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authier/Desktop/"/>
    </mc:Choice>
  </mc:AlternateContent>
  <bookViews>
    <workbookView xWindow="0" yWindow="460" windowWidth="38400" windowHeight="21900" tabRatio="500"/>
  </bookViews>
  <sheets>
    <sheet name="partition" sheetId="1" r:id="rId1"/>
    <sheet name="gamme" sheetId="2" r:id="rId2"/>
    <sheet name="temps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3" i="1" l="1"/>
  <c r="D813" i="1"/>
  <c r="E813" i="1"/>
  <c r="F813" i="1"/>
  <c r="G813" i="1"/>
  <c r="H813" i="1"/>
  <c r="C814" i="1"/>
  <c r="D814" i="1"/>
  <c r="E814" i="1"/>
  <c r="F814" i="1"/>
  <c r="G814" i="1"/>
  <c r="H814" i="1"/>
  <c r="C815" i="1"/>
  <c r="D815" i="1"/>
  <c r="E815" i="1"/>
  <c r="F815" i="1"/>
  <c r="G815" i="1"/>
  <c r="H815" i="1"/>
  <c r="C816" i="1"/>
  <c r="D816" i="1"/>
  <c r="E816" i="1"/>
  <c r="F816" i="1"/>
  <c r="G816" i="1"/>
  <c r="H816" i="1"/>
  <c r="C817" i="1"/>
  <c r="D817" i="1"/>
  <c r="E817" i="1"/>
  <c r="F817" i="1"/>
  <c r="G817" i="1"/>
  <c r="H817" i="1"/>
  <c r="C818" i="1"/>
  <c r="D818" i="1"/>
  <c r="E818" i="1"/>
  <c r="F818" i="1"/>
  <c r="G818" i="1"/>
  <c r="H818" i="1"/>
  <c r="C819" i="1"/>
  <c r="D819" i="1"/>
  <c r="E819" i="1"/>
  <c r="F819" i="1"/>
  <c r="G819" i="1"/>
  <c r="H819" i="1"/>
  <c r="C820" i="1"/>
  <c r="D820" i="1"/>
  <c r="E820" i="1"/>
  <c r="F820" i="1"/>
  <c r="G820" i="1"/>
  <c r="H820" i="1"/>
  <c r="C821" i="1"/>
  <c r="E821" i="1"/>
  <c r="F821" i="1"/>
  <c r="G821" i="1"/>
  <c r="H821" i="1"/>
  <c r="C822" i="1"/>
  <c r="D822" i="1"/>
  <c r="E822" i="1"/>
  <c r="F822" i="1"/>
  <c r="G822" i="1"/>
  <c r="H822" i="1"/>
  <c r="C823" i="1"/>
  <c r="D823" i="1"/>
  <c r="E823" i="1"/>
  <c r="F823" i="1"/>
  <c r="G823" i="1"/>
  <c r="H823" i="1"/>
  <c r="C824" i="1"/>
  <c r="D824" i="1"/>
  <c r="E824" i="1"/>
  <c r="F824" i="1"/>
  <c r="G824" i="1"/>
  <c r="H824" i="1"/>
  <c r="C825" i="1"/>
  <c r="D825" i="1"/>
  <c r="E825" i="1"/>
  <c r="F825" i="1"/>
  <c r="G825" i="1"/>
  <c r="H825" i="1"/>
  <c r="C826" i="1"/>
  <c r="D826" i="1"/>
  <c r="E826" i="1"/>
  <c r="F826" i="1"/>
  <c r="G826" i="1"/>
  <c r="H826" i="1"/>
  <c r="C827" i="1"/>
  <c r="D827" i="1"/>
  <c r="E827" i="1"/>
  <c r="F827" i="1"/>
  <c r="G827" i="1"/>
  <c r="H827" i="1"/>
  <c r="C828" i="1"/>
  <c r="D828" i="1"/>
  <c r="E828" i="1"/>
  <c r="F828" i="1"/>
  <c r="G828" i="1"/>
  <c r="H828" i="1"/>
  <c r="C829" i="1"/>
  <c r="D829" i="1"/>
  <c r="E829" i="1"/>
  <c r="F829" i="1"/>
  <c r="G829" i="1"/>
  <c r="H829" i="1"/>
  <c r="C830" i="1"/>
  <c r="E830" i="1"/>
  <c r="F830" i="1"/>
  <c r="G830" i="1"/>
  <c r="H830" i="1"/>
  <c r="C831" i="1"/>
  <c r="D831" i="1"/>
  <c r="E831" i="1"/>
  <c r="F831" i="1"/>
  <c r="G831" i="1"/>
  <c r="H831" i="1"/>
  <c r="C832" i="1"/>
  <c r="D832" i="1"/>
  <c r="E832" i="1"/>
  <c r="F832" i="1"/>
  <c r="G832" i="1"/>
  <c r="H832" i="1"/>
  <c r="C833" i="1"/>
  <c r="D833" i="1"/>
  <c r="E833" i="1"/>
  <c r="F833" i="1"/>
  <c r="G833" i="1"/>
  <c r="H833" i="1"/>
  <c r="C834" i="1"/>
  <c r="D834" i="1"/>
  <c r="E834" i="1"/>
  <c r="F834" i="1"/>
  <c r="G834" i="1"/>
  <c r="H834" i="1"/>
  <c r="C835" i="1"/>
  <c r="D835" i="1"/>
  <c r="E835" i="1"/>
  <c r="F835" i="1"/>
  <c r="G835" i="1"/>
  <c r="H835" i="1"/>
  <c r="C836" i="1"/>
  <c r="D836" i="1"/>
  <c r="E836" i="1"/>
  <c r="F836" i="1"/>
  <c r="G836" i="1"/>
  <c r="H836" i="1"/>
  <c r="C837" i="1"/>
  <c r="D837" i="1"/>
  <c r="E837" i="1"/>
  <c r="F837" i="1"/>
  <c r="G837" i="1"/>
  <c r="H837" i="1"/>
  <c r="C838" i="1"/>
  <c r="D838" i="1"/>
  <c r="E838" i="1"/>
  <c r="F838" i="1"/>
  <c r="G838" i="1"/>
  <c r="H838" i="1"/>
  <c r="C839" i="1"/>
  <c r="D839" i="1"/>
  <c r="E839" i="1"/>
  <c r="F839" i="1"/>
  <c r="G839" i="1"/>
  <c r="H839" i="1"/>
  <c r="C840" i="1"/>
  <c r="E840" i="1"/>
  <c r="F840" i="1"/>
  <c r="G840" i="1"/>
  <c r="H840" i="1"/>
  <c r="C841" i="1"/>
  <c r="D841" i="1"/>
  <c r="E841" i="1"/>
  <c r="F841" i="1"/>
  <c r="G841" i="1"/>
  <c r="H841" i="1"/>
  <c r="C842" i="1"/>
  <c r="D842" i="1"/>
  <c r="E842" i="1"/>
  <c r="F842" i="1"/>
  <c r="G842" i="1"/>
  <c r="H842" i="1"/>
  <c r="C843" i="1"/>
  <c r="D843" i="1"/>
  <c r="E843" i="1"/>
  <c r="F843" i="1"/>
  <c r="G843" i="1"/>
  <c r="H843" i="1"/>
  <c r="C844" i="1"/>
  <c r="D844" i="1"/>
  <c r="E844" i="1"/>
  <c r="F844" i="1"/>
  <c r="G844" i="1"/>
  <c r="H844" i="1"/>
  <c r="C845" i="1"/>
  <c r="D845" i="1"/>
  <c r="E845" i="1"/>
  <c r="F845" i="1"/>
  <c r="G845" i="1"/>
  <c r="H845" i="1"/>
  <c r="C846" i="1"/>
  <c r="D846" i="1"/>
  <c r="E846" i="1"/>
  <c r="F846" i="1"/>
  <c r="G846" i="1"/>
  <c r="H846" i="1"/>
  <c r="C847" i="1"/>
  <c r="D847" i="1"/>
  <c r="E847" i="1"/>
  <c r="F847" i="1"/>
  <c r="G847" i="1"/>
  <c r="H847" i="1"/>
  <c r="C848" i="1"/>
  <c r="D848" i="1"/>
  <c r="E848" i="1"/>
  <c r="F848" i="1"/>
  <c r="G848" i="1"/>
  <c r="H848" i="1"/>
  <c r="C849" i="1"/>
  <c r="E849" i="1"/>
  <c r="F849" i="1"/>
  <c r="G849" i="1"/>
  <c r="H849" i="1"/>
  <c r="C850" i="1"/>
  <c r="D850" i="1"/>
  <c r="E850" i="1"/>
  <c r="F850" i="1"/>
  <c r="G850" i="1"/>
  <c r="H850" i="1"/>
  <c r="C851" i="1"/>
  <c r="D851" i="1"/>
  <c r="E851" i="1"/>
  <c r="F851" i="1"/>
  <c r="G851" i="1"/>
  <c r="H851" i="1"/>
  <c r="C852" i="1"/>
  <c r="D852" i="1"/>
  <c r="E852" i="1"/>
  <c r="F852" i="1"/>
  <c r="G852" i="1"/>
  <c r="H852" i="1"/>
  <c r="C853" i="1"/>
  <c r="D853" i="1"/>
  <c r="E853" i="1"/>
  <c r="F853" i="1"/>
  <c r="G853" i="1"/>
  <c r="H853" i="1"/>
  <c r="C854" i="1"/>
  <c r="D854" i="1"/>
  <c r="E854" i="1"/>
  <c r="F854" i="1"/>
  <c r="G854" i="1"/>
  <c r="H854" i="1"/>
  <c r="C855" i="1"/>
  <c r="D855" i="1"/>
  <c r="E855" i="1"/>
  <c r="F855" i="1"/>
  <c r="G855" i="1"/>
  <c r="H855" i="1"/>
  <c r="C856" i="1"/>
  <c r="D856" i="1"/>
  <c r="E856" i="1"/>
  <c r="F856" i="1"/>
  <c r="G856" i="1"/>
  <c r="H856" i="1"/>
  <c r="C857" i="1"/>
  <c r="D857" i="1"/>
  <c r="E857" i="1"/>
  <c r="F857" i="1"/>
  <c r="G857" i="1"/>
  <c r="H857" i="1"/>
  <c r="C858" i="1"/>
  <c r="D858" i="1"/>
  <c r="E858" i="1"/>
  <c r="F858" i="1"/>
  <c r="G858" i="1"/>
  <c r="H858" i="1"/>
  <c r="C859" i="1"/>
  <c r="E859" i="1"/>
  <c r="F859" i="1"/>
  <c r="G859" i="1"/>
  <c r="H859" i="1"/>
  <c r="C860" i="1"/>
  <c r="D860" i="1"/>
  <c r="E860" i="1"/>
  <c r="F860" i="1"/>
  <c r="G860" i="1"/>
  <c r="H860" i="1"/>
  <c r="C861" i="1"/>
  <c r="D861" i="1"/>
  <c r="E861" i="1"/>
  <c r="F861" i="1"/>
  <c r="G861" i="1"/>
  <c r="H861" i="1"/>
  <c r="C862" i="1"/>
  <c r="D862" i="1"/>
  <c r="E862" i="1"/>
  <c r="F862" i="1"/>
  <c r="G862" i="1"/>
  <c r="H862" i="1"/>
  <c r="C863" i="1"/>
  <c r="D863" i="1"/>
  <c r="E863" i="1"/>
  <c r="F863" i="1"/>
  <c r="G863" i="1"/>
  <c r="H863" i="1"/>
  <c r="C864" i="1"/>
  <c r="D864" i="1"/>
  <c r="E864" i="1"/>
  <c r="F864" i="1"/>
  <c r="G864" i="1"/>
  <c r="H864" i="1"/>
  <c r="C865" i="1"/>
  <c r="D865" i="1"/>
  <c r="E865" i="1"/>
  <c r="F865" i="1"/>
  <c r="G865" i="1"/>
  <c r="H865" i="1"/>
  <c r="C866" i="1"/>
  <c r="D866" i="1"/>
  <c r="E866" i="1"/>
  <c r="F866" i="1"/>
  <c r="G866" i="1"/>
  <c r="H866" i="1"/>
  <c r="C867" i="1"/>
  <c r="D867" i="1"/>
  <c r="E867" i="1"/>
  <c r="F867" i="1"/>
  <c r="G867" i="1"/>
  <c r="H867" i="1"/>
  <c r="C868" i="1"/>
  <c r="D868" i="1"/>
  <c r="E868" i="1"/>
  <c r="F868" i="1"/>
  <c r="G868" i="1"/>
  <c r="H868" i="1"/>
  <c r="C869" i="1"/>
  <c r="D869" i="1"/>
  <c r="E869" i="1"/>
  <c r="F869" i="1"/>
  <c r="G869" i="1"/>
  <c r="H869" i="1"/>
  <c r="C870" i="1"/>
  <c r="D870" i="1"/>
  <c r="E870" i="1"/>
  <c r="F870" i="1"/>
  <c r="G870" i="1"/>
  <c r="H870" i="1"/>
  <c r="C871" i="1"/>
  <c r="D871" i="1"/>
  <c r="E871" i="1"/>
  <c r="F871" i="1"/>
  <c r="G871" i="1"/>
  <c r="H871" i="1"/>
  <c r="C872" i="1"/>
  <c r="D872" i="1"/>
  <c r="E872" i="1"/>
  <c r="F872" i="1"/>
  <c r="G872" i="1"/>
  <c r="H872" i="1"/>
  <c r="C873" i="1"/>
  <c r="D873" i="1"/>
  <c r="E873" i="1"/>
  <c r="F873" i="1"/>
  <c r="G873" i="1"/>
  <c r="H873" i="1"/>
  <c r="C874" i="1"/>
  <c r="D874" i="1"/>
  <c r="E874" i="1"/>
  <c r="F874" i="1"/>
  <c r="G874" i="1"/>
  <c r="H874" i="1"/>
  <c r="C875" i="1"/>
  <c r="D875" i="1"/>
  <c r="E875" i="1"/>
  <c r="F875" i="1"/>
  <c r="G875" i="1"/>
  <c r="H875" i="1"/>
  <c r="C876" i="1"/>
  <c r="D876" i="1"/>
  <c r="E876" i="1"/>
  <c r="F876" i="1"/>
  <c r="G876" i="1"/>
  <c r="H876" i="1"/>
  <c r="C877" i="1"/>
  <c r="D877" i="1"/>
  <c r="E877" i="1"/>
  <c r="F877" i="1"/>
  <c r="G877" i="1"/>
  <c r="H877" i="1"/>
  <c r="C878" i="1"/>
  <c r="E878" i="1"/>
  <c r="F878" i="1"/>
  <c r="G878" i="1"/>
  <c r="H878" i="1"/>
  <c r="C879" i="1"/>
  <c r="D879" i="1"/>
  <c r="E879" i="1"/>
  <c r="F879" i="1"/>
  <c r="G879" i="1"/>
  <c r="H879" i="1"/>
  <c r="C880" i="1"/>
  <c r="D880" i="1"/>
  <c r="E880" i="1"/>
  <c r="F880" i="1"/>
  <c r="G880" i="1"/>
  <c r="H880" i="1"/>
  <c r="C881" i="1"/>
  <c r="D881" i="1"/>
  <c r="E881" i="1"/>
  <c r="F881" i="1"/>
  <c r="G881" i="1"/>
  <c r="H881" i="1"/>
  <c r="C882" i="1"/>
  <c r="D882" i="1"/>
  <c r="E882" i="1"/>
  <c r="F882" i="1"/>
  <c r="G882" i="1"/>
  <c r="H882" i="1"/>
  <c r="C883" i="1"/>
  <c r="D883" i="1"/>
  <c r="E883" i="1"/>
  <c r="F883" i="1"/>
  <c r="G883" i="1"/>
  <c r="H883" i="1"/>
  <c r="C884" i="1"/>
  <c r="D884" i="1"/>
  <c r="E884" i="1"/>
  <c r="F884" i="1"/>
  <c r="G884" i="1"/>
  <c r="H884" i="1"/>
  <c r="C885" i="1"/>
  <c r="D885" i="1"/>
  <c r="E885" i="1"/>
  <c r="F885" i="1"/>
  <c r="G885" i="1"/>
  <c r="H885" i="1"/>
  <c r="C886" i="1"/>
  <c r="D886" i="1"/>
  <c r="E886" i="1"/>
  <c r="F886" i="1"/>
  <c r="G886" i="1"/>
  <c r="H886" i="1"/>
  <c r="C887" i="1"/>
  <c r="D887" i="1"/>
  <c r="E887" i="1"/>
  <c r="F887" i="1"/>
  <c r="G887" i="1"/>
  <c r="H887" i="1"/>
  <c r="C888" i="1"/>
  <c r="D888" i="1"/>
  <c r="E888" i="1"/>
  <c r="F888" i="1"/>
  <c r="G888" i="1"/>
  <c r="H888" i="1"/>
  <c r="C889" i="1"/>
  <c r="D889" i="1"/>
  <c r="E889" i="1"/>
  <c r="F889" i="1"/>
  <c r="G889" i="1"/>
  <c r="H889" i="1"/>
  <c r="C890" i="1"/>
  <c r="D890" i="1"/>
  <c r="E890" i="1"/>
  <c r="F890" i="1"/>
  <c r="G890" i="1"/>
  <c r="H890" i="1"/>
  <c r="C891" i="1"/>
  <c r="D891" i="1"/>
  <c r="E891" i="1"/>
  <c r="F891" i="1"/>
  <c r="G891" i="1"/>
  <c r="H891" i="1"/>
  <c r="C892" i="1"/>
  <c r="D892" i="1"/>
  <c r="E892" i="1"/>
  <c r="F892" i="1"/>
  <c r="G892" i="1"/>
  <c r="H892" i="1"/>
  <c r="C893" i="1"/>
  <c r="D893" i="1"/>
  <c r="E893" i="1"/>
  <c r="F893" i="1"/>
  <c r="G893" i="1"/>
  <c r="H893" i="1"/>
  <c r="C894" i="1"/>
  <c r="D894" i="1"/>
  <c r="E894" i="1"/>
  <c r="F894" i="1"/>
  <c r="G894" i="1"/>
  <c r="H894" i="1"/>
  <c r="C895" i="1"/>
  <c r="D895" i="1"/>
  <c r="E895" i="1"/>
  <c r="F895" i="1"/>
  <c r="G895" i="1"/>
  <c r="H895" i="1"/>
  <c r="C896" i="1"/>
  <c r="E896" i="1"/>
  <c r="F896" i="1"/>
  <c r="G896" i="1"/>
  <c r="H896" i="1"/>
  <c r="C897" i="1"/>
  <c r="D897" i="1"/>
  <c r="E897" i="1"/>
  <c r="F897" i="1"/>
  <c r="G897" i="1"/>
  <c r="H897" i="1"/>
  <c r="C898" i="1"/>
  <c r="D898" i="1"/>
  <c r="E898" i="1"/>
  <c r="F898" i="1"/>
  <c r="G898" i="1"/>
  <c r="H898" i="1"/>
  <c r="C899" i="1"/>
  <c r="D899" i="1"/>
  <c r="E899" i="1"/>
  <c r="F899" i="1"/>
  <c r="G899" i="1"/>
  <c r="H899" i="1"/>
  <c r="C900" i="1"/>
  <c r="D900" i="1"/>
  <c r="E900" i="1"/>
  <c r="F900" i="1"/>
  <c r="G900" i="1"/>
  <c r="H900" i="1"/>
  <c r="C901" i="1"/>
  <c r="D901" i="1"/>
  <c r="E901" i="1"/>
  <c r="F901" i="1"/>
  <c r="G901" i="1"/>
  <c r="H901" i="1"/>
  <c r="C902" i="1"/>
  <c r="D902" i="1"/>
  <c r="E902" i="1"/>
  <c r="F902" i="1"/>
  <c r="G902" i="1"/>
  <c r="H902" i="1"/>
  <c r="C903" i="1"/>
  <c r="D903" i="1"/>
  <c r="E903" i="1"/>
  <c r="F903" i="1"/>
  <c r="G903" i="1"/>
  <c r="H903" i="1"/>
  <c r="C904" i="1"/>
  <c r="D904" i="1"/>
  <c r="E904" i="1"/>
  <c r="F904" i="1"/>
  <c r="G904" i="1"/>
  <c r="H904" i="1"/>
  <c r="C905" i="1"/>
  <c r="E905" i="1"/>
  <c r="F905" i="1"/>
  <c r="G905" i="1"/>
  <c r="H905" i="1"/>
  <c r="C906" i="1"/>
  <c r="D906" i="1"/>
  <c r="E906" i="1"/>
  <c r="F906" i="1"/>
  <c r="G906" i="1"/>
  <c r="H906" i="1"/>
  <c r="C907" i="1"/>
  <c r="D907" i="1"/>
  <c r="E907" i="1"/>
  <c r="F907" i="1"/>
  <c r="G907" i="1"/>
  <c r="H907" i="1"/>
  <c r="C908" i="1"/>
  <c r="D908" i="1"/>
  <c r="E908" i="1"/>
  <c r="F908" i="1"/>
  <c r="G908" i="1"/>
  <c r="H908" i="1"/>
  <c r="C909" i="1"/>
  <c r="D909" i="1"/>
  <c r="E909" i="1"/>
  <c r="F909" i="1"/>
  <c r="G909" i="1"/>
  <c r="H909" i="1"/>
  <c r="C910" i="1"/>
  <c r="D910" i="1"/>
  <c r="E910" i="1"/>
  <c r="F910" i="1"/>
  <c r="G910" i="1"/>
  <c r="H910" i="1"/>
  <c r="C911" i="1"/>
  <c r="D911" i="1"/>
  <c r="E911" i="1"/>
  <c r="F911" i="1"/>
  <c r="G911" i="1"/>
  <c r="H911" i="1"/>
  <c r="C912" i="1"/>
  <c r="D912" i="1"/>
  <c r="E912" i="1"/>
  <c r="F912" i="1"/>
  <c r="G912" i="1"/>
  <c r="H912" i="1"/>
  <c r="C913" i="1"/>
  <c r="E913" i="1"/>
  <c r="F913" i="1"/>
  <c r="G913" i="1"/>
  <c r="H913" i="1"/>
  <c r="C914" i="1"/>
  <c r="D914" i="1"/>
  <c r="E914" i="1"/>
  <c r="F914" i="1"/>
  <c r="G914" i="1"/>
  <c r="H914" i="1"/>
  <c r="C915" i="1"/>
  <c r="D915" i="1"/>
  <c r="E915" i="1"/>
  <c r="F915" i="1"/>
  <c r="G915" i="1"/>
  <c r="H915" i="1"/>
  <c r="C916" i="1"/>
  <c r="E916" i="1"/>
  <c r="F916" i="1"/>
  <c r="G916" i="1"/>
  <c r="H916" i="1"/>
  <c r="C917" i="1"/>
  <c r="D917" i="1"/>
  <c r="E917" i="1"/>
  <c r="F917" i="1"/>
  <c r="G917" i="1"/>
  <c r="H917" i="1"/>
  <c r="C918" i="1"/>
  <c r="D918" i="1"/>
  <c r="E918" i="1"/>
  <c r="F918" i="1"/>
  <c r="G918" i="1"/>
  <c r="H918" i="1"/>
  <c r="C919" i="1"/>
  <c r="E919" i="1"/>
  <c r="F919" i="1"/>
  <c r="G919" i="1"/>
  <c r="H919" i="1"/>
  <c r="C920" i="1"/>
  <c r="D920" i="1"/>
  <c r="E920" i="1"/>
  <c r="F920" i="1"/>
  <c r="G920" i="1"/>
  <c r="H920" i="1"/>
  <c r="C921" i="1"/>
  <c r="D921" i="1"/>
  <c r="E921" i="1"/>
  <c r="F921" i="1"/>
  <c r="G921" i="1"/>
  <c r="H921" i="1"/>
  <c r="C922" i="1"/>
  <c r="D922" i="1"/>
  <c r="E922" i="1"/>
  <c r="F922" i="1"/>
  <c r="G922" i="1"/>
  <c r="H922" i="1"/>
  <c r="C923" i="1"/>
  <c r="D923" i="1"/>
  <c r="E923" i="1"/>
  <c r="F923" i="1"/>
  <c r="G923" i="1"/>
  <c r="H923" i="1"/>
  <c r="C924" i="1"/>
  <c r="D924" i="1"/>
  <c r="E924" i="1"/>
  <c r="F924" i="1"/>
  <c r="G924" i="1"/>
  <c r="H924" i="1"/>
  <c r="C925" i="1"/>
  <c r="E925" i="1"/>
  <c r="F925" i="1"/>
  <c r="G925" i="1"/>
  <c r="H925" i="1"/>
  <c r="C926" i="1"/>
  <c r="D926" i="1"/>
  <c r="E926" i="1"/>
  <c r="F926" i="1"/>
  <c r="G926" i="1"/>
  <c r="H926" i="1"/>
  <c r="C927" i="1"/>
  <c r="D927" i="1"/>
  <c r="E927" i="1"/>
  <c r="F927" i="1"/>
  <c r="G927" i="1"/>
  <c r="H927" i="1"/>
  <c r="C928" i="1"/>
  <c r="D928" i="1"/>
  <c r="E928" i="1"/>
  <c r="F928" i="1"/>
  <c r="G928" i="1"/>
  <c r="H928" i="1"/>
  <c r="C929" i="1"/>
  <c r="D929" i="1"/>
  <c r="E929" i="1"/>
  <c r="F929" i="1"/>
  <c r="G929" i="1"/>
  <c r="H929" i="1"/>
  <c r="C930" i="1"/>
  <c r="D930" i="1"/>
  <c r="E930" i="1"/>
  <c r="F930" i="1"/>
  <c r="G930" i="1"/>
  <c r="H930" i="1"/>
  <c r="C931" i="1"/>
  <c r="D931" i="1"/>
  <c r="E931" i="1"/>
  <c r="F931" i="1"/>
  <c r="G931" i="1"/>
  <c r="H931" i="1"/>
  <c r="C932" i="1"/>
  <c r="D932" i="1"/>
  <c r="E932" i="1"/>
  <c r="F932" i="1"/>
  <c r="G932" i="1"/>
  <c r="H932" i="1"/>
  <c r="C933" i="1"/>
  <c r="E933" i="1"/>
  <c r="F933" i="1"/>
  <c r="G933" i="1"/>
  <c r="H933" i="1"/>
  <c r="C811" i="1"/>
  <c r="D811" i="1"/>
  <c r="E811" i="1"/>
  <c r="F811" i="1"/>
  <c r="C812" i="1"/>
  <c r="D812" i="1"/>
  <c r="E812" i="1"/>
  <c r="F812" i="1"/>
  <c r="H812" i="1"/>
  <c r="G812" i="1"/>
  <c r="H811" i="1"/>
  <c r="G811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C735" i="1"/>
  <c r="E735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C741" i="1"/>
  <c r="D741" i="1"/>
  <c r="E741" i="1"/>
  <c r="F741" i="1"/>
  <c r="G741" i="1"/>
  <c r="H741" i="1"/>
  <c r="C742" i="1"/>
  <c r="D742" i="1"/>
  <c r="E742" i="1"/>
  <c r="F742" i="1"/>
  <c r="G742" i="1"/>
  <c r="H742" i="1"/>
  <c r="C743" i="1"/>
  <c r="D743" i="1"/>
  <c r="E743" i="1"/>
  <c r="F743" i="1"/>
  <c r="G743" i="1"/>
  <c r="H743" i="1"/>
  <c r="C744" i="1"/>
  <c r="D744" i="1"/>
  <c r="E744" i="1"/>
  <c r="F744" i="1"/>
  <c r="G744" i="1"/>
  <c r="H744" i="1"/>
  <c r="C745" i="1"/>
  <c r="E745" i="1"/>
  <c r="F745" i="1"/>
  <c r="G745" i="1"/>
  <c r="H745" i="1"/>
  <c r="C746" i="1"/>
  <c r="D746" i="1"/>
  <c r="E746" i="1"/>
  <c r="F746" i="1"/>
  <c r="G746" i="1"/>
  <c r="H746" i="1"/>
  <c r="C747" i="1"/>
  <c r="D747" i="1"/>
  <c r="E747" i="1"/>
  <c r="F747" i="1"/>
  <c r="G747" i="1"/>
  <c r="H747" i="1"/>
  <c r="C748" i="1"/>
  <c r="D748" i="1"/>
  <c r="E748" i="1"/>
  <c r="F748" i="1"/>
  <c r="G748" i="1"/>
  <c r="H748" i="1"/>
  <c r="C749" i="1"/>
  <c r="D749" i="1"/>
  <c r="E749" i="1"/>
  <c r="F749" i="1"/>
  <c r="G749" i="1"/>
  <c r="H749" i="1"/>
  <c r="C750" i="1"/>
  <c r="D750" i="1"/>
  <c r="E750" i="1"/>
  <c r="F750" i="1"/>
  <c r="G750" i="1"/>
  <c r="H750" i="1"/>
  <c r="C751" i="1"/>
  <c r="D751" i="1"/>
  <c r="E751" i="1"/>
  <c r="F751" i="1"/>
  <c r="G751" i="1"/>
  <c r="H751" i="1"/>
  <c r="C752" i="1"/>
  <c r="D752" i="1"/>
  <c r="E752" i="1"/>
  <c r="F752" i="1"/>
  <c r="G752" i="1"/>
  <c r="H752" i="1"/>
  <c r="C753" i="1"/>
  <c r="D753" i="1"/>
  <c r="E753" i="1"/>
  <c r="F753" i="1"/>
  <c r="G753" i="1"/>
  <c r="H753" i="1"/>
  <c r="C754" i="1"/>
  <c r="D754" i="1"/>
  <c r="E754" i="1"/>
  <c r="F754" i="1"/>
  <c r="G754" i="1"/>
  <c r="H754" i="1"/>
  <c r="C755" i="1"/>
  <c r="D755" i="1"/>
  <c r="E755" i="1"/>
  <c r="F755" i="1"/>
  <c r="G755" i="1"/>
  <c r="H755" i="1"/>
  <c r="C756" i="1"/>
  <c r="D756" i="1"/>
  <c r="E756" i="1"/>
  <c r="F756" i="1"/>
  <c r="G756" i="1"/>
  <c r="H756" i="1"/>
  <c r="C757" i="1"/>
  <c r="D757" i="1"/>
  <c r="E757" i="1"/>
  <c r="F757" i="1"/>
  <c r="G757" i="1"/>
  <c r="H757" i="1"/>
  <c r="C758" i="1"/>
  <c r="D758" i="1"/>
  <c r="E758" i="1"/>
  <c r="F758" i="1"/>
  <c r="G758" i="1"/>
  <c r="H758" i="1"/>
  <c r="C759" i="1"/>
  <c r="D759" i="1"/>
  <c r="E759" i="1"/>
  <c r="F759" i="1"/>
  <c r="G759" i="1"/>
  <c r="H759" i="1"/>
  <c r="C760" i="1"/>
  <c r="D760" i="1"/>
  <c r="E760" i="1"/>
  <c r="F760" i="1"/>
  <c r="G760" i="1"/>
  <c r="H760" i="1"/>
  <c r="C761" i="1"/>
  <c r="D761" i="1"/>
  <c r="E761" i="1"/>
  <c r="F761" i="1"/>
  <c r="G761" i="1"/>
  <c r="H761" i="1"/>
  <c r="C762" i="1"/>
  <c r="D762" i="1"/>
  <c r="E762" i="1"/>
  <c r="F762" i="1"/>
  <c r="G762" i="1"/>
  <c r="H762" i="1"/>
  <c r="C763" i="1"/>
  <c r="D763" i="1"/>
  <c r="E763" i="1"/>
  <c r="F763" i="1"/>
  <c r="G763" i="1"/>
  <c r="H763" i="1"/>
  <c r="C764" i="1"/>
  <c r="D764" i="1"/>
  <c r="E764" i="1"/>
  <c r="F764" i="1"/>
  <c r="G764" i="1"/>
  <c r="H764" i="1"/>
  <c r="C765" i="1"/>
  <c r="D765" i="1"/>
  <c r="E765" i="1"/>
  <c r="F765" i="1"/>
  <c r="G765" i="1"/>
  <c r="H765" i="1"/>
  <c r="C766" i="1"/>
  <c r="D766" i="1"/>
  <c r="E766" i="1"/>
  <c r="F766" i="1"/>
  <c r="G766" i="1"/>
  <c r="H766" i="1"/>
  <c r="C767" i="1"/>
  <c r="D767" i="1"/>
  <c r="E767" i="1"/>
  <c r="F767" i="1"/>
  <c r="G767" i="1"/>
  <c r="H767" i="1"/>
  <c r="C768" i="1"/>
  <c r="D768" i="1"/>
  <c r="E768" i="1"/>
  <c r="F768" i="1"/>
  <c r="G768" i="1"/>
  <c r="H768" i="1"/>
  <c r="C769" i="1"/>
  <c r="D769" i="1"/>
  <c r="E769" i="1"/>
  <c r="F769" i="1"/>
  <c r="G769" i="1"/>
  <c r="H769" i="1"/>
  <c r="C770" i="1"/>
  <c r="D770" i="1"/>
  <c r="E770" i="1"/>
  <c r="F770" i="1"/>
  <c r="G770" i="1"/>
  <c r="H770" i="1"/>
  <c r="C771" i="1"/>
  <c r="D771" i="1"/>
  <c r="E771" i="1"/>
  <c r="F771" i="1"/>
  <c r="G771" i="1"/>
  <c r="H771" i="1"/>
  <c r="C772" i="1"/>
  <c r="E772" i="1"/>
  <c r="F772" i="1"/>
  <c r="G772" i="1"/>
  <c r="H772" i="1"/>
  <c r="C773" i="1"/>
  <c r="D773" i="1"/>
  <c r="E773" i="1"/>
  <c r="F773" i="1"/>
  <c r="G773" i="1"/>
  <c r="H773" i="1"/>
  <c r="C774" i="1"/>
  <c r="D774" i="1"/>
  <c r="E774" i="1"/>
  <c r="F774" i="1"/>
  <c r="G774" i="1"/>
  <c r="H774" i="1"/>
  <c r="C775" i="1"/>
  <c r="D775" i="1"/>
  <c r="E775" i="1"/>
  <c r="F775" i="1"/>
  <c r="G775" i="1"/>
  <c r="H775" i="1"/>
  <c r="C776" i="1"/>
  <c r="D776" i="1"/>
  <c r="E776" i="1"/>
  <c r="F776" i="1"/>
  <c r="G776" i="1"/>
  <c r="H776" i="1"/>
  <c r="C777" i="1"/>
  <c r="D777" i="1"/>
  <c r="E777" i="1"/>
  <c r="F777" i="1"/>
  <c r="G777" i="1"/>
  <c r="H777" i="1"/>
  <c r="C778" i="1"/>
  <c r="D778" i="1"/>
  <c r="E778" i="1"/>
  <c r="F778" i="1"/>
  <c r="G778" i="1"/>
  <c r="H778" i="1"/>
  <c r="C779" i="1"/>
  <c r="D779" i="1"/>
  <c r="E779" i="1"/>
  <c r="F779" i="1"/>
  <c r="G779" i="1"/>
  <c r="H779" i="1"/>
  <c r="C780" i="1"/>
  <c r="D780" i="1"/>
  <c r="E780" i="1"/>
  <c r="F780" i="1"/>
  <c r="G780" i="1"/>
  <c r="H780" i="1"/>
  <c r="C781" i="1"/>
  <c r="D781" i="1"/>
  <c r="E781" i="1"/>
  <c r="F781" i="1"/>
  <c r="G781" i="1"/>
  <c r="H781" i="1"/>
  <c r="C782" i="1"/>
  <c r="D782" i="1"/>
  <c r="E782" i="1"/>
  <c r="F782" i="1"/>
  <c r="G782" i="1"/>
  <c r="H782" i="1"/>
  <c r="C783" i="1"/>
  <c r="D783" i="1"/>
  <c r="E783" i="1"/>
  <c r="F783" i="1"/>
  <c r="G783" i="1"/>
  <c r="H783" i="1"/>
  <c r="C784" i="1"/>
  <c r="D784" i="1"/>
  <c r="E784" i="1"/>
  <c r="F784" i="1"/>
  <c r="G784" i="1"/>
  <c r="H784" i="1"/>
  <c r="C785" i="1"/>
  <c r="D785" i="1"/>
  <c r="E785" i="1"/>
  <c r="F785" i="1"/>
  <c r="G785" i="1"/>
  <c r="H785" i="1"/>
  <c r="C786" i="1"/>
  <c r="D786" i="1"/>
  <c r="E786" i="1"/>
  <c r="F786" i="1"/>
  <c r="G786" i="1"/>
  <c r="H786" i="1"/>
  <c r="C787" i="1"/>
  <c r="D787" i="1"/>
  <c r="E787" i="1"/>
  <c r="F787" i="1"/>
  <c r="G787" i="1"/>
  <c r="H787" i="1"/>
  <c r="C788" i="1"/>
  <c r="D788" i="1"/>
  <c r="E788" i="1"/>
  <c r="F788" i="1"/>
  <c r="G788" i="1"/>
  <c r="H788" i="1"/>
  <c r="C789" i="1"/>
  <c r="D789" i="1"/>
  <c r="E789" i="1"/>
  <c r="F789" i="1"/>
  <c r="G789" i="1"/>
  <c r="H789" i="1"/>
  <c r="C790" i="1"/>
  <c r="D790" i="1"/>
  <c r="E790" i="1"/>
  <c r="F790" i="1"/>
  <c r="G790" i="1"/>
  <c r="H790" i="1"/>
  <c r="C791" i="1"/>
  <c r="D791" i="1"/>
  <c r="E791" i="1"/>
  <c r="F791" i="1"/>
  <c r="G791" i="1"/>
  <c r="H791" i="1"/>
  <c r="C792" i="1"/>
  <c r="D792" i="1"/>
  <c r="E792" i="1"/>
  <c r="F792" i="1"/>
  <c r="G792" i="1"/>
  <c r="H792" i="1"/>
  <c r="C793" i="1"/>
  <c r="D793" i="1"/>
  <c r="E793" i="1"/>
  <c r="F793" i="1"/>
  <c r="G793" i="1"/>
  <c r="H793" i="1"/>
  <c r="C794" i="1"/>
  <c r="D794" i="1"/>
  <c r="E794" i="1"/>
  <c r="F794" i="1"/>
  <c r="G794" i="1"/>
  <c r="H794" i="1"/>
  <c r="C795" i="1"/>
  <c r="D795" i="1"/>
  <c r="E795" i="1"/>
  <c r="F795" i="1"/>
  <c r="G795" i="1"/>
  <c r="H795" i="1"/>
  <c r="C796" i="1"/>
  <c r="D796" i="1"/>
  <c r="E796" i="1"/>
  <c r="F796" i="1"/>
  <c r="G796" i="1"/>
  <c r="H796" i="1"/>
  <c r="C797" i="1"/>
  <c r="D797" i="1"/>
  <c r="E797" i="1"/>
  <c r="F797" i="1"/>
  <c r="G797" i="1"/>
  <c r="H797" i="1"/>
  <c r="C798" i="1"/>
  <c r="D798" i="1"/>
  <c r="E798" i="1"/>
  <c r="F798" i="1"/>
  <c r="G798" i="1"/>
  <c r="H798" i="1"/>
  <c r="C799" i="1"/>
  <c r="D799" i="1"/>
  <c r="E799" i="1"/>
  <c r="F799" i="1"/>
  <c r="G799" i="1"/>
  <c r="H799" i="1"/>
  <c r="C800" i="1"/>
  <c r="D800" i="1"/>
  <c r="E800" i="1"/>
  <c r="F800" i="1"/>
  <c r="G800" i="1"/>
  <c r="H800" i="1"/>
  <c r="C801" i="1"/>
  <c r="D801" i="1"/>
  <c r="E801" i="1"/>
  <c r="F801" i="1"/>
  <c r="G801" i="1"/>
  <c r="H801" i="1"/>
  <c r="C802" i="1"/>
  <c r="D802" i="1"/>
  <c r="E802" i="1"/>
  <c r="F802" i="1"/>
  <c r="G802" i="1"/>
  <c r="H802" i="1"/>
  <c r="C803" i="1"/>
  <c r="D803" i="1"/>
  <c r="E803" i="1"/>
  <c r="F803" i="1"/>
  <c r="G803" i="1"/>
  <c r="H803" i="1"/>
  <c r="C804" i="1"/>
  <c r="D804" i="1"/>
  <c r="E804" i="1"/>
  <c r="F804" i="1"/>
  <c r="G804" i="1"/>
  <c r="H804" i="1"/>
  <c r="C805" i="1"/>
  <c r="D805" i="1"/>
  <c r="E805" i="1"/>
  <c r="F805" i="1"/>
  <c r="G805" i="1"/>
  <c r="H805" i="1"/>
  <c r="C806" i="1"/>
  <c r="D806" i="1"/>
  <c r="E806" i="1"/>
  <c r="F806" i="1"/>
  <c r="G806" i="1"/>
  <c r="H806" i="1"/>
  <c r="H727" i="1"/>
  <c r="G727" i="1"/>
  <c r="H726" i="1"/>
  <c r="G726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G609" i="1"/>
  <c r="F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C609" i="1"/>
  <c r="E609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592" i="1"/>
  <c r="H591" i="1"/>
  <c r="H590" i="1"/>
  <c r="H587" i="1"/>
  <c r="G587" i="1"/>
  <c r="C4" i="1"/>
  <c r="D4" i="1"/>
  <c r="E4" i="1"/>
  <c r="F4" i="1"/>
  <c r="C5" i="1"/>
  <c r="D5" i="1"/>
  <c r="E5" i="1"/>
  <c r="F5" i="1"/>
  <c r="H5" i="1"/>
  <c r="C6" i="1"/>
  <c r="D6" i="1"/>
  <c r="E6" i="1"/>
  <c r="F6" i="1"/>
  <c r="H6" i="1"/>
  <c r="C7" i="1"/>
  <c r="D7" i="1"/>
  <c r="E7" i="1"/>
  <c r="F7" i="1"/>
  <c r="H7" i="1"/>
  <c r="C8" i="1"/>
  <c r="D8" i="1"/>
  <c r="E8" i="1"/>
  <c r="F8" i="1"/>
  <c r="H8" i="1"/>
  <c r="C9" i="1"/>
  <c r="D9" i="1"/>
  <c r="E9" i="1"/>
  <c r="F9" i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E14" i="1"/>
  <c r="F14" i="1"/>
  <c r="H14" i="1"/>
  <c r="C15" i="1"/>
  <c r="D15" i="1"/>
  <c r="E15" i="1"/>
  <c r="F15" i="1"/>
  <c r="H15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H19" i="1"/>
  <c r="F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C24" i="1"/>
  <c r="D24" i="1"/>
  <c r="E24" i="1"/>
  <c r="F24" i="1"/>
  <c r="H24" i="1"/>
  <c r="C25" i="1"/>
  <c r="D25" i="1"/>
  <c r="E25" i="1"/>
  <c r="F25" i="1"/>
  <c r="H25" i="1"/>
  <c r="C26" i="1"/>
  <c r="D26" i="1"/>
  <c r="E26" i="1"/>
  <c r="F26" i="1"/>
  <c r="H26" i="1"/>
  <c r="C27" i="1"/>
  <c r="D27" i="1"/>
  <c r="E27" i="1"/>
  <c r="F27" i="1"/>
  <c r="H27" i="1"/>
  <c r="C28" i="1"/>
  <c r="D28" i="1"/>
  <c r="E28" i="1"/>
  <c r="F28" i="1"/>
  <c r="H28" i="1"/>
  <c r="C29" i="1"/>
  <c r="D29" i="1"/>
  <c r="E29" i="1"/>
  <c r="F29" i="1"/>
  <c r="H29" i="1"/>
  <c r="C30" i="1"/>
  <c r="D30" i="1"/>
  <c r="E30" i="1"/>
  <c r="F30" i="1"/>
  <c r="H30" i="1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D34" i="1"/>
  <c r="E34" i="1"/>
  <c r="F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C38" i="1"/>
  <c r="D38" i="1"/>
  <c r="E38" i="1"/>
  <c r="F38" i="1"/>
  <c r="H38" i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E49" i="1"/>
  <c r="F49" i="1"/>
  <c r="H49" i="1"/>
  <c r="C50" i="1"/>
  <c r="D50" i="1"/>
  <c r="E50" i="1"/>
  <c r="F50" i="1"/>
  <c r="H50" i="1"/>
  <c r="H52" i="1"/>
  <c r="C55" i="1"/>
  <c r="D55" i="1"/>
  <c r="E55" i="1"/>
  <c r="F55" i="1"/>
  <c r="H55" i="1"/>
  <c r="C56" i="1"/>
  <c r="D56" i="1"/>
  <c r="E56" i="1"/>
  <c r="F56" i="1"/>
  <c r="H56" i="1"/>
  <c r="C57" i="1"/>
  <c r="D57" i="1"/>
  <c r="E57" i="1"/>
  <c r="F57" i="1"/>
  <c r="H57" i="1"/>
  <c r="C58" i="1"/>
  <c r="D58" i="1"/>
  <c r="E58" i="1"/>
  <c r="F58" i="1"/>
  <c r="H58" i="1"/>
  <c r="C59" i="1"/>
  <c r="D59" i="1"/>
  <c r="E59" i="1"/>
  <c r="F59" i="1"/>
  <c r="H59" i="1"/>
  <c r="C60" i="1"/>
  <c r="D60" i="1"/>
  <c r="E60" i="1"/>
  <c r="F60" i="1"/>
  <c r="H60" i="1"/>
  <c r="C61" i="1"/>
  <c r="D61" i="1"/>
  <c r="E61" i="1"/>
  <c r="F61" i="1"/>
  <c r="H61" i="1"/>
  <c r="C62" i="1"/>
  <c r="D62" i="1"/>
  <c r="E62" i="1"/>
  <c r="F62" i="1"/>
  <c r="H62" i="1"/>
  <c r="C63" i="1"/>
  <c r="D63" i="1"/>
  <c r="E63" i="1"/>
  <c r="F63" i="1"/>
  <c r="H63" i="1"/>
  <c r="C64" i="1"/>
  <c r="D64" i="1"/>
  <c r="E64" i="1"/>
  <c r="F64" i="1"/>
  <c r="H64" i="1"/>
  <c r="C65" i="1"/>
  <c r="D65" i="1"/>
  <c r="E65" i="1"/>
  <c r="F65" i="1"/>
  <c r="H65" i="1"/>
  <c r="C66" i="1"/>
  <c r="D66" i="1"/>
  <c r="E66" i="1"/>
  <c r="F66" i="1"/>
  <c r="H66" i="1"/>
  <c r="H67" i="1"/>
  <c r="F67" i="1"/>
  <c r="C68" i="1"/>
  <c r="D68" i="1"/>
  <c r="E68" i="1"/>
  <c r="F68" i="1"/>
  <c r="H68" i="1"/>
  <c r="C69" i="1"/>
  <c r="D69" i="1"/>
  <c r="E69" i="1"/>
  <c r="F69" i="1"/>
  <c r="H69" i="1"/>
  <c r="C70" i="1"/>
  <c r="D70" i="1"/>
  <c r="E70" i="1"/>
  <c r="F70" i="1"/>
  <c r="H70" i="1"/>
  <c r="C71" i="1"/>
  <c r="D71" i="1"/>
  <c r="E71" i="1"/>
  <c r="F71" i="1"/>
  <c r="H71" i="1"/>
  <c r="C72" i="1"/>
  <c r="D72" i="1"/>
  <c r="E72" i="1"/>
  <c r="F72" i="1"/>
  <c r="H72" i="1"/>
  <c r="H73" i="1"/>
  <c r="F73" i="1"/>
  <c r="C74" i="1"/>
  <c r="D74" i="1"/>
  <c r="E74" i="1"/>
  <c r="F74" i="1"/>
  <c r="H74" i="1"/>
  <c r="C75" i="1"/>
  <c r="D75" i="1"/>
  <c r="E75" i="1"/>
  <c r="F75" i="1"/>
  <c r="H75" i="1"/>
  <c r="C76" i="1"/>
  <c r="D76" i="1"/>
  <c r="E76" i="1"/>
  <c r="F76" i="1"/>
  <c r="H76" i="1"/>
  <c r="C77" i="1"/>
  <c r="D77" i="1"/>
  <c r="E77" i="1"/>
  <c r="F77" i="1"/>
  <c r="H77" i="1"/>
  <c r="C78" i="1"/>
  <c r="D78" i="1"/>
  <c r="E78" i="1"/>
  <c r="F78" i="1"/>
  <c r="H78" i="1"/>
  <c r="H79" i="1"/>
  <c r="F79" i="1"/>
  <c r="C80" i="1"/>
  <c r="D80" i="1"/>
  <c r="E80" i="1"/>
  <c r="F80" i="1"/>
  <c r="H80" i="1"/>
  <c r="C81" i="1"/>
  <c r="D81" i="1"/>
  <c r="E81" i="1"/>
  <c r="F81" i="1"/>
  <c r="H81" i="1"/>
  <c r="C82" i="1"/>
  <c r="D82" i="1"/>
  <c r="E82" i="1"/>
  <c r="F82" i="1"/>
  <c r="H82" i="1"/>
  <c r="C83" i="1"/>
  <c r="D83" i="1"/>
  <c r="E83" i="1"/>
  <c r="F83" i="1"/>
  <c r="H83" i="1"/>
  <c r="C84" i="1"/>
  <c r="D84" i="1"/>
  <c r="E84" i="1"/>
  <c r="F84" i="1"/>
  <c r="H84" i="1"/>
  <c r="H85" i="1"/>
  <c r="F85" i="1"/>
  <c r="C86" i="1"/>
  <c r="D86" i="1"/>
  <c r="E86" i="1"/>
  <c r="F86" i="1"/>
  <c r="H86" i="1"/>
  <c r="C87" i="1"/>
  <c r="D87" i="1"/>
  <c r="E87" i="1"/>
  <c r="F87" i="1"/>
  <c r="H87" i="1"/>
  <c r="C88" i="1"/>
  <c r="D88" i="1"/>
  <c r="E88" i="1"/>
  <c r="F88" i="1"/>
  <c r="H88" i="1"/>
  <c r="C89" i="1"/>
  <c r="D89" i="1"/>
  <c r="E89" i="1"/>
  <c r="F89" i="1"/>
  <c r="H89" i="1"/>
  <c r="C90" i="1"/>
  <c r="D90" i="1"/>
  <c r="E90" i="1"/>
  <c r="F90" i="1"/>
  <c r="H90" i="1"/>
  <c r="C91" i="1"/>
  <c r="D91" i="1"/>
  <c r="E91" i="1"/>
  <c r="F91" i="1"/>
  <c r="H91" i="1"/>
  <c r="C92" i="1"/>
  <c r="D92" i="1"/>
  <c r="E92" i="1"/>
  <c r="F92" i="1"/>
  <c r="H92" i="1"/>
  <c r="C93" i="1"/>
  <c r="D93" i="1"/>
  <c r="E93" i="1"/>
  <c r="F93" i="1"/>
  <c r="H93" i="1"/>
  <c r="C94" i="1"/>
  <c r="D94" i="1"/>
  <c r="E94" i="1"/>
  <c r="F94" i="1"/>
  <c r="H94" i="1"/>
  <c r="C95" i="1"/>
  <c r="D95" i="1"/>
  <c r="E95" i="1"/>
  <c r="F95" i="1"/>
  <c r="H95" i="1"/>
  <c r="C96" i="1"/>
  <c r="D96" i="1"/>
  <c r="E96" i="1"/>
  <c r="F96" i="1"/>
  <c r="H96" i="1"/>
  <c r="C97" i="1"/>
  <c r="D97" i="1"/>
  <c r="E97" i="1"/>
  <c r="F97" i="1"/>
  <c r="H97" i="1"/>
  <c r="C98" i="1"/>
  <c r="D98" i="1"/>
  <c r="E98" i="1"/>
  <c r="F98" i="1"/>
  <c r="H98" i="1"/>
  <c r="C99" i="1"/>
  <c r="D99" i="1"/>
  <c r="E99" i="1"/>
  <c r="F99" i="1"/>
  <c r="H99" i="1"/>
  <c r="C100" i="1"/>
  <c r="D100" i="1"/>
  <c r="E100" i="1"/>
  <c r="F100" i="1"/>
  <c r="H100" i="1"/>
  <c r="C101" i="1"/>
  <c r="D101" i="1"/>
  <c r="E101" i="1"/>
  <c r="F101" i="1"/>
  <c r="H101" i="1"/>
  <c r="C102" i="1"/>
  <c r="D102" i="1"/>
  <c r="E102" i="1"/>
  <c r="F102" i="1"/>
  <c r="H102" i="1"/>
  <c r="C103" i="1"/>
  <c r="D103" i="1"/>
  <c r="E103" i="1"/>
  <c r="F103" i="1"/>
  <c r="H103" i="1"/>
  <c r="C104" i="1"/>
  <c r="D104" i="1"/>
  <c r="E104" i="1"/>
  <c r="F104" i="1"/>
  <c r="H104" i="1"/>
  <c r="C105" i="1"/>
  <c r="D105" i="1"/>
  <c r="E105" i="1"/>
  <c r="F105" i="1"/>
  <c r="H105" i="1"/>
  <c r="C106" i="1"/>
  <c r="D106" i="1"/>
  <c r="E106" i="1"/>
  <c r="F106" i="1"/>
  <c r="H106" i="1"/>
  <c r="C107" i="1"/>
  <c r="D107" i="1"/>
  <c r="E107" i="1"/>
  <c r="F107" i="1"/>
  <c r="H107" i="1"/>
  <c r="C108" i="1"/>
  <c r="D108" i="1"/>
  <c r="E108" i="1"/>
  <c r="F108" i="1"/>
  <c r="H108" i="1"/>
  <c r="C109" i="1"/>
  <c r="D109" i="1"/>
  <c r="E109" i="1"/>
  <c r="F109" i="1"/>
  <c r="H109" i="1"/>
  <c r="C110" i="1"/>
  <c r="D110" i="1"/>
  <c r="E110" i="1"/>
  <c r="F110" i="1"/>
  <c r="H110" i="1"/>
  <c r="C111" i="1"/>
  <c r="D111" i="1"/>
  <c r="E111" i="1"/>
  <c r="F111" i="1"/>
  <c r="H111" i="1"/>
  <c r="C112" i="1"/>
  <c r="D112" i="1"/>
  <c r="E112" i="1"/>
  <c r="F112" i="1"/>
  <c r="H112" i="1"/>
  <c r="C113" i="1"/>
  <c r="D113" i="1"/>
  <c r="E113" i="1"/>
  <c r="F113" i="1"/>
  <c r="H113" i="1"/>
  <c r="C114" i="1"/>
  <c r="D114" i="1"/>
  <c r="E114" i="1"/>
  <c r="F114" i="1"/>
  <c r="H114" i="1"/>
  <c r="C115" i="1"/>
  <c r="D115" i="1"/>
  <c r="E115" i="1"/>
  <c r="F115" i="1"/>
  <c r="H115" i="1"/>
  <c r="C116" i="1"/>
  <c r="D116" i="1"/>
  <c r="E116" i="1"/>
  <c r="F116" i="1"/>
  <c r="H116" i="1"/>
  <c r="H117" i="1"/>
  <c r="F117" i="1"/>
  <c r="C118" i="1"/>
  <c r="D118" i="1"/>
  <c r="E118" i="1"/>
  <c r="F118" i="1"/>
  <c r="H118" i="1"/>
  <c r="C119" i="1"/>
  <c r="D119" i="1"/>
  <c r="E119" i="1"/>
  <c r="F119" i="1"/>
  <c r="H119" i="1"/>
  <c r="C120" i="1"/>
  <c r="D120" i="1"/>
  <c r="E120" i="1"/>
  <c r="F120" i="1"/>
  <c r="H120" i="1"/>
  <c r="C121" i="1"/>
  <c r="D121" i="1"/>
  <c r="E121" i="1"/>
  <c r="F121" i="1"/>
  <c r="H121" i="1"/>
  <c r="C122" i="1"/>
  <c r="D122" i="1"/>
  <c r="E122" i="1"/>
  <c r="F122" i="1"/>
  <c r="H122" i="1"/>
  <c r="C123" i="1"/>
  <c r="D123" i="1"/>
  <c r="E123" i="1"/>
  <c r="F123" i="1"/>
  <c r="H123" i="1"/>
  <c r="C124" i="1"/>
  <c r="D124" i="1"/>
  <c r="E124" i="1"/>
  <c r="F124" i="1"/>
  <c r="H124" i="1"/>
  <c r="C125" i="1"/>
  <c r="D125" i="1"/>
  <c r="E125" i="1"/>
  <c r="F125" i="1"/>
  <c r="H125" i="1"/>
  <c r="C126" i="1"/>
  <c r="D126" i="1"/>
  <c r="E126" i="1"/>
  <c r="F126" i="1"/>
  <c r="H126" i="1"/>
  <c r="C127" i="1"/>
  <c r="D127" i="1"/>
  <c r="E127" i="1"/>
  <c r="F127" i="1"/>
  <c r="H127" i="1"/>
  <c r="C128" i="1"/>
  <c r="D128" i="1"/>
  <c r="E128" i="1"/>
  <c r="F128" i="1"/>
  <c r="H128" i="1"/>
  <c r="C129" i="1"/>
  <c r="D129" i="1"/>
  <c r="E129" i="1"/>
  <c r="F129" i="1"/>
  <c r="H129" i="1"/>
  <c r="C130" i="1"/>
  <c r="D130" i="1"/>
  <c r="E130" i="1"/>
  <c r="F130" i="1"/>
  <c r="H130" i="1"/>
  <c r="C131" i="1"/>
  <c r="D131" i="1"/>
  <c r="E131" i="1"/>
  <c r="F131" i="1"/>
  <c r="H131" i="1"/>
  <c r="C132" i="1"/>
  <c r="D132" i="1"/>
  <c r="E132" i="1"/>
  <c r="F132" i="1"/>
  <c r="H132" i="1"/>
  <c r="C133" i="1"/>
  <c r="D133" i="1"/>
  <c r="E133" i="1"/>
  <c r="F133" i="1"/>
  <c r="H133" i="1"/>
  <c r="C134" i="1"/>
  <c r="D134" i="1"/>
  <c r="E134" i="1"/>
  <c r="F134" i="1"/>
  <c r="H134" i="1"/>
  <c r="C135" i="1"/>
  <c r="D135" i="1"/>
  <c r="E135" i="1"/>
  <c r="F135" i="1"/>
  <c r="H135" i="1"/>
  <c r="C136" i="1"/>
  <c r="D136" i="1"/>
  <c r="E136" i="1"/>
  <c r="F136" i="1"/>
  <c r="H136" i="1"/>
  <c r="C137" i="1"/>
  <c r="D137" i="1"/>
  <c r="E137" i="1"/>
  <c r="F137" i="1"/>
  <c r="H137" i="1"/>
  <c r="C138" i="1"/>
  <c r="D138" i="1"/>
  <c r="E138" i="1"/>
  <c r="F138" i="1"/>
  <c r="H138" i="1"/>
  <c r="C139" i="1"/>
  <c r="D139" i="1"/>
  <c r="E139" i="1"/>
  <c r="F139" i="1"/>
  <c r="H139" i="1"/>
  <c r="C140" i="1"/>
  <c r="D140" i="1"/>
  <c r="E140" i="1"/>
  <c r="F140" i="1"/>
  <c r="H140" i="1"/>
  <c r="C141" i="1"/>
  <c r="D141" i="1"/>
  <c r="E141" i="1"/>
  <c r="F141" i="1"/>
  <c r="H141" i="1"/>
  <c r="C142" i="1"/>
  <c r="D142" i="1"/>
  <c r="E142" i="1"/>
  <c r="F142" i="1"/>
  <c r="H142" i="1"/>
  <c r="C143" i="1"/>
  <c r="D143" i="1"/>
  <c r="E143" i="1"/>
  <c r="F143" i="1"/>
  <c r="H143" i="1"/>
  <c r="H144" i="1"/>
  <c r="F144" i="1"/>
  <c r="C145" i="1"/>
  <c r="D145" i="1"/>
  <c r="E145" i="1"/>
  <c r="F145" i="1"/>
  <c r="H145" i="1"/>
  <c r="C146" i="1"/>
  <c r="D146" i="1"/>
  <c r="E146" i="1"/>
  <c r="F146" i="1"/>
  <c r="H146" i="1"/>
  <c r="C147" i="1"/>
  <c r="D147" i="1"/>
  <c r="E147" i="1"/>
  <c r="F147" i="1"/>
  <c r="H147" i="1"/>
  <c r="C148" i="1"/>
  <c r="D148" i="1"/>
  <c r="E148" i="1"/>
  <c r="F148" i="1"/>
  <c r="H148" i="1"/>
  <c r="C149" i="1"/>
  <c r="D149" i="1"/>
  <c r="E149" i="1"/>
  <c r="F149" i="1"/>
  <c r="H149" i="1"/>
  <c r="C150" i="1"/>
  <c r="D150" i="1"/>
  <c r="E150" i="1"/>
  <c r="F150" i="1"/>
  <c r="H150" i="1"/>
  <c r="C151" i="1"/>
  <c r="D151" i="1"/>
  <c r="E151" i="1"/>
  <c r="F151" i="1"/>
  <c r="H151" i="1"/>
  <c r="C152" i="1"/>
  <c r="D152" i="1"/>
  <c r="E152" i="1"/>
  <c r="F152" i="1"/>
  <c r="H152" i="1"/>
  <c r="C153" i="1"/>
  <c r="D153" i="1"/>
  <c r="E153" i="1"/>
  <c r="F153" i="1"/>
  <c r="H153" i="1"/>
  <c r="C154" i="1"/>
  <c r="D154" i="1"/>
  <c r="E154" i="1"/>
  <c r="F154" i="1"/>
  <c r="H154" i="1"/>
  <c r="C155" i="1"/>
  <c r="D155" i="1"/>
  <c r="E155" i="1"/>
  <c r="F155" i="1"/>
  <c r="H155" i="1"/>
  <c r="C156" i="1"/>
  <c r="D156" i="1"/>
  <c r="E156" i="1"/>
  <c r="F156" i="1"/>
  <c r="H156" i="1"/>
  <c r="C157" i="1"/>
  <c r="D157" i="1"/>
  <c r="E157" i="1"/>
  <c r="F157" i="1"/>
  <c r="H157" i="1"/>
  <c r="C158" i="1"/>
  <c r="D158" i="1"/>
  <c r="E158" i="1"/>
  <c r="F158" i="1"/>
  <c r="H158" i="1"/>
  <c r="H160" i="1"/>
  <c r="C163" i="1"/>
  <c r="D163" i="1"/>
  <c r="E163" i="1"/>
  <c r="F163" i="1"/>
  <c r="H163" i="1"/>
  <c r="C164" i="1"/>
  <c r="D164" i="1"/>
  <c r="E164" i="1"/>
  <c r="F164" i="1"/>
  <c r="H164" i="1"/>
  <c r="C165" i="1"/>
  <c r="D165" i="1"/>
  <c r="E165" i="1"/>
  <c r="F165" i="1"/>
  <c r="H165" i="1"/>
  <c r="C166" i="1"/>
  <c r="D166" i="1"/>
  <c r="E166" i="1"/>
  <c r="F166" i="1"/>
  <c r="H166" i="1"/>
  <c r="C167" i="1"/>
  <c r="D167" i="1"/>
  <c r="E167" i="1"/>
  <c r="F167" i="1"/>
  <c r="H167" i="1"/>
  <c r="C168" i="1"/>
  <c r="D168" i="1"/>
  <c r="E168" i="1"/>
  <c r="F168" i="1"/>
  <c r="H168" i="1"/>
  <c r="C169" i="1"/>
  <c r="D169" i="1"/>
  <c r="E169" i="1"/>
  <c r="F169" i="1"/>
  <c r="H169" i="1"/>
  <c r="C170" i="1"/>
  <c r="D170" i="1"/>
  <c r="E170" i="1"/>
  <c r="F170" i="1"/>
  <c r="H170" i="1"/>
  <c r="C171" i="1"/>
  <c r="D171" i="1"/>
  <c r="E171" i="1"/>
  <c r="F171" i="1"/>
  <c r="H171" i="1"/>
  <c r="C172" i="1"/>
  <c r="D172" i="1"/>
  <c r="E172" i="1"/>
  <c r="F172" i="1"/>
  <c r="H172" i="1"/>
  <c r="C173" i="1"/>
  <c r="D173" i="1"/>
  <c r="E173" i="1"/>
  <c r="F173" i="1"/>
  <c r="H173" i="1"/>
  <c r="C174" i="1"/>
  <c r="D174" i="1"/>
  <c r="E174" i="1"/>
  <c r="F174" i="1"/>
  <c r="H174" i="1"/>
  <c r="C175" i="1"/>
  <c r="D175" i="1"/>
  <c r="E175" i="1"/>
  <c r="F175" i="1"/>
  <c r="H175" i="1"/>
  <c r="C176" i="1"/>
  <c r="D176" i="1"/>
  <c r="E176" i="1"/>
  <c r="F176" i="1"/>
  <c r="H176" i="1"/>
  <c r="C177" i="1"/>
  <c r="D177" i="1"/>
  <c r="E177" i="1"/>
  <c r="F177" i="1"/>
  <c r="H177" i="1"/>
  <c r="C178" i="1"/>
  <c r="D178" i="1"/>
  <c r="E178" i="1"/>
  <c r="F178" i="1"/>
  <c r="H178" i="1"/>
  <c r="H179" i="1"/>
  <c r="F179" i="1"/>
  <c r="C180" i="1"/>
  <c r="D180" i="1"/>
  <c r="E180" i="1"/>
  <c r="F180" i="1"/>
  <c r="H180" i="1"/>
  <c r="C181" i="1"/>
  <c r="D181" i="1"/>
  <c r="E181" i="1"/>
  <c r="F181" i="1"/>
  <c r="H181" i="1"/>
  <c r="C182" i="1"/>
  <c r="D182" i="1"/>
  <c r="E182" i="1"/>
  <c r="F182" i="1"/>
  <c r="H182" i="1"/>
  <c r="C183" i="1"/>
  <c r="D183" i="1"/>
  <c r="E183" i="1"/>
  <c r="F183" i="1"/>
  <c r="H183" i="1"/>
  <c r="C184" i="1"/>
  <c r="D184" i="1"/>
  <c r="E184" i="1"/>
  <c r="F184" i="1"/>
  <c r="H184" i="1"/>
  <c r="C185" i="1"/>
  <c r="D185" i="1"/>
  <c r="E185" i="1"/>
  <c r="F185" i="1"/>
  <c r="H185" i="1"/>
  <c r="C186" i="1"/>
  <c r="D186" i="1"/>
  <c r="E186" i="1"/>
  <c r="F186" i="1"/>
  <c r="H186" i="1"/>
  <c r="C187" i="1"/>
  <c r="D187" i="1"/>
  <c r="E187" i="1"/>
  <c r="F187" i="1"/>
  <c r="H187" i="1"/>
  <c r="C188" i="1"/>
  <c r="D188" i="1"/>
  <c r="E188" i="1"/>
  <c r="F188" i="1"/>
  <c r="H188" i="1"/>
  <c r="C189" i="1"/>
  <c r="D189" i="1"/>
  <c r="E189" i="1"/>
  <c r="F189" i="1"/>
  <c r="H189" i="1"/>
  <c r="C190" i="1"/>
  <c r="D190" i="1"/>
  <c r="E190" i="1"/>
  <c r="F190" i="1"/>
  <c r="H190" i="1"/>
  <c r="C191" i="1"/>
  <c r="D191" i="1"/>
  <c r="E191" i="1"/>
  <c r="F191" i="1"/>
  <c r="H191" i="1"/>
  <c r="C192" i="1"/>
  <c r="D192" i="1"/>
  <c r="E192" i="1"/>
  <c r="F192" i="1"/>
  <c r="H192" i="1"/>
  <c r="C193" i="1"/>
  <c r="D193" i="1"/>
  <c r="E193" i="1"/>
  <c r="F193" i="1"/>
  <c r="H193" i="1"/>
  <c r="C194" i="1"/>
  <c r="D194" i="1"/>
  <c r="E194" i="1"/>
  <c r="F194" i="1"/>
  <c r="H194" i="1"/>
  <c r="C195" i="1"/>
  <c r="D195" i="1"/>
  <c r="E195" i="1"/>
  <c r="F195" i="1"/>
  <c r="H195" i="1"/>
  <c r="H196" i="1"/>
  <c r="F196" i="1"/>
  <c r="C197" i="1"/>
  <c r="D197" i="1"/>
  <c r="E197" i="1"/>
  <c r="F197" i="1"/>
  <c r="H197" i="1"/>
  <c r="C198" i="1"/>
  <c r="D198" i="1"/>
  <c r="E198" i="1"/>
  <c r="F198" i="1"/>
  <c r="H198" i="1"/>
  <c r="C199" i="1"/>
  <c r="D199" i="1"/>
  <c r="E199" i="1"/>
  <c r="F199" i="1"/>
  <c r="H199" i="1"/>
  <c r="C200" i="1"/>
  <c r="D200" i="1"/>
  <c r="E200" i="1"/>
  <c r="F200" i="1"/>
  <c r="H200" i="1"/>
  <c r="C201" i="1"/>
  <c r="D201" i="1"/>
  <c r="E201" i="1"/>
  <c r="F201" i="1"/>
  <c r="H201" i="1"/>
  <c r="C202" i="1"/>
  <c r="D202" i="1"/>
  <c r="E202" i="1"/>
  <c r="F202" i="1"/>
  <c r="H202" i="1"/>
  <c r="C203" i="1"/>
  <c r="D203" i="1"/>
  <c r="E203" i="1"/>
  <c r="F203" i="1"/>
  <c r="H203" i="1"/>
  <c r="C204" i="1"/>
  <c r="D204" i="1"/>
  <c r="E204" i="1"/>
  <c r="F204" i="1"/>
  <c r="H204" i="1"/>
  <c r="C205" i="1"/>
  <c r="D205" i="1"/>
  <c r="E205" i="1"/>
  <c r="F205" i="1"/>
  <c r="H205" i="1"/>
  <c r="C206" i="1"/>
  <c r="D206" i="1"/>
  <c r="E206" i="1"/>
  <c r="F206" i="1"/>
  <c r="H206" i="1"/>
  <c r="C207" i="1"/>
  <c r="D207" i="1"/>
  <c r="E207" i="1"/>
  <c r="F207" i="1"/>
  <c r="H207" i="1"/>
  <c r="C208" i="1"/>
  <c r="D208" i="1"/>
  <c r="E208" i="1"/>
  <c r="F208" i="1"/>
  <c r="H208" i="1"/>
  <c r="C209" i="1"/>
  <c r="D209" i="1"/>
  <c r="E209" i="1"/>
  <c r="F209" i="1"/>
  <c r="H209" i="1"/>
  <c r="C210" i="1"/>
  <c r="D210" i="1"/>
  <c r="E210" i="1"/>
  <c r="F210" i="1"/>
  <c r="H210" i="1"/>
  <c r="C211" i="1"/>
  <c r="D211" i="1"/>
  <c r="E211" i="1"/>
  <c r="F211" i="1"/>
  <c r="H211" i="1"/>
  <c r="C212" i="1"/>
  <c r="D212" i="1"/>
  <c r="E212" i="1"/>
  <c r="F212" i="1"/>
  <c r="H212" i="1"/>
  <c r="C213" i="1"/>
  <c r="D213" i="1"/>
  <c r="E213" i="1"/>
  <c r="F213" i="1"/>
  <c r="H213" i="1"/>
  <c r="C214" i="1"/>
  <c r="D214" i="1"/>
  <c r="E214" i="1"/>
  <c r="F214" i="1"/>
  <c r="H214" i="1"/>
  <c r="H215" i="1"/>
  <c r="F215" i="1"/>
  <c r="C216" i="1"/>
  <c r="D216" i="1"/>
  <c r="E216" i="1"/>
  <c r="F216" i="1"/>
  <c r="H216" i="1"/>
  <c r="C217" i="1"/>
  <c r="D217" i="1"/>
  <c r="E217" i="1"/>
  <c r="F217" i="1"/>
  <c r="H217" i="1"/>
  <c r="C218" i="1"/>
  <c r="D218" i="1"/>
  <c r="E218" i="1"/>
  <c r="F218" i="1"/>
  <c r="H218" i="1"/>
  <c r="C219" i="1"/>
  <c r="D219" i="1"/>
  <c r="E219" i="1"/>
  <c r="F219" i="1"/>
  <c r="H219" i="1"/>
  <c r="C220" i="1"/>
  <c r="D220" i="1"/>
  <c r="E220" i="1"/>
  <c r="F220" i="1"/>
  <c r="H220" i="1"/>
  <c r="C221" i="1"/>
  <c r="D221" i="1"/>
  <c r="E221" i="1"/>
  <c r="F221" i="1"/>
  <c r="H221" i="1"/>
  <c r="H222" i="1"/>
  <c r="F222" i="1"/>
  <c r="C223" i="1"/>
  <c r="D223" i="1"/>
  <c r="E223" i="1"/>
  <c r="F223" i="1"/>
  <c r="H223" i="1"/>
  <c r="C224" i="1"/>
  <c r="D224" i="1"/>
  <c r="E224" i="1"/>
  <c r="F224" i="1"/>
  <c r="H224" i="1"/>
  <c r="C225" i="1"/>
  <c r="D225" i="1"/>
  <c r="E225" i="1"/>
  <c r="F225" i="1"/>
  <c r="H225" i="1"/>
  <c r="C226" i="1"/>
  <c r="D226" i="1"/>
  <c r="E226" i="1"/>
  <c r="F226" i="1"/>
  <c r="H226" i="1"/>
  <c r="C227" i="1"/>
  <c r="D227" i="1"/>
  <c r="E227" i="1"/>
  <c r="F227" i="1"/>
  <c r="H227" i="1"/>
  <c r="C228" i="1"/>
  <c r="D228" i="1"/>
  <c r="E228" i="1"/>
  <c r="F228" i="1"/>
  <c r="H228" i="1"/>
  <c r="C229" i="1"/>
  <c r="D229" i="1"/>
  <c r="E229" i="1"/>
  <c r="F229" i="1"/>
  <c r="H229" i="1"/>
  <c r="C230" i="1"/>
  <c r="D230" i="1"/>
  <c r="E230" i="1"/>
  <c r="F230" i="1"/>
  <c r="H230" i="1"/>
  <c r="C231" i="1"/>
  <c r="D231" i="1"/>
  <c r="E231" i="1"/>
  <c r="F231" i="1"/>
  <c r="H231" i="1"/>
  <c r="C232" i="1"/>
  <c r="D232" i="1"/>
  <c r="E232" i="1"/>
  <c r="F232" i="1"/>
  <c r="H232" i="1"/>
  <c r="C233" i="1"/>
  <c r="D233" i="1"/>
  <c r="E233" i="1"/>
  <c r="F233" i="1"/>
  <c r="H233" i="1"/>
  <c r="C234" i="1"/>
  <c r="D234" i="1"/>
  <c r="E234" i="1"/>
  <c r="F234" i="1"/>
  <c r="H234" i="1"/>
  <c r="C235" i="1"/>
  <c r="D235" i="1"/>
  <c r="E235" i="1"/>
  <c r="F235" i="1"/>
  <c r="H235" i="1"/>
  <c r="C236" i="1"/>
  <c r="D236" i="1"/>
  <c r="E236" i="1"/>
  <c r="F236" i="1"/>
  <c r="H236" i="1"/>
  <c r="C237" i="1"/>
  <c r="D237" i="1"/>
  <c r="E237" i="1"/>
  <c r="F237" i="1"/>
  <c r="H237" i="1"/>
  <c r="C238" i="1"/>
  <c r="D238" i="1"/>
  <c r="E238" i="1"/>
  <c r="F238" i="1"/>
  <c r="H238" i="1"/>
  <c r="C239" i="1"/>
  <c r="D239" i="1"/>
  <c r="E239" i="1"/>
  <c r="F239" i="1"/>
  <c r="H239" i="1"/>
  <c r="C240" i="1"/>
  <c r="D240" i="1"/>
  <c r="E240" i="1"/>
  <c r="F240" i="1"/>
  <c r="H240" i="1"/>
  <c r="H241" i="1"/>
  <c r="F241" i="1"/>
  <c r="C242" i="1"/>
  <c r="D242" i="1"/>
  <c r="E242" i="1"/>
  <c r="F242" i="1"/>
  <c r="H242" i="1"/>
  <c r="C243" i="1"/>
  <c r="D243" i="1"/>
  <c r="E243" i="1"/>
  <c r="F243" i="1"/>
  <c r="H243" i="1"/>
  <c r="C244" i="1"/>
  <c r="D244" i="1"/>
  <c r="E244" i="1"/>
  <c r="F244" i="1"/>
  <c r="H244" i="1"/>
  <c r="C245" i="1"/>
  <c r="D245" i="1"/>
  <c r="E245" i="1"/>
  <c r="F245" i="1"/>
  <c r="H245" i="1"/>
  <c r="C246" i="1"/>
  <c r="D246" i="1"/>
  <c r="E246" i="1"/>
  <c r="F246" i="1"/>
  <c r="H246" i="1"/>
  <c r="C247" i="1"/>
  <c r="D247" i="1"/>
  <c r="E247" i="1"/>
  <c r="F247" i="1"/>
  <c r="H247" i="1"/>
  <c r="H249" i="1"/>
  <c r="C252" i="1"/>
  <c r="D252" i="1"/>
  <c r="E252" i="1"/>
  <c r="F252" i="1"/>
  <c r="H252" i="1"/>
  <c r="C253" i="1"/>
  <c r="D253" i="1"/>
  <c r="E253" i="1"/>
  <c r="F253" i="1"/>
  <c r="H253" i="1"/>
  <c r="C254" i="1"/>
  <c r="D254" i="1"/>
  <c r="E254" i="1"/>
  <c r="F254" i="1"/>
  <c r="H254" i="1"/>
  <c r="C255" i="1"/>
  <c r="D255" i="1"/>
  <c r="E255" i="1"/>
  <c r="F255" i="1"/>
  <c r="H255" i="1"/>
  <c r="C256" i="1"/>
  <c r="D256" i="1"/>
  <c r="E256" i="1"/>
  <c r="F256" i="1"/>
  <c r="H256" i="1"/>
  <c r="C257" i="1"/>
  <c r="D257" i="1"/>
  <c r="E257" i="1"/>
  <c r="F257" i="1"/>
  <c r="H257" i="1"/>
  <c r="C258" i="1"/>
  <c r="D258" i="1"/>
  <c r="E258" i="1"/>
  <c r="F258" i="1"/>
  <c r="H258" i="1"/>
  <c r="C259" i="1"/>
  <c r="D259" i="1"/>
  <c r="E259" i="1"/>
  <c r="F259" i="1"/>
  <c r="H259" i="1"/>
  <c r="C260" i="1"/>
  <c r="D260" i="1"/>
  <c r="E260" i="1"/>
  <c r="F260" i="1"/>
  <c r="H260" i="1"/>
  <c r="C261" i="1"/>
  <c r="D261" i="1"/>
  <c r="E261" i="1"/>
  <c r="F261" i="1"/>
  <c r="H261" i="1"/>
  <c r="C262" i="1"/>
  <c r="D262" i="1"/>
  <c r="E262" i="1"/>
  <c r="F262" i="1"/>
  <c r="H262" i="1"/>
  <c r="C263" i="1"/>
  <c r="D263" i="1"/>
  <c r="E263" i="1"/>
  <c r="F263" i="1"/>
  <c r="H263" i="1"/>
  <c r="C264" i="1"/>
  <c r="D264" i="1"/>
  <c r="E264" i="1"/>
  <c r="F264" i="1"/>
  <c r="H264" i="1"/>
  <c r="C265" i="1"/>
  <c r="D265" i="1"/>
  <c r="E265" i="1"/>
  <c r="F265" i="1"/>
  <c r="H265" i="1"/>
  <c r="C266" i="1"/>
  <c r="D266" i="1"/>
  <c r="E266" i="1"/>
  <c r="F266" i="1"/>
  <c r="H266" i="1"/>
  <c r="C267" i="1"/>
  <c r="D267" i="1"/>
  <c r="E267" i="1"/>
  <c r="F267" i="1"/>
  <c r="H267" i="1"/>
  <c r="C268" i="1"/>
  <c r="D268" i="1"/>
  <c r="E268" i="1"/>
  <c r="F268" i="1"/>
  <c r="H268" i="1"/>
  <c r="C269" i="1"/>
  <c r="D269" i="1"/>
  <c r="E269" i="1"/>
  <c r="F269" i="1"/>
  <c r="H269" i="1"/>
  <c r="C270" i="1"/>
  <c r="D270" i="1"/>
  <c r="E270" i="1"/>
  <c r="F270" i="1"/>
  <c r="H270" i="1"/>
  <c r="C271" i="1"/>
  <c r="D271" i="1"/>
  <c r="E271" i="1"/>
  <c r="F271" i="1"/>
  <c r="H271" i="1"/>
  <c r="C272" i="1"/>
  <c r="D272" i="1"/>
  <c r="E272" i="1"/>
  <c r="F272" i="1"/>
  <c r="H272" i="1"/>
  <c r="C273" i="1"/>
  <c r="D273" i="1"/>
  <c r="E273" i="1"/>
  <c r="F273" i="1"/>
  <c r="H273" i="1"/>
  <c r="C274" i="1"/>
  <c r="D274" i="1"/>
  <c r="E274" i="1"/>
  <c r="F274" i="1"/>
  <c r="H274" i="1"/>
  <c r="C275" i="1"/>
  <c r="D275" i="1"/>
  <c r="E275" i="1"/>
  <c r="F275" i="1"/>
  <c r="H275" i="1"/>
  <c r="C276" i="1"/>
  <c r="D276" i="1"/>
  <c r="E276" i="1"/>
  <c r="F276" i="1"/>
  <c r="H276" i="1"/>
  <c r="C277" i="1"/>
  <c r="D277" i="1"/>
  <c r="E277" i="1"/>
  <c r="F277" i="1"/>
  <c r="H277" i="1"/>
  <c r="C278" i="1"/>
  <c r="D278" i="1"/>
  <c r="E278" i="1"/>
  <c r="F278" i="1"/>
  <c r="H278" i="1"/>
  <c r="C279" i="1"/>
  <c r="D279" i="1"/>
  <c r="E279" i="1"/>
  <c r="F279" i="1"/>
  <c r="H279" i="1"/>
  <c r="C280" i="1"/>
  <c r="D280" i="1"/>
  <c r="E280" i="1"/>
  <c r="F280" i="1"/>
  <c r="H280" i="1"/>
  <c r="C281" i="1"/>
  <c r="D281" i="1"/>
  <c r="E281" i="1"/>
  <c r="F281" i="1"/>
  <c r="H281" i="1"/>
  <c r="C282" i="1"/>
  <c r="D282" i="1"/>
  <c r="E282" i="1"/>
  <c r="F282" i="1"/>
  <c r="H282" i="1"/>
  <c r="C283" i="1"/>
  <c r="D283" i="1"/>
  <c r="E283" i="1"/>
  <c r="F283" i="1"/>
  <c r="H283" i="1"/>
  <c r="C284" i="1"/>
  <c r="D284" i="1"/>
  <c r="E284" i="1"/>
  <c r="F284" i="1"/>
  <c r="H284" i="1"/>
  <c r="C285" i="1"/>
  <c r="D285" i="1"/>
  <c r="E285" i="1"/>
  <c r="F285" i="1"/>
  <c r="H285" i="1"/>
  <c r="C286" i="1"/>
  <c r="D286" i="1"/>
  <c r="E286" i="1"/>
  <c r="F286" i="1"/>
  <c r="H286" i="1"/>
  <c r="C287" i="1"/>
  <c r="D287" i="1"/>
  <c r="E287" i="1"/>
  <c r="F287" i="1"/>
  <c r="H287" i="1"/>
  <c r="C288" i="1"/>
  <c r="D288" i="1"/>
  <c r="E288" i="1"/>
  <c r="F288" i="1"/>
  <c r="H288" i="1"/>
  <c r="C289" i="1"/>
  <c r="D289" i="1"/>
  <c r="E289" i="1"/>
  <c r="F289" i="1"/>
  <c r="H289" i="1"/>
  <c r="C290" i="1"/>
  <c r="D290" i="1"/>
  <c r="E290" i="1"/>
  <c r="F290" i="1"/>
  <c r="H290" i="1"/>
  <c r="C291" i="1"/>
  <c r="D291" i="1"/>
  <c r="E291" i="1"/>
  <c r="F291" i="1"/>
  <c r="H291" i="1"/>
  <c r="C292" i="1"/>
  <c r="D292" i="1"/>
  <c r="E292" i="1"/>
  <c r="F292" i="1"/>
  <c r="H292" i="1"/>
  <c r="C293" i="1"/>
  <c r="D293" i="1"/>
  <c r="E293" i="1"/>
  <c r="F293" i="1"/>
  <c r="H293" i="1"/>
  <c r="C294" i="1"/>
  <c r="D294" i="1"/>
  <c r="E294" i="1"/>
  <c r="F294" i="1"/>
  <c r="H294" i="1"/>
  <c r="C295" i="1"/>
  <c r="D295" i="1"/>
  <c r="E295" i="1"/>
  <c r="F295" i="1"/>
  <c r="H295" i="1"/>
  <c r="C296" i="1"/>
  <c r="D296" i="1"/>
  <c r="E296" i="1"/>
  <c r="F296" i="1"/>
  <c r="H296" i="1"/>
  <c r="C297" i="1"/>
  <c r="D297" i="1"/>
  <c r="E297" i="1"/>
  <c r="F297" i="1"/>
  <c r="H297" i="1"/>
  <c r="C298" i="1"/>
  <c r="D298" i="1"/>
  <c r="E298" i="1"/>
  <c r="F298" i="1"/>
  <c r="H298" i="1"/>
  <c r="H300" i="1"/>
  <c r="C303" i="1"/>
  <c r="D303" i="1"/>
  <c r="E303" i="1"/>
  <c r="F303" i="1"/>
  <c r="H303" i="1"/>
  <c r="C304" i="1"/>
  <c r="D304" i="1"/>
  <c r="E304" i="1"/>
  <c r="F304" i="1"/>
  <c r="H304" i="1"/>
  <c r="C305" i="1"/>
  <c r="D305" i="1"/>
  <c r="E305" i="1"/>
  <c r="F305" i="1"/>
  <c r="H305" i="1"/>
  <c r="C306" i="1"/>
  <c r="D306" i="1"/>
  <c r="E306" i="1"/>
  <c r="F306" i="1"/>
  <c r="H306" i="1"/>
  <c r="C307" i="1"/>
  <c r="D307" i="1"/>
  <c r="E307" i="1"/>
  <c r="F307" i="1"/>
  <c r="H307" i="1"/>
  <c r="C308" i="1"/>
  <c r="D308" i="1"/>
  <c r="E308" i="1"/>
  <c r="F308" i="1"/>
  <c r="H308" i="1"/>
  <c r="C309" i="1"/>
  <c r="D309" i="1"/>
  <c r="E309" i="1"/>
  <c r="F309" i="1"/>
  <c r="H309" i="1"/>
  <c r="C310" i="1"/>
  <c r="D310" i="1"/>
  <c r="E310" i="1"/>
  <c r="F310" i="1"/>
  <c r="H310" i="1"/>
  <c r="C311" i="1"/>
  <c r="D311" i="1"/>
  <c r="E311" i="1"/>
  <c r="F311" i="1"/>
  <c r="H311" i="1"/>
  <c r="C312" i="1"/>
  <c r="D312" i="1"/>
  <c r="E312" i="1"/>
  <c r="F312" i="1"/>
  <c r="H312" i="1"/>
  <c r="C313" i="1"/>
  <c r="D313" i="1"/>
  <c r="E313" i="1"/>
  <c r="F313" i="1"/>
  <c r="H313" i="1"/>
  <c r="C314" i="1"/>
  <c r="D314" i="1"/>
  <c r="E314" i="1"/>
  <c r="F314" i="1"/>
  <c r="H314" i="1"/>
  <c r="C315" i="1"/>
  <c r="D315" i="1"/>
  <c r="E315" i="1"/>
  <c r="F315" i="1"/>
  <c r="H315" i="1"/>
  <c r="C316" i="1"/>
  <c r="D316" i="1"/>
  <c r="E316" i="1"/>
  <c r="F316" i="1"/>
  <c r="H316" i="1"/>
  <c r="C317" i="1"/>
  <c r="D317" i="1"/>
  <c r="E317" i="1"/>
  <c r="F317" i="1"/>
  <c r="H317" i="1"/>
  <c r="C318" i="1"/>
  <c r="D318" i="1"/>
  <c r="E318" i="1"/>
  <c r="F318" i="1"/>
  <c r="H318" i="1"/>
  <c r="C319" i="1"/>
  <c r="D319" i="1"/>
  <c r="E319" i="1"/>
  <c r="F319" i="1"/>
  <c r="H319" i="1"/>
  <c r="C320" i="1"/>
  <c r="D320" i="1"/>
  <c r="E320" i="1"/>
  <c r="F320" i="1"/>
  <c r="H320" i="1"/>
  <c r="C321" i="1"/>
  <c r="D321" i="1"/>
  <c r="E321" i="1"/>
  <c r="F321" i="1"/>
  <c r="H321" i="1"/>
  <c r="C322" i="1"/>
  <c r="D322" i="1"/>
  <c r="E322" i="1"/>
  <c r="F322" i="1"/>
  <c r="H322" i="1"/>
  <c r="C323" i="1"/>
  <c r="D323" i="1"/>
  <c r="E323" i="1"/>
  <c r="F323" i="1"/>
  <c r="H323" i="1"/>
  <c r="C324" i="1"/>
  <c r="D324" i="1"/>
  <c r="E324" i="1"/>
  <c r="F324" i="1"/>
  <c r="H324" i="1"/>
  <c r="C325" i="1"/>
  <c r="D325" i="1"/>
  <c r="E325" i="1"/>
  <c r="F325" i="1"/>
  <c r="H325" i="1"/>
  <c r="C326" i="1"/>
  <c r="D326" i="1"/>
  <c r="E326" i="1"/>
  <c r="F326" i="1"/>
  <c r="H326" i="1"/>
  <c r="C327" i="1"/>
  <c r="D327" i="1"/>
  <c r="E327" i="1"/>
  <c r="F327" i="1"/>
  <c r="H327" i="1"/>
  <c r="C328" i="1"/>
  <c r="D328" i="1"/>
  <c r="E328" i="1"/>
  <c r="F328" i="1"/>
  <c r="H328" i="1"/>
  <c r="C329" i="1"/>
  <c r="D329" i="1"/>
  <c r="E329" i="1"/>
  <c r="F329" i="1"/>
  <c r="H329" i="1"/>
  <c r="C330" i="1"/>
  <c r="D330" i="1"/>
  <c r="E330" i="1"/>
  <c r="F330" i="1"/>
  <c r="H330" i="1"/>
  <c r="C331" i="1"/>
  <c r="D331" i="1"/>
  <c r="E331" i="1"/>
  <c r="F331" i="1"/>
  <c r="H331" i="1"/>
  <c r="C332" i="1"/>
  <c r="D332" i="1"/>
  <c r="E332" i="1"/>
  <c r="F332" i="1"/>
  <c r="H332" i="1"/>
  <c r="C333" i="1"/>
  <c r="D333" i="1"/>
  <c r="E333" i="1"/>
  <c r="F333" i="1"/>
  <c r="H333" i="1"/>
  <c r="C334" i="1"/>
  <c r="D334" i="1"/>
  <c r="E334" i="1"/>
  <c r="F334" i="1"/>
  <c r="H334" i="1"/>
  <c r="H335" i="1"/>
  <c r="F335" i="1"/>
  <c r="C336" i="1"/>
  <c r="D336" i="1"/>
  <c r="E336" i="1"/>
  <c r="F336" i="1"/>
  <c r="H336" i="1"/>
  <c r="C337" i="1"/>
  <c r="D337" i="1"/>
  <c r="E337" i="1"/>
  <c r="F337" i="1"/>
  <c r="H337" i="1"/>
  <c r="C338" i="1"/>
  <c r="D338" i="1"/>
  <c r="E338" i="1"/>
  <c r="F338" i="1"/>
  <c r="H338" i="1"/>
  <c r="C339" i="1"/>
  <c r="D339" i="1"/>
  <c r="E339" i="1"/>
  <c r="F339" i="1"/>
  <c r="H339" i="1"/>
  <c r="C340" i="1"/>
  <c r="D340" i="1"/>
  <c r="E340" i="1"/>
  <c r="F340" i="1"/>
  <c r="H340" i="1"/>
  <c r="C341" i="1"/>
  <c r="D341" i="1"/>
  <c r="E341" i="1"/>
  <c r="F341" i="1"/>
  <c r="H341" i="1"/>
  <c r="C342" i="1"/>
  <c r="D342" i="1"/>
  <c r="E342" i="1"/>
  <c r="F342" i="1"/>
  <c r="H342" i="1"/>
  <c r="C343" i="1"/>
  <c r="D343" i="1"/>
  <c r="E343" i="1"/>
  <c r="F343" i="1"/>
  <c r="H343" i="1"/>
  <c r="C344" i="1"/>
  <c r="D344" i="1"/>
  <c r="E344" i="1"/>
  <c r="F344" i="1"/>
  <c r="H344" i="1"/>
  <c r="C345" i="1"/>
  <c r="D345" i="1"/>
  <c r="E345" i="1"/>
  <c r="F345" i="1"/>
  <c r="H345" i="1"/>
  <c r="C346" i="1"/>
  <c r="D346" i="1"/>
  <c r="E346" i="1"/>
  <c r="F346" i="1"/>
  <c r="H346" i="1"/>
  <c r="C347" i="1"/>
  <c r="D347" i="1"/>
  <c r="E347" i="1"/>
  <c r="F347" i="1"/>
  <c r="H347" i="1"/>
  <c r="C348" i="1"/>
  <c r="D348" i="1"/>
  <c r="E348" i="1"/>
  <c r="F348" i="1"/>
  <c r="H348" i="1"/>
  <c r="C349" i="1"/>
  <c r="D349" i="1"/>
  <c r="E349" i="1"/>
  <c r="F349" i="1"/>
  <c r="H349" i="1"/>
  <c r="C350" i="1"/>
  <c r="D350" i="1"/>
  <c r="E350" i="1"/>
  <c r="F350" i="1"/>
  <c r="H350" i="1"/>
  <c r="C351" i="1"/>
  <c r="D351" i="1"/>
  <c r="E351" i="1"/>
  <c r="F351" i="1"/>
  <c r="H351" i="1"/>
  <c r="H352" i="1"/>
  <c r="F352" i="1"/>
  <c r="C353" i="1"/>
  <c r="D353" i="1"/>
  <c r="E353" i="1"/>
  <c r="F353" i="1"/>
  <c r="H353" i="1"/>
  <c r="C354" i="1"/>
  <c r="D354" i="1"/>
  <c r="E354" i="1"/>
  <c r="F354" i="1"/>
  <c r="H354" i="1"/>
  <c r="C355" i="1"/>
  <c r="D355" i="1"/>
  <c r="E355" i="1"/>
  <c r="F355" i="1"/>
  <c r="H355" i="1"/>
  <c r="C356" i="1"/>
  <c r="D356" i="1"/>
  <c r="E356" i="1"/>
  <c r="F356" i="1"/>
  <c r="H356" i="1"/>
  <c r="C357" i="1"/>
  <c r="D357" i="1"/>
  <c r="E357" i="1"/>
  <c r="F357" i="1"/>
  <c r="H357" i="1"/>
  <c r="C358" i="1"/>
  <c r="D358" i="1"/>
  <c r="E358" i="1"/>
  <c r="F358" i="1"/>
  <c r="H358" i="1"/>
  <c r="C359" i="1"/>
  <c r="D359" i="1"/>
  <c r="E359" i="1"/>
  <c r="F359" i="1"/>
  <c r="H359" i="1"/>
  <c r="C360" i="1"/>
  <c r="D360" i="1"/>
  <c r="E360" i="1"/>
  <c r="F360" i="1"/>
  <c r="H360" i="1"/>
  <c r="C361" i="1"/>
  <c r="D361" i="1"/>
  <c r="E361" i="1"/>
  <c r="F361" i="1"/>
  <c r="H361" i="1"/>
  <c r="C362" i="1"/>
  <c r="D362" i="1"/>
  <c r="E362" i="1"/>
  <c r="F362" i="1"/>
  <c r="H362" i="1"/>
  <c r="C363" i="1"/>
  <c r="D363" i="1"/>
  <c r="E363" i="1"/>
  <c r="F363" i="1"/>
  <c r="H363" i="1"/>
  <c r="C364" i="1"/>
  <c r="D364" i="1"/>
  <c r="E364" i="1"/>
  <c r="F364" i="1"/>
  <c r="H364" i="1"/>
  <c r="C365" i="1"/>
  <c r="D365" i="1"/>
  <c r="E365" i="1"/>
  <c r="F365" i="1"/>
  <c r="H365" i="1"/>
  <c r="C366" i="1"/>
  <c r="D366" i="1"/>
  <c r="E366" i="1"/>
  <c r="F366" i="1"/>
  <c r="H366" i="1"/>
  <c r="C367" i="1"/>
  <c r="D367" i="1"/>
  <c r="E367" i="1"/>
  <c r="F367" i="1"/>
  <c r="H367" i="1"/>
  <c r="C368" i="1"/>
  <c r="D368" i="1"/>
  <c r="E368" i="1"/>
  <c r="F368" i="1"/>
  <c r="H368" i="1"/>
  <c r="C369" i="1"/>
  <c r="D369" i="1"/>
  <c r="E369" i="1"/>
  <c r="F369" i="1"/>
  <c r="H369" i="1"/>
  <c r="C370" i="1"/>
  <c r="D370" i="1"/>
  <c r="E370" i="1"/>
  <c r="F370" i="1"/>
  <c r="H370" i="1"/>
  <c r="C371" i="1"/>
  <c r="D371" i="1"/>
  <c r="E371" i="1"/>
  <c r="F371" i="1"/>
  <c r="H371" i="1"/>
  <c r="C372" i="1"/>
  <c r="D372" i="1"/>
  <c r="E372" i="1"/>
  <c r="F372" i="1"/>
  <c r="H372" i="1"/>
  <c r="C373" i="1"/>
  <c r="D373" i="1"/>
  <c r="E373" i="1"/>
  <c r="F373" i="1"/>
  <c r="H373" i="1"/>
  <c r="C374" i="1"/>
  <c r="D374" i="1"/>
  <c r="E374" i="1"/>
  <c r="F374" i="1"/>
  <c r="H374" i="1"/>
  <c r="C375" i="1"/>
  <c r="D375" i="1"/>
  <c r="E375" i="1"/>
  <c r="F375" i="1"/>
  <c r="H375" i="1"/>
  <c r="C376" i="1"/>
  <c r="D376" i="1"/>
  <c r="E376" i="1"/>
  <c r="F376" i="1"/>
  <c r="H376" i="1"/>
  <c r="C377" i="1"/>
  <c r="D377" i="1"/>
  <c r="E377" i="1"/>
  <c r="F377" i="1"/>
  <c r="H377" i="1"/>
  <c r="C378" i="1"/>
  <c r="D378" i="1"/>
  <c r="E378" i="1"/>
  <c r="F378" i="1"/>
  <c r="H378" i="1"/>
  <c r="C379" i="1"/>
  <c r="D379" i="1"/>
  <c r="E379" i="1"/>
  <c r="F379" i="1"/>
  <c r="H379" i="1"/>
  <c r="C380" i="1"/>
  <c r="D380" i="1"/>
  <c r="E380" i="1"/>
  <c r="F380" i="1"/>
  <c r="H380" i="1"/>
  <c r="C381" i="1"/>
  <c r="D381" i="1"/>
  <c r="E381" i="1"/>
  <c r="F381" i="1"/>
  <c r="H381" i="1"/>
  <c r="C382" i="1"/>
  <c r="D382" i="1"/>
  <c r="E382" i="1"/>
  <c r="F382" i="1"/>
  <c r="H382" i="1"/>
  <c r="C383" i="1"/>
  <c r="D383" i="1"/>
  <c r="E383" i="1"/>
  <c r="F383" i="1"/>
  <c r="H383" i="1"/>
  <c r="C384" i="1"/>
  <c r="D384" i="1"/>
  <c r="E384" i="1"/>
  <c r="F384" i="1"/>
  <c r="H384" i="1"/>
  <c r="C385" i="1"/>
  <c r="D385" i="1"/>
  <c r="E385" i="1"/>
  <c r="F385" i="1"/>
  <c r="H385" i="1"/>
  <c r="C386" i="1"/>
  <c r="D386" i="1"/>
  <c r="E386" i="1"/>
  <c r="F386" i="1"/>
  <c r="H386" i="1"/>
  <c r="C387" i="1"/>
  <c r="D387" i="1"/>
  <c r="E387" i="1"/>
  <c r="F387" i="1"/>
  <c r="H387" i="1"/>
  <c r="C388" i="1"/>
  <c r="D388" i="1"/>
  <c r="E388" i="1"/>
  <c r="F388" i="1"/>
  <c r="H388" i="1"/>
  <c r="C389" i="1"/>
  <c r="D389" i="1"/>
  <c r="E389" i="1"/>
  <c r="F389" i="1"/>
  <c r="H389" i="1"/>
  <c r="C390" i="1"/>
  <c r="D390" i="1"/>
  <c r="E390" i="1"/>
  <c r="F390" i="1"/>
  <c r="H390" i="1"/>
  <c r="C391" i="1"/>
  <c r="D391" i="1"/>
  <c r="E391" i="1"/>
  <c r="F391" i="1"/>
  <c r="H391" i="1"/>
  <c r="C392" i="1"/>
  <c r="D392" i="1"/>
  <c r="E392" i="1"/>
  <c r="F392" i="1"/>
  <c r="H392" i="1"/>
  <c r="C393" i="1"/>
  <c r="D393" i="1"/>
  <c r="E393" i="1"/>
  <c r="F393" i="1"/>
  <c r="H393" i="1"/>
  <c r="C394" i="1"/>
  <c r="D394" i="1"/>
  <c r="E394" i="1"/>
  <c r="F394" i="1"/>
  <c r="H394" i="1"/>
  <c r="C395" i="1"/>
  <c r="D395" i="1"/>
  <c r="E395" i="1"/>
  <c r="F395" i="1"/>
  <c r="H395" i="1"/>
  <c r="C396" i="1"/>
  <c r="D396" i="1"/>
  <c r="E396" i="1"/>
  <c r="F396" i="1"/>
  <c r="H396" i="1"/>
  <c r="C397" i="1"/>
  <c r="D397" i="1"/>
  <c r="E397" i="1"/>
  <c r="F397" i="1"/>
  <c r="H397" i="1"/>
  <c r="C398" i="1"/>
  <c r="D398" i="1"/>
  <c r="E398" i="1"/>
  <c r="F398" i="1"/>
  <c r="H398" i="1"/>
  <c r="C399" i="1"/>
  <c r="D399" i="1"/>
  <c r="E399" i="1"/>
  <c r="F399" i="1"/>
  <c r="H399" i="1"/>
  <c r="C400" i="1"/>
  <c r="D400" i="1"/>
  <c r="E400" i="1"/>
  <c r="F400" i="1"/>
  <c r="H400" i="1"/>
  <c r="C401" i="1"/>
  <c r="D401" i="1"/>
  <c r="E401" i="1"/>
  <c r="F401" i="1"/>
  <c r="H401" i="1"/>
  <c r="C402" i="1"/>
  <c r="D402" i="1"/>
  <c r="E402" i="1"/>
  <c r="F402" i="1"/>
  <c r="H402" i="1"/>
  <c r="C403" i="1"/>
  <c r="D403" i="1"/>
  <c r="E403" i="1"/>
  <c r="F403" i="1"/>
  <c r="H403" i="1"/>
  <c r="C404" i="1"/>
  <c r="D404" i="1"/>
  <c r="E404" i="1"/>
  <c r="F404" i="1"/>
  <c r="H404" i="1"/>
  <c r="C405" i="1"/>
  <c r="D405" i="1"/>
  <c r="E405" i="1"/>
  <c r="F405" i="1"/>
  <c r="H405" i="1"/>
  <c r="C406" i="1"/>
  <c r="D406" i="1"/>
  <c r="E406" i="1"/>
  <c r="F406" i="1"/>
  <c r="H406" i="1"/>
  <c r="C407" i="1"/>
  <c r="D407" i="1"/>
  <c r="E407" i="1"/>
  <c r="F407" i="1"/>
  <c r="H407" i="1"/>
  <c r="C408" i="1"/>
  <c r="D408" i="1"/>
  <c r="E408" i="1"/>
  <c r="F408" i="1"/>
  <c r="H408" i="1"/>
  <c r="C409" i="1"/>
  <c r="D409" i="1"/>
  <c r="E409" i="1"/>
  <c r="F409" i="1"/>
  <c r="H409" i="1"/>
  <c r="H411" i="1"/>
  <c r="C414" i="1"/>
  <c r="D414" i="1"/>
  <c r="E414" i="1"/>
  <c r="F414" i="1"/>
  <c r="H414" i="1"/>
  <c r="C415" i="1"/>
  <c r="D415" i="1"/>
  <c r="E415" i="1"/>
  <c r="F415" i="1"/>
  <c r="H415" i="1"/>
  <c r="C416" i="1"/>
  <c r="D416" i="1"/>
  <c r="E416" i="1"/>
  <c r="F416" i="1"/>
  <c r="H416" i="1"/>
  <c r="C417" i="1"/>
  <c r="D417" i="1"/>
  <c r="E417" i="1"/>
  <c r="F417" i="1"/>
  <c r="H417" i="1"/>
  <c r="C418" i="1"/>
  <c r="D418" i="1"/>
  <c r="E418" i="1"/>
  <c r="F418" i="1"/>
  <c r="H418" i="1"/>
  <c r="C419" i="1"/>
  <c r="D419" i="1"/>
  <c r="E419" i="1"/>
  <c r="F419" i="1"/>
  <c r="H419" i="1"/>
  <c r="C420" i="1"/>
  <c r="D420" i="1"/>
  <c r="E420" i="1"/>
  <c r="F420" i="1"/>
  <c r="H420" i="1"/>
  <c r="C421" i="1"/>
  <c r="D421" i="1"/>
  <c r="E421" i="1"/>
  <c r="F421" i="1"/>
  <c r="H421" i="1"/>
  <c r="H422" i="1"/>
  <c r="F422" i="1"/>
  <c r="C423" i="1"/>
  <c r="D423" i="1"/>
  <c r="E423" i="1"/>
  <c r="F423" i="1"/>
  <c r="H423" i="1"/>
  <c r="C424" i="1"/>
  <c r="D424" i="1"/>
  <c r="E424" i="1"/>
  <c r="F424" i="1"/>
  <c r="H424" i="1"/>
  <c r="C425" i="1"/>
  <c r="D425" i="1"/>
  <c r="E425" i="1"/>
  <c r="F425" i="1"/>
  <c r="H425" i="1"/>
  <c r="C426" i="1"/>
  <c r="D426" i="1"/>
  <c r="E426" i="1"/>
  <c r="F426" i="1"/>
  <c r="H426" i="1"/>
  <c r="C427" i="1"/>
  <c r="D427" i="1"/>
  <c r="E427" i="1"/>
  <c r="F427" i="1"/>
  <c r="H427" i="1"/>
  <c r="C428" i="1"/>
  <c r="D428" i="1"/>
  <c r="E428" i="1"/>
  <c r="F428" i="1"/>
  <c r="H428" i="1"/>
  <c r="C429" i="1"/>
  <c r="D429" i="1"/>
  <c r="E429" i="1"/>
  <c r="F429" i="1"/>
  <c r="H429" i="1"/>
  <c r="C430" i="1"/>
  <c r="D430" i="1"/>
  <c r="E430" i="1"/>
  <c r="F430" i="1"/>
  <c r="H430" i="1"/>
  <c r="C431" i="1"/>
  <c r="D431" i="1"/>
  <c r="E431" i="1"/>
  <c r="F431" i="1"/>
  <c r="H431" i="1"/>
  <c r="H432" i="1"/>
  <c r="F432" i="1"/>
  <c r="C433" i="1"/>
  <c r="D433" i="1"/>
  <c r="E433" i="1"/>
  <c r="F433" i="1"/>
  <c r="H433" i="1"/>
  <c r="C434" i="1"/>
  <c r="D434" i="1"/>
  <c r="E434" i="1"/>
  <c r="F434" i="1"/>
  <c r="H434" i="1"/>
  <c r="C435" i="1"/>
  <c r="D435" i="1"/>
  <c r="E435" i="1"/>
  <c r="F435" i="1"/>
  <c r="H435" i="1"/>
  <c r="C436" i="1"/>
  <c r="D436" i="1"/>
  <c r="E436" i="1"/>
  <c r="F436" i="1"/>
  <c r="H436" i="1"/>
  <c r="C437" i="1"/>
  <c r="D437" i="1"/>
  <c r="E437" i="1"/>
  <c r="F437" i="1"/>
  <c r="H437" i="1"/>
  <c r="C438" i="1"/>
  <c r="D438" i="1"/>
  <c r="E438" i="1"/>
  <c r="F438" i="1"/>
  <c r="H438" i="1"/>
  <c r="C439" i="1"/>
  <c r="D439" i="1"/>
  <c r="E439" i="1"/>
  <c r="F439" i="1"/>
  <c r="H439" i="1"/>
  <c r="C440" i="1"/>
  <c r="D440" i="1"/>
  <c r="E440" i="1"/>
  <c r="F440" i="1"/>
  <c r="H440" i="1"/>
  <c r="H441" i="1"/>
  <c r="F441" i="1"/>
  <c r="C442" i="1"/>
  <c r="D442" i="1"/>
  <c r="E442" i="1"/>
  <c r="F442" i="1"/>
  <c r="H442" i="1"/>
  <c r="C443" i="1"/>
  <c r="D443" i="1"/>
  <c r="E443" i="1"/>
  <c r="F443" i="1"/>
  <c r="H443" i="1"/>
  <c r="C444" i="1"/>
  <c r="D444" i="1"/>
  <c r="E444" i="1"/>
  <c r="F444" i="1"/>
  <c r="H444" i="1"/>
  <c r="C445" i="1"/>
  <c r="D445" i="1"/>
  <c r="E445" i="1"/>
  <c r="F445" i="1"/>
  <c r="H445" i="1"/>
  <c r="C446" i="1"/>
  <c r="D446" i="1"/>
  <c r="E446" i="1"/>
  <c r="F446" i="1"/>
  <c r="H446" i="1"/>
  <c r="C447" i="1"/>
  <c r="D447" i="1"/>
  <c r="E447" i="1"/>
  <c r="F447" i="1"/>
  <c r="H447" i="1"/>
  <c r="C448" i="1"/>
  <c r="D448" i="1"/>
  <c r="E448" i="1"/>
  <c r="F448" i="1"/>
  <c r="H448" i="1"/>
  <c r="C449" i="1"/>
  <c r="D449" i="1"/>
  <c r="E449" i="1"/>
  <c r="F449" i="1"/>
  <c r="H449" i="1"/>
  <c r="H450" i="1"/>
  <c r="F450" i="1"/>
  <c r="C451" i="1"/>
  <c r="D451" i="1"/>
  <c r="E451" i="1"/>
  <c r="F451" i="1"/>
  <c r="H451" i="1"/>
  <c r="C452" i="1"/>
  <c r="D452" i="1"/>
  <c r="E452" i="1"/>
  <c r="F452" i="1"/>
  <c r="H452" i="1"/>
  <c r="C453" i="1"/>
  <c r="D453" i="1"/>
  <c r="E453" i="1"/>
  <c r="F453" i="1"/>
  <c r="H453" i="1"/>
  <c r="C454" i="1"/>
  <c r="D454" i="1"/>
  <c r="E454" i="1"/>
  <c r="F454" i="1"/>
  <c r="H454" i="1"/>
  <c r="C455" i="1"/>
  <c r="D455" i="1"/>
  <c r="E455" i="1"/>
  <c r="F455" i="1"/>
  <c r="H455" i="1"/>
  <c r="C456" i="1"/>
  <c r="D456" i="1"/>
  <c r="E456" i="1"/>
  <c r="F456" i="1"/>
  <c r="H456" i="1"/>
  <c r="C457" i="1"/>
  <c r="D457" i="1"/>
  <c r="E457" i="1"/>
  <c r="F457" i="1"/>
  <c r="H457" i="1"/>
  <c r="C458" i="1"/>
  <c r="D458" i="1"/>
  <c r="E458" i="1"/>
  <c r="F458" i="1"/>
  <c r="H458" i="1"/>
  <c r="C459" i="1"/>
  <c r="D459" i="1"/>
  <c r="E459" i="1"/>
  <c r="F459" i="1"/>
  <c r="H459" i="1"/>
  <c r="C460" i="1"/>
  <c r="D460" i="1"/>
  <c r="E460" i="1"/>
  <c r="F460" i="1"/>
  <c r="H460" i="1"/>
  <c r="C461" i="1"/>
  <c r="D461" i="1"/>
  <c r="E461" i="1"/>
  <c r="F461" i="1"/>
  <c r="H461" i="1"/>
  <c r="C462" i="1"/>
  <c r="D462" i="1"/>
  <c r="E462" i="1"/>
  <c r="F462" i="1"/>
  <c r="H462" i="1"/>
  <c r="C463" i="1"/>
  <c r="D463" i="1"/>
  <c r="E463" i="1"/>
  <c r="F463" i="1"/>
  <c r="H463" i="1"/>
  <c r="C464" i="1"/>
  <c r="D464" i="1"/>
  <c r="E464" i="1"/>
  <c r="F464" i="1"/>
  <c r="H464" i="1"/>
  <c r="C465" i="1"/>
  <c r="D465" i="1"/>
  <c r="E465" i="1"/>
  <c r="F465" i="1"/>
  <c r="H465" i="1"/>
  <c r="C466" i="1"/>
  <c r="D466" i="1"/>
  <c r="E466" i="1"/>
  <c r="F466" i="1"/>
  <c r="H466" i="1"/>
  <c r="C467" i="1"/>
  <c r="D467" i="1"/>
  <c r="E467" i="1"/>
  <c r="F467" i="1"/>
  <c r="H467" i="1"/>
  <c r="H468" i="1"/>
  <c r="F468" i="1"/>
  <c r="C469" i="1"/>
  <c r="D469" i="1"/>
  <c r="E469" i="1"/>
  <c r="F469" i="1"/>
  <c r="H469" i="1"/>
  <c r="C470" i="1"/>
  <c r="D470" i="1"/>
  <c r="E470" i="1"/>
  <c r="F470" i="1"/>
  <c r="H470" i="1"/>
  <c r="C471" i="1"/>
  <c r="D471" i="1"/>
  <c r="E471" i="1"/>
  <c r="F471" i="1"/>
  <c r="H471" i="1"/>
  <c r="C472" i="1"/>
  <c r="D472" i="1"/>
  <c r="E472" i="1"/>
  <c r="F472" i="1"/>
  <c r="H472" i="1"/>
  <c r="C473" i="1"/>
  <c r="D473" i="1"/>
  <c r="E473" i="1"/>
  <c r="F473" i="1"/>
  <c r="H473" i="1"/>
  <c r="C474" i="1"/>
  <c r="D474" i="1"/>
  <c r="E474" i="1"/>
  <c r="F474" i="1"/>
  <c r="H474" i="1"/>
  <c r="C475" i="1"/>
  <c r="D475" i="1"/>
  <c r="E475" i="1"/>
  <c r="F475" i="1"/>
  <c r="H475" i="1"/>
  <c r="C476" i="1"/>
  <c r="D476" i="1"/>
  <c r="E476" i="1"/>
  <c r="F476" i="1"/>
  <c r="H476" i="1"/>
  <c r="C477" i="1"/>
  <c r="D477" i="1"/>
  <c r="E477" i="1"/>
  <c r="F477" i="1"/>
  <c r="H477" i="1"/>
  <c r="C478" i="1"/>
  <c r="D478" i="1"/>
  <c r="E478" i="1"/>
  <c r="F478" i="1"/>
  <c r="H478" i="1"/>
  <c r="C479" i="1"/>
  <c r="D479" i="1"/>
  <c r="E479" i="1"/>
  <c r="F479" i="1"/>
  <c r="H479" i="1"/>
  <c r="C480" i="1"/>
  <c r="D480" i="1"/>
  <c r="E480" i="1"/>
  <c r="F480" i="1"/>
  <c r="H480" i="1"/>
  <c r="C481" i="1"/>
  <c r="D481" i="1"/>
  <c r="E481" i="1"/>
  <c r="F481" i="1"/>
  <c r="H481" i="1"/>
  <c r="C482" i="1"/>
  <c r="D482" i="1"/>
  <c r="E482" i="1"/>
  <c r="F482" i="1"/>
  <c r="H482" i="1"/>
  <c r="C483" i="1"/>
  <c r="D483" i="1"/>
  <c r="E483" i="1"/>
  <c r="F483" i="1"/>
  <c r="H483" i="1"/>
  <c r="C484" i="1"/>
  <c r="D484" i="1"/>
  <c r="E484" i="1"/>
  <c r="F484" i="1"/>
  <c r="H484" i="1"/>
  <c r="H486" i="1"/>
  <c r="C489" i="1"/>
  <c r="D489" i="1"/>
  <c r="E489" i="1"/>
  <c r="F489" i="1"/>
  <c r="H489" i="1"/>
  <c r="C490" i="1"/>
  <c r="D490" i="1"/>
  <c r="E490" i="1"/>
  <c r="F490" i="1"/>
  <c r="H490" i="1"/>
  <c r="C491" i="1"/>
  <c r="D491" i="1"/>
  <c r="E491" i="1"/>
  <c r="F491" i="1"/>
  <c r="H491" i="1"/>
  <c r="C492" i="1"/>
  <c r="D492" i="1"/>
  <c r="E492" i="1"/>
  <c r="F492" i="1"/>
  <c r="H492" i="1"/>
  <c r="C493" i="1"/>
  <c r="D493" i="1"/>
  <c r="E493" i="1"/>
  <c r="F493" i="1"/>
  <c r="H493" i="1"/>
  <c r="C494" i="1"/>
  <c r="D494" i="1"/>
  <c r="E494" i="1"/>
  <c r="F494" i="1"/>
  <c r="H494" i="1"/>
  <c r="C495" i="1"/>
  <c r="D495" i="1"/>
  <c r="E495" i="1"/>
  <c r="F495" i="1"/>
  <c r="H495" i="1"/>
  <c r="C496" i="1"/>
  <c r="D496" i="1"/>
  <c r="E496" i="1"/>
  <c r="F496" i="1"/>
  <c r="H496" i="1"/>
  <c r="C497" i="1"/>
  <c r="D497" i="1"/>
  <c r="E497" i="1"/>
  <c r="F497" i="1"/>
  <c r="H497" i="1"/>
  <c r="C498" i="1"/>
  <c r="D498" i="1"/>
  <c r="E498" i="1"/>
  <c r="F498" i="1"/>
  <c r="H498" i="1"/>
  <c r="C499" i="1"/>
  <c r="D499" i="1"/>
  <c r="E499" i="1"/>
  <c r="F499" i="1"/>
  <c r="H499" i="1"/>
  <c r="C500" i="1"/>
  <c r="D500" i="1"/>
  <c r="E500" i="1"/>
  <c r="F500" i="1"/>
  <c r="H500" i="1"/>
  <c r="C501" i="1"/>
  <c r="D501" i="1"/>
  <c r="E501" i="1"/>
  <c r="F501" i="1"/>
  <c r="H501" i="1"/>
  <c r="C502" i="1"/>
  <c r="D502" i="1"/>
  <c r="E502" i="1"/>
  <c r="F502" i="1"/>
  <c r="H502" i="1"/>
  <c r="C503" i="1"/>
  <c r="D503" i="1"/>
  <c r="E503" i="1"/>
  <c r="F503" i="1"/>
  <c r="H503" i="1"/>
  <c r="C504" i="1"/>
  <c r="D504" i="1"/>
  <c r="E504" i="1"/>
  <c r="F504" i="1"/>
  <c r="H504" i="1"/>
  <c r="C505" i="1"/>
  <c r="D505" i="1"/>
  <c r="E505" i="1"/>
  <c r="F505" i="1"/>
  <c r="H505" i="1"/>
  <c r="C506" i="1"/>
  <c r="D506" i="1"/>
  <c r="E506" i="1"/>
  <c r="F506" i="1"/>
  <c r="H506" i="1"/>
  <c r="C507" i="1"/>
  <c r="D507" i="1"/>
  <c r="E507" i="1"/>
  <c r="F507" i="1"/>
  <c r="H507" i="1"/>
  <c r="C508" i="1"/>
  <c r="D508" i="1"/>
  <c r="E508" i="1"/>
  <c r="F508" i="1"/>
  <c r="H508" i="1"/>
  <c r="C509" i="1"/>
  <c r="D509" i="1"/>
  <c r="E509" i="1"/>
  <c r="F509" i="1"/>
  <c r="H509" i="1"/>
  <c r="C510" i="1"/>
  <c r="D510" i="1"/>
  <c r="E510" i="1"/>
  <c r="F510" i="1"/>
  <c r="H510" i="1"/>
  <c r="C511" i="1"/>
  <c r="D511" i="1"/>
  <c r="E511" i="1"/>
  <c r="F511" i="1"/>
  <c r="H511" i="1"/>
  <c r="C512" i="1"/>
  <c r="D512" i="1"/>
  <c r="E512" i="1"/>
  <c r="F512" i="1"/>
  <c r="H512" i="1"/>
  <c r="C513" i="1"/>
  <c r="D513" i="1"/>
  <c r="E513" i="1"/>
  <c r="F513" i="1"/>
  <c r="H513" i="1"/>
  <c r="C514" i="1"/>
  <c r="D514" i="1"/>
  <c r="E514" i="1"/>
  <c r="F514" i="1"/>
  <c r="H514" i="1"/>
  <c r="C515" i="1"/>
  <c r="D515" i="1"/>
  <c r="E515" i="1"/>
  <c r="F515" i="1"/>
  <c r="H515" i="1"/>
  <c r="C516" i="1"/>
  <c r="D516" i="1"/>
  <c r="E516" i="1"/>
  <c r="F516" i="1"/>
  <c r="H516" i="1"/>
  <c r="C517" i="1"/>
  <c r="D517" i="1"/>
  <c r="E517" i="1"/>
  <c r="F517" i="1"/>
  <c r="H517" i="1"/>
  <c r="C518" i="1"/>
  <c r="D518" i="1"/>
  <c r="E518" i="1"/>
  <c r="F518" i="1"/>
  <c r="H518" i="1"/>
  <c r="C519" i="1"/>
  <c r="D519" i="1"/>
  <c r="E519" i="1"/>
  <c r="F519" i="1"/>
  <c r="H519" i="1"/>
  <c r="C520" i="1"/>
  <c r="D520" i="1"/>
  <c r="E520" i="1"/>
  <c r="F520" i="1"/>
  <c r="H520" i="1"/>
  <c r="C521" i="1"/>
  <c r="D521" i="1"/>
  <c r="E521" i="1"/>
  <c r="F521" i="1"/>
  <c r="H521" i="1"/>
  <c r="C522" i="1"/>
  <c r="D522" i="1"/>
  <c r="E522" i="1"/>
  <c r="F522" i="1"/>
  <c r="H522" i="1"/>
  <c r="C523" i="1"/>
  <c r="D523" i="1"/>
  <c r="E523" i="1"/>
  <c r="F523" i="1"/>
  <c r="H523" i="1"/>
  <c r="C524" i="1"/>
  <c r="D524" i="1"/>
  <c r="E524" i="1"/>
  <c r="F524" i="1"/>
  <c r="H524" i="1"/>
  <c r="C525" i="1"/>
  <c r="D525" i="1"/>
  <c r="E525" i="1"/>
  <c r="F525" i="1"/>
  <c r="H525" i="1"/>
  <c r="C526" i="1"/>
  <c r="D526" i="1"/>
  <c r="E526" i="1"/>
  <c r="F526" i="1"/>
  <c r="H526" i="1"/>
  <c r="C527" i="1"/>
  <c r="D527" i="1"/>
  <c r="E527" i="1"/>
  <c r="F527" i="1"/>
  <c r="H527" i="1"/>
  <c r="C528" i="1"/>
  <c r="D528" i="1"/>
  <c r="E528" i="1"/>
  <c r="F528" i="1"/>
  <c r="H528" i="1"/>
  <c r="C529" i="1"/>
  <c r="D529" i="1"/>
  <c r="E529" i="1"/>
  <c r="F529" i="1"/>
  <c r="H529" i="1"/>
  <c r="C530" i="1"/>
  <c r="D530" i="1"/>
  <c r="E530" i="1"/>
  <c r="F530" i="1"/>
  <c r="H530" i="1"/>
  <c r="C531" i="1"/>
  <c r="D531" i="1"/>
  <c r="E531" i="1"/>
  <c r="F531" i="1"/>
  <c r="H531" i="1"/>
  <c r="C532" i="1"/>
  <c r="D532" i="1"/>
  <c r="E532" i="1"/>
  <c r="F532" i="1"/>
  <c r="H532" i="1"/>
  <c r="C533" i="1"/>
  <c r="D533" i="1"/>
  <c r="E533" i="1"/>
  <c r="F533" i="1"/>
  <c r="H533" i="1"/>
  <c r="C534" i="1"/>
  <c r="D534" i="1"/>
  <c r="E534" i="1"/>
  <c r="F534" i="1"/>
  <c r="H534" i="1"/>
  <c r="C535" i="1"/>
  <c r="D535" i="1"/>
  <c r="E535" i="1"/>
  <c r="F535" i="1"/>
  <c r="H535" i="1"/>
  <c r="C536" i="1"/>
  <c r="D536" i="1"/>
  <c r="E536" i="1"/>
  <c r="F536" i="1"/>
  <c r="H536" i="1"/>
  <c r="C537" i="1"/>
  <c r="D537" i="1"/>
  <c r="E537" i="1"/>
  <c r="F537" i="1"/>
  <c r="H537" i="1"/>
  <c r="C538" i="1"/>
  <c r="D538" i="1"/>
  <c r="E538" i="1"/>
  <c r="F538" i="1"/>
  <c r="H538" i="1"/>
  <c r="C539" i="1"/>
  <c r="D539" i="1"/>
  <c r="E539" i="1"/>
  <c r="F539" i="1"/>
  <c r="H539" i="1"/>
  <c r="C540" i="1"/>
  <c r="D540" i="1"/>
  <c r="E540" i="1"/>
  <c r="F540" i="1"/>
  <c r="H540" i="1"/>
  <c r="C541" i="1"/>
  <c r="D541" i="1"/>
  <c r="E541" i="1"/>
  <c r="F541" i="1"/>
  <c r="H541" i="1"/>
  <c r="C542" i="1"/>
  <c r="D542" i="1"/>
  <c r="E542" i="1"/>
  <c r="F542" i="1"/>
  <c r="H542" i="1"/>
  <c r="C543" i="1"/>
  <c r="D543" i="1"/>
  <c r="E543" i="1"/>
  <c r="F543" i="1"/>
  <c r="H543" i="1"/>
  <c r="C544" i="1"/>
  <c r="D544" i="1"/>
  <c r="E544" i="1"/>
  <c r="F544" i="1"/>
  <c r="H544" i="1"/>
  <c r="C545" i="1"/>
  <c r="D545" i="1"/>
  <c r="E545" i="1"/>
  <c r="F545" i="1"/>
  <c r="H545" i="1"/>
  <c r="C546" i="1"/>
  <c r="D546" i="1"/>
  <c r="E546" i="1"/>
  <c r="F546" i="1"/>
  <c r="H546" i="1"/>
  <c r="C547" i="1"/>
  <c r="D547" i="1"/>
  <c r="E547" i="1"/>
  <c r="F547" i="1"/>
  <c r="H547" i="1"/>
  <c r="C548" i="1"/>
  <c r="D548" i="1"/>
  <c r="E548" i="1"/>
  <c r="F548" i="1"/>
  <c r="H548" i="1"/>
  <c r="C549" i="1"/>
  <c r="D549" i="1"/>
  <c r="E549" i="1"/>
  <c r="F549" i="1"/>
  <c r="H549" i="1"/>
  <c r="C550" i="1"/>
  <c r="D550" i="1"/>
  <c r="E550" i="1"/>
  <c r="F550" i="1"/>
  <c r="H550" i="1"/>
  <c r="C551" i="1"/>
  <c r="D551" i="1"/>
  <c r="E551" i="1"/>
  <c r="F551" i="1"/>
  <c r="H551" i="1"/>
  <c r="C552" i="1"/>
  <c r="D552" i="1"/>
  <c r="E552" i="1"/>
  <c r="F552" i="1"/>
  <c r="H552" i="1"/>
  <c r="C553" i="1"/>
  <c r="D553" i="1"/>
  <c r="E553" i="1"/>
  <c r="F553" i="1"/>
  <c r="H553" i="1"/>
  <c r="C554" i="1"/>
  <c r="D554" i="1"/>
  <c r="E554" i="1"/>
  <c r="F554" i="1"/>
  <c r="H554" i="1"/>
  <c r="C555" i="1"/>
  <c r="D555" i="1"/>
  <c r="E555" i="1"/>
  <c r="F555" i="1"/>
  <c r="H555" i="1"/>
  <c r="C556" i="1"/>
  <c r="D556" i="1"/>
  <c r="E556" i="1"/>
  <c r="F556" i="1"/>
  <c r="H556" i="1"/>
  <c r="C557" i="1"/>
  <c r="D557" i="1"/>
  <c r="E557" i="1"/>
  <c r="F557" i="1"/>
  <c r="H557" i="1"/>
  <c r="C558" i="1"/>
  <c r="D558" i="1"/>
  <c r="E558" i="1"/>
  <c r="F558" i="1"/>
  <c r="H558" i="1"/>
  <c r="C559" i="1"/>
  <c r="D559" i="1"/>
  <c r="E559" i="1"/>
  <c r="F559" i="1"/>
  <c r="H559" i="1"/>
  <c r="C560" i="1"/>
  <c r="D560" i="1"/>
  <c r="E560" i="1"/>
  <c r="F560" i="1"/>
  <c r="H560" i="1"/>
  <c r="C561" i="1"/>
  <c r="D561" i="1"/>
  <c r="E561" i="1"/>
  <c r="F561" i="1"/>
  <c r="H561" i="1"/>
  <c r="C562" i="1"/>
  <c r="D562" i="1"/>
  <c r="E562" i="1"/>
  <c r="F562" i="1"/>
  <c r="H562" i="1"/>
  <c r="C563" i="1"/>
  <c r="D563" i="1"/>
  <c r="E563" i="1"/>
  <c r="F563" i="1"/>
  <c r="H563" i="1"/>
  <c r="C564" i="1"/>
  <c r="D564" i="1"/>
  <c r="E564" i="1"/>
  <c r="F564" i="1"/>
  <c r="H564" i="1"/>
  <c r="C565" i="1"/>
  <c r="D565" i="1"/>
  <c r="E565" i="1"/>
  <c r="F565" i="1"/>
  <c r="H565" i="1"/>
  <c r="C566" i="1"/>
  <c r="D566" i="1"/>
  <c r="E566" i="1"/>
  <c r="F566" i="1"/>
  <c r="H566" i="1"/>
  <c r="C567" i="1"/>
  <c r="D567" i="1"/>
  <c r="E567" i="1"/>
  <c r="F567" i="1"/>
  <c r="H567" i="1"/>
  <c r="C568" i="1"/>
  <c r="D568" i="1"/>
  <c r="E568" i="1"/>
  <c r="F568" i="1"/>
  <c r="H568" i="1"/>
  <c r="C569" i="1"/>
  <c r="D569" i="1"/>
  <c r="E569" i="1"/>
  <c r="F569" i="1"/>
  <c r="H569" i="1"/>
  <c r="C570" i="1"/>
  <c r="D570" i="1"/>
  <c r="E570" i="1"/>
  <c r="F570" i="1"/>
  <c r="H570" i="1"/>
  <c r="C571" i="1"/>
  <c r="D571" i="1"/>
  <c r="E571" i="1"/>
  <c r="F571" i="1"/>
  <c r="H571" i="1"/>
  <c r="C572" i="1"/>
  <c r="D572" i="1"/>
  <c r="E572" i="1"/>
  <c r="F572" i="1"/>
  <c r="H572" i="1"/>
  <c r="C573" i="1"/>
  <c r="D573" i="1"/>
  <c r="E573" i="1"/>
  <c r="F573" i="1"/>
  <c r="H573" i="1"/>
  <c r="C574" i="1"/>
  <c r="D574" i="1"/>
  <c r="E574" i="1"/>
  <c r="F574" i="1"/>
  <c r="H574" i="1"/>
  <c r="C575" i="1"/>
  <c r="D575" i="1"/>
  <c r="E575" i="1"/>
  <c r="F575" i="1"/>
  <c r="H575" i="1"/>
  <c r="C576" i="1"/>
  <c r="D576" i="1"/>
  <c r="E576" i="1"/>
  <c r="F576" i="1"/>
  <c r="H576" i="1"/>
  <c r="C577" i="1"/>
  <c r="D577" i="1"/>
  <c r="E577" i="1"/>
  <c r="F577" i="1"/>
  <c r="H577" i="1"/>
  <c r="C578" i="1"/>
  <c r="D578" i="1"/>
  <c r="E578" i="1"/>
  <c r="F578" i="1"/>
  <c r="H578" i="1"/>
  <c r="C579" i="1"/>
  <c r="D579" i="1"/>
  <c r="E579" i="1"/>
  <c r="F579" i="1"/>
  <c r="H579" i="1"/>
  <c r="C580" i="1"/>
  <c r="D580" i="1"/>
  <c r="E580" i="1"/>
  <c r="F580" i="1"/>
  <c r="H580" i="1"/>
  <c r="C581" i="1"/>
  <c r="D581" i="1"/>
  <c r="E581" i="1"/>
  <c r="F581" i="1"/>
  <c r="H581" i="1"/>
  <c r="C582" i="1"/>
  <c r="D582" i="1"/>
  <c r="E582" i="1"/>
  <c r="F582" i="1"/>
  <c r="H582" i="1"/>
  <c r="C583" i="1"/>
  <c r="D583" i="1"/>
  <c r="E583" i="1"/>
  <c r="F583" i="1"/>
  <c r="H583" i="1"/>
  <c r="C584" i="1"/>
  <c r="D584" i="1"/>
  <c r="E584" i="1"/>
  <c r="F584" i="1"/>
  <c r="H584" i="1"/>
  <c r="H4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490" i="1"/>
  <c r="G489" i="1"/>
  <c r="G486" i="1"/>
  <c r="C14" i="4"/>
  <c r="C9" i="4"/>
  <c r="C7" i="4"/>
  <c r="C11" i="4"/>
  <c r="G472" i="1"/>
  <c r="G414" i="1"/>
  <c r="G415" i="1"/>
  <c r="G416" i="1"/>
  <c r="G417" i="1"/>
  <c r="G418" i="1"/>
  <c r="G419" i="1"/>
  <c r="G420" i="1"/>
  <c r="G421" i="1"/>
  <c r="C422" i="1"/>
  <c r="E422" i="1"/>
  <c r="G422" i="1"/>
  <c r="G423" i="1"/>
  <c r="G424" i="1"/>
  <c r="G425" i="1"/>
  <c r="G426" i="1"/>
  <c r="G427" i="1"/>
  <c r="G428" i="1"/>
  <c r="G429" i="1"/>
  <c r="G430" i="1"/>
  <c r="G431" i="1"/>
  <c r="C432" i="1"/>
  <c r="E432" i="1"/>
  <c r="G432" i="1"/>
  <c r="G433" i="1"/>
  <c r="G434" i="1"/>
  <c r="G435" i="1"/>
  <c r="G436" i="1"/>
  <c r="G437" i="1"/>
  <c r="G438" i="1"/>
  <c r="G439" i="1"/>
  <c r="G440" i="1"/>
  <c r="C441" i="1"/>
  <c r="E441" i="1"/>
  <c r="G441" i="1"/>
  <c r="G442" i="1"/>
  <c r="G443" i="1"/>
  <c r="G444" i="1"/>
  <c r="G445" i="1"/>
  <c r="G446" i="1"/>
  <c r="G447" i="1"/>
  <c r="G448" i="1"/>
  <c r="G449" i="1"/>
  <c r="C450" i="1"/>
  <c r="E450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C468" i="1"/>
  <c r="E468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11" i="1"/>
  <c r="C335" i="1"/>
  <c r="E335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C352" i="1"/>
  <c r="E352" i="1"/>
  <c r="G352" i="1"/>
  <c r="G353" i="1"/>
  <c r="G354" i="1"/>
  <c r="G355" i="1"/>
  <c r="G356" i="1"/>
  <c r="G357" i="1"/>
  <c r="C12" i="4"/>
  <c r="G358" i="1"/>
  <c r="G359" i="1"/>
  <c r="G360" i="1"/>
  <c r="G361" i="1"/>
  <c r="G362" i="1"/>
  <c r="G363" i="1"/>
  <c r="G364" i="1"/>
  <c r="G365" i="1"/>
  <c r="G366" i="1"/>
  <c r="C10" i="4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03" i="1"/>
  <c r="G300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52" i="1"/>
  <c r="G249" i="1"/>
  <c r="G233" i="1"/>
  <c r="G234" i="1"/>
  <c r="G235" i="1"/>
  <c r="G236" i="1"/>
  <c r="G237" i="1"/>
  <c r="G238" i="1"/>
  <c r="G239" i="1"/>
  <c r="G240" i="1"/>
  <c r="C241" i="1"/>
  <c r="E241" i="1"/>
  <c r="G241" i="1"/>
  <c r="G242" i="1"/>
  <c r="G243" i="1"/>
  <c r="G244" i="1"/>
  <c r="G245" i="1"/>
  <c r="G246" i="1"/>
  <c r="G247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C179" i="1"/>
  <c r="E179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C196" i="1"/>
  <c r="E196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C215" i="1"/>
  <c r="E215" i="1"/>
  <c r="G215" i="1"/>
  <c r="G216" i="1"/>
  <c r="G217" i="1"/>
  <c r="G218" i="1"/>
  <c r="G219" i="1"/>
  <c r="G220" i="1"/>
  <c r="G221" i="1"/>
  <c r="C222" i="1"/>
  <c r="E222" i="1"/>
  <c r="G222" i="1"/>
  <c r="G223" i="1"/>
  <c r="G224" i="1"/>
  <c r="G225" i="1"/>
  <c r="G226" i="1"/>
  <c r="G227" i="1"/>
  <c r="G228" i="1"/>
  <c r="G229" i="1"/>
  <c r="G230" i="1"/>
  <c r="G231" i="1"/>
  <c r="G232" i="1"/>
  <c r="G163" i="1"/>
  <c r="G160" i="1"/>
  <c r="C8" i="4"/>
  <c r="G50" i="1"/>
  <c r="G52" i="1"/>
  <c r="G55" i="1"/>
  <c r="G5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C13" i="4"/>
  <c r="G15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C19" i="1"/>
  <c r="E19" i="1"/>
  <c r="C67" i="1"/>
  <c r="E67" i="1"/>
  <c r="C73" i="1"/>
  <c r="E73" i="1"/>
  <c r="C79" i="1"/>
  <c r="E79" i="1"/>
  <c r="C85" i="1"/>
  <c r="E85" i="1"/>
  <c r="C117" i="1"/>
  <c r="E117" i="1"/>
  <c r="C144" i="1"/>
  <c r="E144" i="1"/>
  <c r="B4" i="4"/>
  <c r="B14" i="4"/>
  <c r="C4" i="4"/>
  <c r="B5" i="4"/>
  <c r="C5" i="4"/>
  <c r="C6" i="4"/>
  <c r="B8" i="4"/>
  <c r="B10" i="4"/>
  <c r="B12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4" i="2"/>
</calcChain>
</file>

<file path=xl/sharedStrings.xml><?xml version="1.0" encoding="utf-8"?>
<sst xmlns="http://schemas.openxmlformats.org/spreadsheetml/2006/main" count="2347" uniqueCount="286">
  <si>
    <t>croche</t>
  </si>
  <si>
    <t>croche pointée</t>
  </si>
  <si>
    <t>noire</t>
  </si>
  <si>
    <t>noire pointée</t>
  </si>
  <si>
    <t>blanche</t>
  </si>
  <si>
    <t>blanche pointée</t>
  </si>
  <si>
    <t>ronde</t>
  </si>
  <si>
    <t>ronde pointée</t>
  </si>
  <si>
    <t>note</t>
  </si>
  <si>
    <t>temps</t>
  </si>
  <si>
    <t>double croche</t>
  </si>
  <si>
    <t>triple croche</t>
  </si>
  <si>
    <t>quadruple croche</t>
  </si>
  <si>
    <t>mon beau sapin</t>
  </si>
  <si>
    <t>do</t>
  </si>
  <si>
    <t>sol</t>
  </si>
  <si>
    <t>la</t>
  </si>
  <si>
    <t>si</t>
  </si>
  <si>
    <t>mi</t>
  </si>
  <si>
    <t>durée</t>
  </si>
  <si>
    <t>frequence</t>
  </si>
  <si>
    <t>F</t>
  </si>
  <si>
    <t>temps en s</t>
  </si>
  <si>
    <t>secondes</t>
  </si>
  <si>
    <t>distance en mm</t>
  </si>
  <si>
    <t>position</t>
  </si>
  <si>
    <t>do2</t>
  </si>
  <si>
    <t>mi2</t>
  </si>
  <si>
    <t>fa2</t>
  </si>
  <si>
    <t>sol2</t>
  </si>
  <si>
    <t>la2</t>
  </si>
  <si>
    <t>si2</t>
  </si>
  <si>
    <t>do3</t>
  </si>
  <si>
    <t>mi3</t>
  </si>
  <si>
    <t>fa3</t>
  </si>
  <si>
    <t>sol3</t>
  </si>
  <si>
    <t>la3</t>
  </si>
  <si>
    <t>si3</t>
  </si>
  <si>
    <t>do4</t>
  </si>
  <si>
    <t>mi4</t>
  </si>
  <si>
    <t>fa4</t>
  </si>
  <si>
    <t>sol4</t>
  </si>
  <si>
    <t>la4</t>
  </si>
  <si>
    <t>si4</t>
  </si>
  <si>
    <t>Note/octave</t>
  </si>
  <si>
    <r>
      <t>do</t>
    </r>
    <r>
      <rPr>
        <sz val="14"/>
        <color rgb="FF222222"/>
        <rFont val="Arial"/>
      </rPr>
      <t> ou </t>
    </r>
    <r>
      <rPr>
        <i/>
        <sz val="14"/>
        <color rgb="FF222222"/>
        <rFont val="Arial"/>
      </rPr>
      <t>si</t>
    </r>
    <r>
      <rPr>
        <sz val="14"/>
        <color rgb="FF222222"/>
        <rFont val="Arial"/>
      </rPr>
      <t>♯</t>
    </r>
  </si>
  <si>
    <t>32,70</t>
  </si>
  <si>
    <t>65,41</t>
  </si>
  <si>
    <t>130,81</t>
  </si>
  <si>
    <t>261,63</t>
  </si>
  <si>
    <t>523,25</t>
  </si>
  <si>
    <t>1046,50</t>
  </si>
  <si>
    <t>2093,00</t>
  </si>
  <si>
    <t>4186,01</t>
  </si>
  <si>
    <r>
      <t>do</t>
    </r>
    <r>
      <rPr>
        <sz val="14"/>
        <color rgb="FF222222"/>
        <rFont val="Arial"/>
      </rPr>
      <t>♯ ou </t>
    </r>
    <r>
      <rPr>
        <i/>
        <sz val="14"/>
        <color rgb="FF222222"/>
        <rFont val="Arial"/>
      </rPr>
      <t>ré</t>
    </r>
    <r>
      <rPr>
        <sz val="14"/>
        <color rgb="FF222222"/>
        <rFont val="Arial"/>
      </rPr>
      <t>♭</t>
    </r>
  </si>
  <si>
    <t>34,65</t>
  </si>
  <si>
    <t>69,30</t>
  </si>
  <si>
    <t>138,59</t>
  </si>
  <si>
    <t>277,18</t>
  </si>
  <si>
    <t>554,37</t>
  </si>
  <si>
    <t>1108,73</t>
  </si>
  <si>
    <t>2217,46</t>
  </si>
  <si>
    <t>4434,92</t>
  </si>
  <si>
    <t>ré</t>
  </si>
  <si>
    <t>36,71</t>
  </si>
  <si>
    <t>73,42</t>
  </si>
  <si>
    <t>146,83</t>
  </si>
  <si>
    <t>293,66</t>
  </si>
  <si>
    <t>587,33</t>
  </si>
  <si>
    <t>1174,66</t>
  </si>
  <si>
    <t>2349,32</t>
  </si>
  <si>
    <t>4698,64</t>
  </si>
  <si>
    <r>
      <t>ré</t>
    </r>
    <r>
      <rPr>
        <sz val="14"/>
        <color rgb="FF222222"/>
        <rFont val="Arial"/>
      </rPr>
      <t>♯ ou </t>
    </r>
    <r>
      <rPr>
        <i/>
        <sz val="14"/>
        <color rgb="FF222222"/>
        <rFont val="Arial"/>
      </rPr>
      <t>mi</t>
    </r>
    <r>
      <rPr>
        <sz val="14"/>
        <color rgb="FF222222"/>
        <rFont val="Arial"/>
      </rPr>
      <t>♭</t>
    </r>
  </si>
  <si>
    <t>38,89</t>
  </si>
  <si>
    <t>77,78</t>
  </si>
  <si>
    <t>155,56</t>
  </si>
  <si>
    <t>311,13</t>
  </si>
  <si>
    <t>622,25</t>
  </si>
  <si>
    <t>1244,51</t>
  </si>
  <si>
    <t>2489,02</t>
  </si>
  <si>
    <t>4978,03</t>
  </si>
  <si>
    <r>
      <t>mi</t>
    </r>
    <r>
      <rPr>
        <sz val="14"/>
        <color rgb="FF222222"/>
        <rFont val="Arial"/>
      </rPr>
      <t> ou </t>
    </r>
    <r>
      <rPr>
        <i/>
        <sz val="14"/>
        <color rgb="FF222222"/>
        <rFont val="Arial"/>
      </rPr>
      <t>fa</t>
    </r>
    <r>
      <rPr>
        <sz val="14"/>
        <color rgb="FF222222"/>
        <rFont val="Arial"/>
      </rPr>
      <t>♭</t>
    </r>
  </si>
  <si>
    <t>41,20</t>
  </si>
  <si>
    <t>82,41</t>
  </si>
  <si>
    <t>164,81</t>
  </si>
  <si>
    <t>329,63</t>
  </si>
  <si>
    <t>659,26</t>
  </si>
  <si>
    <t>1318,51</t>
  </si>
  <si>
    <t>2637,02</t>
  </si>
  <si>
    <t>5274,04</t>
  </si>
  <si>
    <r>
      <t>fa</t>
    </r>
    <r>
      <rPr>
        <sz val="14"/>
        <color rgb="FF222222"/>
        <rFont val="Arial"/>
      </rPr>
      <t> ou </t>
    </r>
    <r>
      <rPr>
        <i/>
        <sz val="14"/>
        <color rgb="FF222222"/>
        <rFont val="Arial"/>
      </rPr>
      <t>mi</t>
    </r>
    <r>
      <rPr>
        <sz val="14"/>
        <color rgb="FF222222"/>
        <rFont val="Arial"/>
      </rPr>
      <t>♯</t>
    </r>
  </si>
  <si>
    <t>43,65</t>
  </si>
  <si>
    <t>87,31</t>
  </si>
  <si>
    <t>174,61</t>
  </si>
  <si>
    <t>349,23</t>
  </si>
  <si>
    <t>698,46</t>
  </si>
  <si>
    <t>1396,91</t>
  </si>
  <si>
    <t>2793,83</t>
  </si>
  <si>
    <t>5587,65</t>
  </si>
  <si>
    <r>
      <t>fa</t>
    </r>
    <r>
      <rPr>
        <sz val="14"/>
        <color rgb="FF222222"/>
        <rFont val="Arial"/>
      </rPr>
      <t>♯ ou </t>
    </r>
    <r>
      <rPr>
        <i/>
        <sz val="14"/>
        <color rgb="FF222222"/>
        <rFont val="Arial"/>
      </rPr>
      <t>sol</t>
    </r>
    <r>
      <rPr>
        <sz val="14"/>
        <color rgb="FF222222"/>
        <rFont val="Arial"/>
      </rPr>
      <t>♭</t>
    </r>
  </si>
  <si>
    <t>46,25</t>
  </si>
  <si>
    <t>92,50</t>
  </si>
  <si>
    <t>185,00</t>
  </si>
  <si>
    <t>369,99</t>
  </si>
  <si>
    <t>739,99</t>
  </si>
  <si>
    <t>1479,98</t>
  </si>
  <si>
    <t>2959,96</t>
  </si>
  <si>
    <t>5919,91</t>
  </si>
  <si>
    <t>49,00</t>
  </si>
  <si>
    <t>98,00</t>
  </si>
  <si>
    <t>196,00</t>
  </si>
  <si>
    <t>392,00</t>
  </si>
  <si>
    <t>783,99</t>
  </si>
  <si>
    <t>1567,98</t>
  </si>
  <si>
    <t>3135,96</t>
  </si>
  <si>
    <t>6271,93</t>
  </si>
  <si>
    <r>
      <t>sol</t>
    </r>
    <r>
      <rPr>
        <sz val="14"/>
        <color rgb="FF222222"/>
        <rFont val="Arial"/>
      </rPr>
      <t>♯ ou </t>
    </r>
    <r>
      <rPr>
        <i/>
        <sz val="14"/>
        <color rgb="FF222222"/>
        <rFont val="Arial"/>
      </rPr>
      <t>la</t>
    </r>
    <r>
      <rPr>
        <sz val="14"/>
        <color rgb="FF222222"/>
        <rFont val="Arial"/>
      </rPr>
      <t>♭</t>
    </r>
  </si>
  <si>
    <t>51,91</t>
  </si>
  <si>
    <t>103,83</t>
  </si>
  <si>
    <t>207,65</t>
  </si>
  <si>
    <t>415,30</t>
  </si>
  <si>
    <t>830,61</t>
  </si>
  <si>
    <t>1661,22</t>
  </si>
  <si>
    <t>3322,44</t>
  </si>
  <si>
    <t>6644,88</t>
  </si>
  <si>
    <t>55,00</t>
  </si>
  <si>
    <t>110,00</t>
  </si>
  <si>
    <t>220,00</t>
  </si>
  <si>
    <t>440,00</t>
  </si>
  <si>
    <t>880,00</t>
  </si>
  <si>
    <t>1760,00</t>
  </si>
  <si>
    <t>3520,00</t>
  </si>
  <si>
    <t>7040,00</t>
  </si>
  <si>
    <r>
      <t>la</t>
    </r>
    <r>
      <rPr>
        <sz val="14"/>
        <color rgb="FF222222"/>
        <rFont val="Arial"/>
      </rPr>
      <t>♯ ou </t>
    </r>
    <r>
      <rPr>
        <i/>
        <sz val="14"/>
        <color rgb="FF222222"/>
        <rFont val="Arial"/>
      </rPr>
      <t>si</t>
    </r>
    <r>
      <rPr>
        <sz val="14"/>
        <color rgb="FF222222"/>
        <rFont val="Arial"/>
      </rPr>
      <t>♭</t>
    </r>
  </si>
  <si>
    <t>58,27</t>
  </si>
  <si>
    <t>116,54</t>
  </si>
  <si>
    <t>233,08</t>
  </si>
  <si>
    <t>466,16</t>
  </si>
  <si>
    <t>932,33</t>
  </si>
  <si>
    <t>1864,66</t>
  </si>
  <si>
    <t>3729,31</t>
  </si>
  <si>
    <t>7458,62</t>
  </si>
  <si>
    <r>
      <t>si</t>
    </r>
    <r>
      <rPr>
        <sz val="14"/>
        <color rgb="FF222222"/>
        <rFont val="Arial"/>
      </rPr>
      <t> ou </t>
    </r>
    <r>
      <rPr>
        <i/>
        <sz val="14"/>
        <color rgb="FF222222"/>
        <rFont val="Arial"/>
      </rPr>
      <t>do</t>
    </r>
    <r>
      <rPr>
        <sz val="14"/>
        <color rgb="FF222222"/>
        <rFont val="Arial"/>
      </rPr>
      <t>♭</t>
    </r>
  </si>
  <si>
    <t>61,74</t>
  </si>
  <si>
    <t>123,47</t>
  </si>
  <si>
    <t>246,94</t>
  </si>
  <si>
    <t>493,88</t>
  </si>
  <si>
    <t>987,77</t>
  </si>
  <si>
    <t>1975,53</t>
  </si>
  <si>
    <t>3951,07</t>
  </si>
  <si>
    <t>7902,13</t>
  </si>
  <si>
    <t>do0</t>
  </si>
  <si>
    <t>mi0</t>
  </si>
  <si>
    <r>
      <t>si</t>
    </r>
    <r>
      <rPr>
        <sz val="14"/>
        <color rgb="FF222222"/>
        <rFont val="Arial"/>
      </rPr>
      <t>♯</t>
    </r>
  </si>
  <si>
    <r>
      <t>do</t>
    </r>
    <r>
      <rPr>
        <sz val="14"/>
        <color rgb="FF222222"/>
        <rFont val="Arial"/>
      </rPr>
      <t>♯</t>
    </r>
  </si>
  <si>
    <r>
      <t>ré</t>
    </r>
    <r>
      <rPr>
        <sz val="14"/>
        <color rgb="FF222222"/>
        <rFont val="Arial"/>
      </rPr>
      <t>♭</t>
    </r>
  </si>
  <si>
    <r>
      <t>ré</t>
    </r>
    <r>
      <rPr>
        <sz val="14"/>
        <color rgb="FF222222"/>
        <rFont val="Arial"/>
      </rPr>
      <t>♯</t>
    </r>
  </si>
  <si>
    <r>
      <t>mi</t>
    </r>
    <r>
      <rPr>
        <sz val="14"/>
        <color rgb="FF222222"/>
        <rFont val="Arial"/>
      </rPr>
      <t>♭</t>
    </r>
  </si>
  <si>
    <r>
      <t>fa</t>
    </r>
    <r>
      <rPr>
        <sz val="14"/>
        <color rgb="FF222222"/>
        <rFont val="Arial"/>
      </rPr>
      <t>♭</t>
    </r>
  </si>
  <si>
    <r>
      <t>fa</t>
    </r>
    <r>
      <rPr>
        <sz val="14"/>
        <color rgb="FF222222"/>
        <rFont val="Arial"/>
      </rPr>
      <t/>
    </r>
  </si>
  <si>
    <r>
      <t>mi</t>
    </r>
    <r>
      <rPr>
        <sz val="14"/>
        <color rgb="FF222222"/>
        <rFont val="Arial"/>
      </rPr>
      <t>♯</t>
    </r>
  </si>
  <si>
    <r>
      <t>fa</t>
    </r>
    <r>
      <rPr>
        <sz val="14"/>
        <color rgb="FF222222"/>
        <rFont val="Arial"/>
      </rPr>
      <t>♯</t>
    </r>
  </si>
  <si>
    <r>
      <t>sol</t>
    </r>
    <r>
      <rPr>
        <sz val="14"/>
        <color rgb="FF222222"/>
        <rFont val="Arial"/>
      </rPr>
      <t>♭</t>
    </r>
  </si>
  <si>
    <r>
      <t>sol</t>
    </r>
    <r>
      <rPr>
        <sz val="14"/>
        <color rgb="FF222222"/>
        <rFont val="Arial"/>
      </rPr>
      <t>♯</t>
    </r>
  </si>
  <si>
    <r>
      <t>la</t>
    </r>
    <r>
      <rPr>
        <sz val="14"/>
        <color rgb="FF222222"/>
        <rFont val="Arial"/>
      </rPr>
      <t>♭</t>
    </r>
  </si>
  <si>
    <r>
      <t>la</t>
    </r>
    <r>
      <rPr>
        <sz val="14"/>
        <color rgb="FF222222"/>
        <rFont val="Arial"/>
      </rPr>
      <t>♯</t>
    </r>
  </si>
  <si>
    <r>
      <t>si</t>
    </r>
    <r>
      <rPr>
        <sz val="14"/>
        <color rgb="FF222222"/>
        <rFont val="Arial"/>
      </rPr>
      <t>♭</t>
    </r>
  </si>
  <si>
    <r>
      <t>do</t>
    </r>
    <r>
      <rPr>
        <sz val="14"/>
        <color rgb="FF222222"/>
        <rFont val="Arial"/>
      </rPr>
      <t>♭</t>
    </r>
  </si>
  <si>
    <t>octave</t>
  </si>
  <si>
    <t>la gamme théorique</t>
  </si>
  <si>
    <t>F pour Do0</t>
  </si>
  <si>
    <t>F moteur</t>
  </si>
  <si>
    <t>note dans octave</t>
  </si>
  <si>
    <t>si♭2</t>
  </si>
  <si>
    <t>durée d'une mesure</t>
  </si>
  <si>
    <t>pause</t>
  </si>
  <si>
    <t>ré3</t>
  </si>
  <si>
    <t>offset</t>
  </si>
  <si>
    <t>note anglaise</t>
  </si>
  <si>
    <t>C</t>
  </si>
  <si>
    <t>D</t>
  </si>
  <si>
    <t>E</t>
  </si>
  <si>
    <t>G</t>
  </si>
  <si>
    <t>A</t>
  </si>
  <si>
    <t>B</t>
  </si>
  <si>
    <t>Bb</t>
  </si>
  <si>
    <t>C#</t>
  </si>
  <si>
    <t>Db</t>
  </si>
  <si>
    <t>D#</t>
  </si>
  <si>
    <t>Eb</t>
  </si>
  <si>
    <t>Fb</t>
  </si>
  <si>
    <t>E#</t>
  </si>
  <si>
    <t>F#</t>
  </si>
  <si>
    <t>Gb</t>
  </si>
  <si>
    <t>G#</t>
  </si>
  <si>
    <t>Ab</t>
  </si>
  <si>
    <t>A#</t>
  </si>
  <si>
    <t>Cb</t>
  </si>
  <si>
    <t>jingle bells</t>
  </si>
  <si>
    <t>original 123</t>
  </si>
  <si>
    <t>les anges dans nos campagnes</t>
  </si>
  <si>
    <t>do♯3</t>
  </si>
  <si>
    <t>fa♯3</t>
  </si>
  <si>
    <t>douce nuit</t>
  </si>
  <si>
    <t>ré2</t>
  </si>
  <si>
    <t>si1</t>
  </si>
  <si>
    <t>la1</t>
  </si>
  <si>
    <t>petit papa noel</t>
  </si>
  <si>
    <t>il est né le divin enfant</t>
  </si>
  <si>
    <t>do♯0</t>
  </si>
  <si>
    <t>ré0</t>
  </si>
  <si>
    <t>ré♯0</t>
  </si>
  <si>
    <t>fa0</t>
  </si>
  <si>
    <t>fa♯0</t>
  </si>
  <si>
    <t>sol0</t>
  </si>
  <si>
    <t>sol♯0</t>
  </si>
  <si>
    <t>la0</t>
  </si>
  <si>
    <t>la♯0</t>
  </si>
  <si>
    <t>si0</t>
  </si>
  <si>
    <t>do1</t>
  </si>
  <si>
    <t>do♯1</t>
  </si>
  <si>
    <t>ré1</t>
  </si>
  <si>
    <t>ré♯1</t>
  </si>
  <si>
    <t>mi1</t>
  </si>
  <si>
    <t>fa1</t>
  </si>
  <si>
    <t>fa♯1</t>
  </si>
  <si>
    <t>sol1</t>
  </si>
  <si>
    <t>sol♯1</t>
  </si>
  <si>
    <t>la♯1</t>
  </si>
  <si>
    <t>do♯2</t>
  </si>
  <si>
    <t>ré♯2</t>
  </si>
  <si>
    <t>fa♯2</t>
  </si>
  <si>
    <t>sol♯2</t>
  </si>
  <si>
    <t>la♯2</t>
  </si>
  <si>
    <t>ré♯3</t>
  </si>
  <si>
    <t>sol♯3</t>
  </si>
  <si>
    <t>la♯3</t>
  </si>
  <si>
    <t>do♯4</t>
  </si>
  <si>
    <t>ré4</t>
  </si>
  <si>
    <t>ré♯4</t>
  </si>
  <si>
    <t>fa♯4</t>
  </si>
  <si>
    <t>sol♯4</t>
  </si>
  <si>
    <t>la♯4</t>
  </si>
  <si>
    <t>do5</t>
  </si>
  <si>
    <t>do♯5</t>
  </si>
  <si>
    <t>ré5</t>
  </si>
  <si>
    <t>ré♯5</t>
  </si>
  <si>
    <t>mi5</t>
  </si>
  <si>
    <t>fa5</t>
  </si>
  <si>
    <t>fa♯5</t>
  </si>
  <si>
    <t>sol5</t>
  </si>
  <si>
    <t>sol♯5</t>
  </si>
  <si>
    <t>la5</t>
  </si>
  <si>
    <t>la♯5</t>
  </si>
  <si>
    <t>si5</t>
  </si>
  <si>
    <t>do6</t>
  </si>
  <si>
    <t>do♯6</t>
  </si>
  <si>
    <t>ré6</t>
  </si>
  <si>
    <t>ré♯6</t>
  </si>
  <si>
    <t>mi6</t>
  </si>
  <si>
    <t>fa6</t>
  </si>
  <si>
    <t>fa♯6</t>
  </si>
  <si>
    <t>sol6</t>
  </si>
  <si>
    <t>sol♯6</t>
  </si>
  <si>
    <t>la6</t>
  </si>
  <si>
    <t>la♯6</t>
  </si>
  <si>
    <t>si6</t>
  </si>
  <si>
    <t>do7</t>
  </si>
  <si>
    <t>do♯7</t>
  </si>
  <si>
    <t>ré7</t>
  </si>
  <si>
    <t>ré♯7</t>
  </si>
  <si>
    <t>mi7</t>
  </si>
  <si>
    <t>fa7</t>
  </si>
  <si>
    <t>fa♯7</t>
  </si>
  <si>
    <t>sol7</t>
  </si>
  <si>
    <t>sol♯7</t>
  </si>
  <si>
    <t>la7</t>
  </si>
  <si>
    <t>la♯7</t>
  </si>
  <si>
    <t>si7</t>
  </si>
  <si>
    <t>la gamme complete</t>
  </si>
  <si>
    <t>GCODE disco</t>
  </si>
  <si>
    <t>GCODE neva</t>
  </si>
  <si>
    <t>star wars main theme</t>
  </si>
  <si>
    <t>star wars marche impériale</t>
  </si>
  <si>
    <t>la marseillaise</t>
  </si>
  <si>
    <r>
      <t>r</t>
    </r>
    <r>
      <rPr>
        <sz val="12"/>
        <color theme="1"/>
        <rFont val="Calibri (Corps)"/>
      </rPr>
      <t>é3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</si>
</sst>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222222"/>
      <name val="Arial"/>
    </font>
    <font>
      <sz val="14"/>
      <color rgb="FF222222"/>
      <name val="Arial"/>
    </font>
    <font>
      <i/>
      <sz val="14"/>
      <color rgb="FF222222"/>
      <name val="Arial"/>
    </font>
    <font>
      <sz val="12"/>
      <color theme="1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6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3"/>
  <sheetViews>
    <sheetView tabSelected="1" topLeftCell="A49" zoomScale="110" zoomScaleNormal="110" zoomScalePageLayoutView="110" workbookViewId="0">
      <selection activeCell="L813" sqref="L813"/>
    </sheetView>
  </sheetViews>
  <sheetFormatPr baseColWidth="10" defaultRowHeight="16" outlineLevelRow="1" x14ac:dyDescent="0.2"/>
  <cols>
    <col min="1" max="1" width="14" style="14" bestFit="1" customWidth="1"/>
    <col min="2" max="2" width="13.33203125" style="14" bestFit="1" customWidth="1"/>
    <col min="3" max="3" width="9.33203125" style="15" bestFit="1" customWidth="1"/>
    <col min="4" max="4" width="10.83203125" style="15"/>
    <col min="5" max="5" width="14" style="15" bestFit="1" customWidth="1"/>
    <col min="6" max="6" width="13.33203125" style="15" customWidth="1"/>
    <col min="7" max="7" width="25.6640625" style="16" customWidth="1"/>
    <col min="8" max="8" width="28.33203125" style="16" bestFit="1" customWidth="1"/>
  </cols>
  <sheetData>
    <row r="1" spans="1:8" x14ac:dyDescent="0.2">
      <c r="A1" s="15"/>
      <c r="B1" s="15"/>
    </row>
    <row r="2" spans="1:8" x14ac:dyDescent="0.2">
      <c r="A2" s="14" t="s">
        <v>13</v>
      </c>
      <c r="D2" s="15" t="s">
        <v>177</v>
      </c>
      <c r="E2" s="14">
        <v>100</v>
      </c>
    </row>
    <row r="3" spans="1:8" x14ac:dyDescent="0.2">
      <c r="A3" s="15" t="s">
        <v>8</v>
      </c>
      <c r="B3" s="15" t="s">
        <v>9</v>
      </c>
      <c r="C3" s="15" t="s">
        <v>20</v>
      </c>
      <c r="D3" s="15" t="s">
        <v>22</v>
      </c>
      <c r="E3" s="15" t="s">
        <v>24</v>
      </c>
      <c r="F3" s="15" t="s">
        <v>25</v>
      </c>
      <c r="G3" s="16" t="s">
        <v>280</v>
      </c>
      <c r="H3" s="16" t="s">
        <v>281</v>
      </c>
    </row>
    <row r="4" spans="1:8" outlineLevel="1" x14ac:dyDescent="0.2">
      <c r="A4" s="14" t="s">
        <v>26</v>
      </c>
      <c r="B4" s="14" t="s">
        <v>2</v>
      </c>
      <c r="C4" s="15">
        <f>IF(A4&lt;&gt;"pause",VLOOKUP(A4,gamme!$A$4:$F$171,5,FALSE),"")</f>
        <v>130.81</v>
      </c>
      <c r="D4" s="15">
        <f>IF(A4&lt;&gt;"pause",VLOOKUP(B4,temps!$A$4:$C$14,3,FALSE),"")</f>
        <v>0.33333333333333331</v>
      </c>
      <c r="E4" s="15">
        <f>IF(A4&lt;&gt;"pause",ROUND(C4*D4/60,1),"")</f>
        <v>0.7</v>
      </c>
      <c r="F4" s="15">
        <f>IF(A4&lt;&gt;"pause",$E$2+E4,"")</f>
        <v>100.7</v>
      </c>
      <c r="G4" s="16" t="str">
        <f t="shared" ref="G4:G67" si="0">IF(A4&lt;&gt;"pause",CONCATENATE("G0 X",F4," Y",F4," F",C4),CONCATENATE("G4 P",D4))</f>
        <v>G0 X100.7 Y100.7 F130.81</v>
      </c>
      <c r="H4" s="16" t="str">
        <f>IF(A4&lt;&gt;"pause",CONCATENATE("G0 Z",F4," F",C4),CONCATENATE("G4 P",D4))</f>
        <v>G0 Z100.7 F130.81</v>
      </c>
    </row>
    <row r="5" spans="1:8" outlineLevel="1" x14ac:dyDescent="0.2">
      <c r="A5" s="14" t="s">
        <v>28</v>
      </c>
      <c r="B5" s="14" t="s">
        <v>1</v>
      </c>
      <c r="C5" s="15">
        <f>IF(A5&lt;&gt;"pause",VLOOKUP(A5,gamme!$A$4:$F$171,5,FALSE),"")</f>
        <v>174.61</v>
      </c>
      <c r="D5" s="15">
        <f>IF(A5&lt;&gt;"pause",VLOOKUP(B5,temps!$A$4:$C$14,3,FALSE),"")</f>
        <v>0.20833333333333334</v>
      </c>
      <c r="E5" s="15">
        <f>IF(A5&lt;&gt;"pause",ROUND(C5*D5/60,1),"")</f>
        <v>0.6</v>
      </c>
      <c r="F5" s="15">
        <f t="shared" ref="F5:F68" si="1">IF(A5&lt;&gt;"pause",F4+E5*(-1)^ROW(F5),F4)</f>
        <v>100.10000000000001</v>
      </c>
      <c r="G5" s="16" t="str">
        <f t="shared" si="0"/>
        <v>G0 X100.1 Y100.1 F174.61</v>
      </c>
      <c r="H5" s="16" t="str">
        <f t="shared" ref="H5:H68" si="2">IF(A5&lt;&gt;"pause",CONCATENATE("G0 Z",F5," F",C5),CONCATENATE("G4 P",D5))</f>
        <v>G0 Z100.1 F174.61</v>
      </c>
    </row>
    <row r="6" spans="1:8" outlineLevel="1" x14ac:dyDescent="0.2">
      <c r="A6" s="14" t="s">
        <v>28</v>
      </c>
      <c r="B6" s="14" t="s">
        <v>0</v>
      </c>
      <c r="C6" s="15">
        <f>IF(A6&lt;&gt;"pause",VLOOKUP(A6,gamme!$A$4:$F$171,5,FALSE),"")</f>
        <v>174.61</v>
      </c>
      <c r="D6" s="15">
        <f>IF(A6&lt;&gt;"pause",VLOOKUP(B6,temps!$A$4:$C$14,3,FALSE),"")</f>
        <v>0.16666666666666666</v>
      </c>
      <c r="E6" s="15">
        <f t="shared" ref="E6:E69" si="3">IF(A6&lt;&gt;"pause",ROUND(C6*D6/60,1),"")</f>
        <v>0.5</v>
      </c>
      <c r="F6" s="15">
        <f t="shared" si="1"/>
        <v>100.60000000000001</v>
      </c>
      <c r="G6" s="16" t="str">
        <f t="shared" si="0"/>
        <v>G0 X100.6 Y100.6 F174.61</v>
      </c>
      <c r="H6" s="16" t="str">
        <f t="shared" si="2"/>
        <v>G0 Z100.6 F174.61</v>
      </c>
    </row>
    <row r="7" spans="1:8" outlineLevel="1" x14ac:dyDescent="0.2">
      <c r="A7" s="14" t="s">
        <v>28</v>
      </c>
      <c r="B7" s="14" t="s">
        <v>3</v>
      </c>
      <c r="C7" s="15">
        <f>IF(A7&lt;&gt;"pause",VLOOKUP(A7,gamme!$A$4:$F$171,5,FALSE),"")</f>
        <v>174.61</v>
      </c>
      <c r="D7" s="15">
        <f>IF(A7&lt;&gt;"pause",VLOOKUP(B7,temps!$A$4:$C$14,3,FALSE),"")</f>
        <v>0.5</v>
      </c>
      <c r="E7" s="15">
        <f t="shared" si="3"/>
        <v>1.5</v>
      </c>
      <c r="F7" s="15">
        <f t="shared" si="1"/>
        <v>99.100000000000009</v>
      </c>
      <c r="G7" s="16" t="str">
        <f t="shared" si="0"/>
        <v>G0 X99.1 Y99.1 F174.61</v>
      </c>
      <c r="H7" s="16" t="str">
        <f t="shared" si="2"/>
        <v>G0 Z99.1 F174.61</v>
      </c>
    </row>
    <row r="8" spans="1:8" outlineLevel="1" x14ac:dyDescent="0.2">
      <c r="A8" s="14" t="s">
        <v>29</v>
      </c>
      <c r="B8" s="14" t="s">
        <v>0</v>
      </c>
      <c r="C8" s="15">
        <f>IF(A8&lt;&gt;"pause",VLOOKUP(A8,gamme!$A$4:$F$171,5,FALSE),"")</f>
        <v>196</v>
      </c>
      <c r="D8" s="15">
        <f>IF(A8&lt;&gt;"pause",VLOOKUP(B8,temps!$A$4:$C$14,3,FALSE),"")</f>
        <v>0.16666666666666666</v>
      </c>
      <c r="E8" s="15">
        <f t="shared" si="3"/>
        <v>0.5</v>
      </c>
      <c r="F8" s="15">
        <f t="shared" si="1"/>
        <v>99.600000000000009</v>
      </c>
      <c r="G8" s="16" t="str">
        <f t="shared" si="0"/>
        <v>G0 X99.6 Y99.6 F196</v>
      </c>
      <c r="H8" s="16" t="str">
        <f t="shared" si="2"/>
        <v>G0 Z99.6 F196</v>
      </c>
    </row>
    <row r="9" spans="1:8" outlineLevel="1" x14ac:dyDescent="0.2">
      <c r="A9" s="14" t="s">
        <v>30</v>
      </c>
      <c r="B9" s="14" t="s">
        <v>1</v>
      </c>
      <c r="C9" s="15">
        <f>IF(A9&lt;&gt;"pause",VLOOKUP(A9,gamme!$A$4:$F$171,5,FALSE),"")</f>
        <v>220</v>
      </c>
      <c r="D9" s="15">
        <f>IF(A9&lt;&gt;"pause",VLOOKUP(B9,temps!$A$4:$C$14,3,FALSE),"")</f>
        <v>0.20833333333333334</v>
      </c>
      <c r="E9" s="15">
        <f t="shared" si="3"/>
        <v>0.8</v>
      </c>
      <c r="F9" s="15">
        <f t="shared" si="1"/>
        <v>98.800000000000011</v>
      </c>
      <c r="G9" s="16" t="str">
        <f t="shared" si="0"/>
        <v>G0 X98.8 Y98.8 F220</v>
      </c>
      <c r="H9" s="16" t="str">
        <f t="shared" si="2"/>
        <v>G0 Z98.8 F220</v>
      </c>
    </row>
    <row r="10" spans="1:8" outlineLevel="1" x14ac:dyDescent="0.2">
      <c r="A10" s="14" t="s">
        <v>30</v>
      </c>
      <c r="B10" s="14" t="s">
        <v>0</v>
      </c>
      <c r="C10" s="15">
        <f>IF(A10&lt;&gt;"pause",VLOOKUP(A10,gamme!$A$4:$F$171,5,FALSE),"")</f>
        <v>220</v>
      </c>
      <c r="D10" s="15">
        <f>IF(A10&lt;&gt;"pause",VLOOKUP(B10,temps!$A$4:$C$14,3,FALSE),"")</f>
        <v>0.16666666666666666</v>
      </c>
      <c r="E10" s="15">
        <f t="shared" si="3"/>
        <v>0.6</v>
      </c>
      <c r="F10" s="15">
        <f t="shared" si="1"/>
        <v>99.4</v>
      </c>
      <c r="G10" s="16" t="str">
        <f t="shared" si="0"/>
        <v>G0 X99.4 Y99.4 F220</v>
      </c>
      <c r="H10" s="16" t="str">
        <f t="shared" si="2"/>
        <v>G0 Z99.4 F220</v>
      </c>
    </row>
    <row r="11" spans="1:8" outlineLevel="1" x14ac:dyDescent="0.2">
      <c r="A11" s="14" t="s">
        <v>30</v>
      </c>
      <c r="B11" s="14" t="s">
        <v>3</v>
      </c>
      <c r="C11" s="15">
        <f>IF(A11&lt;&gt;"pause",VLOOKUP(A11,gamme!$A$4:$F$171,5,FALSE),"")</f>
        <v>220</v>
      </c>
      <c r="D11" s="15">
        <f>IF(A11&lt;&gt;"pause",VLOOKUP(B11,temps!$A$4:$C$14,3,FALSE),"")</f>
        <v>0.5</v>
      </c>
      <c r="E11" s="15">
        <f t="shared" si="3"/>
        <v>1.8</v>
      </c>
      <c r="F11" s="15">
        <f t="shared" si="1"/>
        <v>97.600000000000009</v>
      </c>
      <c r="G11" s="16" t="str">
        <f t="shared" si="0"/>
        <v>G0 X97.6 Y97.6 F220</v>
      </c>
      <c r="H11" s="16" t="str">
        <f t="shared" si="2"/>
        <v>G0 Z97.6 F220</v>
      </c>
    </row>
    <row r="12" spans="1:8" outlineLevel="1" x14ac:dyDescent="0.2">
      <c r="A12" s="14" t="s">
        <v>28</v>
      </c>
      <c r="B12" s="14" t="s">
        <v>0</v>
      </c>
      <c r="C12" s="15">
        <f>IF(A12&lt;&gt;"pause",VLOOKUP(A12,gamme!$A$4:$F$171,5,FALSE),"")</f>
        <v>174.61</v>
      </c>
      <c r="D12" s="15">
        <f>IF(A12&lt;&gt;"pause",VLOOKUP(B12,temps!$A$4:$C$14,3,FALSE),"")</f>
        <v>0.16666666666666666</v>
      </c>
      <c r="E12" s="15">
        <f t="shared" si="3"/>
        <v>0.5</v>
      </c>
      <c r="F12" s="15">
        <f t="shared" si="1"/>
        <v>98.100000000000009</v>
      </c>
      <c r="G12" s="16" t="str">
        <f t="shared" si="0"/>
        <v>G0 X98.1 Y98.1 F174.61</v>
      </c>
      <c r="H12" s="16" t="str">
        <f t="shared" si="2"/>
        <v>G0 Z98.1 F174.61</v>
      </c>
    </row>
    <row r="13" spans="1:8" outlineLevel="1" x14ac:dyDescent="0.2">
      <c r="A13" s="14" t="s">
        <v>29</v>
      </c>
      <c r="B13" s="14" t="s">
        <v>0</v>
      </c>
      <c r="C13" s="15">
        <f>IF(A13&lt;&gt;"pause",VLOOKUP(A13,gamme!$A$4:$F$171,5,FALSE),"")</f>
        <v>196</v>
      </c>
      <c r="D13" s="15">
        <f>IF(A13&lt;&gt;"pause",VLOOKUP(B13,temps!$A$4:$C$14,3,FALSE),"")</f>
        <v>0.16666666666666666</v>
      </c>
      <c r="E13" s="15">
        <f t="shared" si="3"/>
        <v>0.5</v>
      </c>
      <c r="F13" s="15">
        <f t="shared" si="1"/>
        <v>97.600000000000009</v>
      </c>
      <c r="G13" s="16" t="str">
        <f t="shared" si="0"/>
        <v>G0 X97.6 Y97.6 F196</v>
      </c>
      <c r="H13" s="16" t="str">
        <f t="shared" si="2"/>
        <v>G0 Z97.6 F196</v>
      </c>
    </row>
    <row r="14" spans="1:8" outlineLevel="1" x14ac:dyDescent="0.2">
      <c r="A14" s="14" t="s">
        <v>30</v>
      </c>
      <c r="B14" s="14" t="s">
        <v>0</v>
      </c>
      <c r="C14" s="15">
        <f>IF(A14&lt;&gt;"pause",VLOOKUP(A14,gamme!$A$4:$F$171,5,FALSE),"")</f>
        <v>220</v>
      </c>
      <c r="D14" s="15">
        <f>IF(A14&lt;&gt;"pause",VLOOKUP(B14,temps!$A$4:$C$14,3,FALSE),"")</f>
        <v>0.16666666666666666</v>
      </c>
      <c r="E14" s="15">
        <f t="shared" si="3"/>
        <v>0.6</v>
      </c>
      <c r="F14" s="15">
        <f t="shared" si="1"/>
        <v>98.2</v>
      </c>
      <c r="G14" s="16" t="str">
        <f t="shared" si="0"/>
        <v>G0 X98.2 Y98.2 F220</v>
      </c>
      <c r="H14" s="16" t="str">
        <f t="shared" si="2"/>
        <v>G0 Z98.2 F220</v>
      </c>
    </row>
    <row r="15" spans="1:8" outlineLevel="1" x14ac:dyDescent="0.2">
      <c r="A15" s="14" t="s">
        <v>173</v>
      </c>
      <c r="B15" s="14" t="s">
        <v>2</v>
      </c>
      <c r="C15" s="15">
        <f>IF(A15&lt;&gt;"pause",VLOOKUP(A15,gamme!$A$4:$F$171,5,FALSE),"")</f>
        <v>233.08</v>
      </c>
      <c r="D15" s="15">
        <f>IF(A15&lt;&gt;"pause",VLOOKUP(B15,temps!$A$4:$C$14,3,FALSE),"")</f>
        <v>0.33333333333333331</v>
      </c>
      <c r="E15" s="15">
        <f t="shared" si="3"/>
        <v>1.3</v>
      </c>
      <c r="F15" s="15">
        <f t="shared" si="1"/>
        <v>96.9</v>
      </c>
      <c r="G15" s="16" t="str">
        <f t="shared" si="0"/>
        <v>G0 X96.9 Y96.9 F233.08</v>
      </c>
      <c r="H15" s="16" t="str">
        <f t="shared" si="2"/>
        <v>G0 Z96.9 F233.08</v>
      </c>
    </row>
    <row r="16" spans="1:8" outlineLevel="1" x14ac:dyDescent="0.2">
      <c r="A16" s="14" t="s">
        <v>27</v>
      </c>
      <c r="B16" s="14" t="s">
        <v>2</v>
      </c>
      <c r="C16" s="15">
        <f>IF(A16&lt;&gt;"pause",VLOOKUP(A16,gamme!$A$4:$F$171,5,FALSE),"")</f>
        <v>164.81</v>
      </c>
      <c r="D16" s="15">
        <f>IF(A16&lt;&gt;"pause",VLOOKUP(B16,temps!$A$4:$C$14,3,FALSE),"")</f>
        <v>0.33333333333333331</v>
      </c>
      <c r="E16" s="15">
        <f t="shared" si="3"/>
        <v>0.9</v>
      </c>
      <c r="F16" s="15">
        <f t="shared" si="1"/>
        <v>97.800000000000011</v>
      </c>
      <c r="G16" s="16" t="str">
        <f t="shared" si="0"/>
        <v>G0 X97.8 Y97.8 F164.81</v>
      </c>
      <c r="H16" s="16" t="str">
        <f t="shared" si="2"/>
        <v>G0 Z97.8 F164.81</v>
      </c>
    </row>
    <row r="17" spans="1:8" outlineLevel="1" x14ac:dyDescent="0.2">
      <c r="A17" s="14" t="s">
        <v>29</v>
      </c>
      <c r="B17" s="14" t="s">
        <v>2</v>
      </c>
      <c r="C17" s="15">
        <f>IF(A17&lt;&gt;"pause",VLOOKUP(A17,gamme!$A$4:$F$171,5,FALSE),"")</f>
        <v>196</v>
      </c>
      <c r="D17" s="15">
        <f>IF(A17&lt;&gt;"pause",VLOOKUP(B17,temps!$A$4:$C$14,3,FALSE),"")</f>
        <v>0.33333333333333331</v>
      </c>
      <c r="E17" s="15">
        <f t="shared" si="3"/>
        <v>1.1000000000000001</v>
      </c>
      <c r="F17" s="15">
        <f t="shared" si="1"/>
        <v>96.700000000000017</v>
      </c>
      <c r="G17" s="16" t="str">
        <f t="shared" si="0"/>
        <v>G0 X96.7 Y96.7 F196</v>
      </c>
      <c r="H17" s="16" t="str">
        <f t="shared" si="2"/>
        <v>G0 Z96.7 F196</v>
      </c>
    </row>
    <row r="18" spans="1:8" outlineLevel="1" x14ac:dyDescent="0.2">
      <c r="A18" s="14" t="s">
        <v>28</v>
      </c>
      <c r="B18" s="14" t="s">
        <v>2</v>
      </c>
      <c r="C18" s="15">
        <f>IF(A18&lt;&gt;"pause",VLOOKUP(A18,gamme!$A$4:$F$171,5,FALSE),"")</f>
        <v>174.61</v>
      </c>
      <c r="D18" s="15">
        <f>IF(A18&lt;&gt;"pause",VLOOKUP(B18,temps!$A$4:$C$14,3,FALSE),"")</f>
        <v>0.33333333333333331</v>
      </c>
      <c r="E18" s="15">
        <f t="shared" si="3"/>
        <v>1</v>
      </c>
      <c r="F18" s="15">
        <f t="shared" si="1"/>
        <v>97.700000000000017</v>
      </c>
      <c r="G18" s="16" t="str">
        <f t="shared" si="0"/>
        <v>G0 X97.7 Y97.7 F174.61</v>
      </c>
      <c r="H18" s="16" t="str">
        <f t="shared" si="2"/>
        <v>G0 Z97.7 F174.61</v>
      </c>
    </row>
    <row r="19" spans="1:8" outlineLevel="1" x14ac:dyDescent="0.2">
      <c r="A19" s="14" t="s">
        <v>175</v>
      </c>
      <c r="C19" s="15" t="str">
        <f>IF(A19&lt;&gt;"pause",VLOOKUP(A19,gamme!$A$4:$F$171,5,FALSE),"")</f>
        <v/>
      </c>
      <c r="D19" s="15">
        <v>500</v>
      </c>
      <c r="E19" s="15" t="str">
        <f t="shared" si="3"/>
        <v/>
      </c>
      <c r="F19" s="15">
        <f t="shared" si="1"/>
        <v>97.700000000000017</v>
      </c>
      <c r="G19" s="16" t="str">
        <f>IF(A19&lt;&gt;"pause",CONCATENATE("G0 X",F19," Y",F19," F",C19),CONCATENATE("G4 P",D19))</f>
        <v>G4 P500</v>
      </c>
      <c r="H19" s="16" t="str">
        <f t="shared" si="2"/>
        <v>G4 P500</v>
      </c>
    </row>
    <row r="20" spans="1:8" outlineLevel="1" x14ac:dyDescent="0.2">
      <c r="A20" s="14" t="s">
        <v>32</v>
      </c>
      <c r="B20" s="14" t="s">
        <v>0</v>
      </c>
      <c r="C20" s="15">
        <f>IF(A20&lt;&gt;"pause",VLOOKUP(A20,gamme!$A$4:$F$171,5,FALSE),"")</f>
        <v>261.63</v>
      </c>
      <c r="D20" s="15">
        <f>IF(A20&lt;&gt;"pause",VLOOKUP(B20,temps!$A$4:$C$14,3,FALSE),"")</f>
        <v>0.16666666666666666</v>
      </c>
      <c r="E20" s="15">
        <f t="shared" si="3"/>
        <v>0.7</v>
      </c>
      <c r="F20" s="15">
        <f t="shared" si="1"/>
        <v>98.40000000000002</v>
      </c>
      <c r="G20" s="16" t="str">
        <f t="shared" si="0"/>
        <v>G0 X98.4 Y98.4 F261.63</v>
      </c>
      <c r="H20" s="16" t="str">
        <f t="shared" si="2"/>
        <v>G0 Z98.4 F261.63</v>
      </c>
    </row>
    <row r="21" spans="1:8" outlineLevel="1" x14ac:dyDescent="0.2">
      <c r="A21" s="14" t="s">
        <v>32</v>
      </c>
      <c r="B21" s="14" t="s">
        <v>0</v>
      </c>
      <c r="C21" s="15">
        <f>IF(A21&lt;&gt;"pause",VLOOKUP(A21,gamme!$A$4:$F$171,5,FALSE),"")</f>
        <v>261.63</v>
      </c>
      <c r="D21" s="15">
        <f>IF(A21&lt;&gt;"pause",VLOOKUP(B21,temps!$A$4:$C$14,3,FALSE),"")</f>
        <v>0.16666666666666666</v>
      </c>
      <c r="E21" s="15">
        <f t="shared" si="3"/>
        <v>0.7</v>
      </c>
      <c r="F21" s="15">
        <f t="shared" si="1"/>
        <v>97.700000000000017</v>
      </c>
      <c r="G21" s="16" t="str">
        <f t="shared" si="0"/>
        <v>G0 X97.7 Y97.7 F261.63</v>
      </c>
      <c r="H21" s="16" t="str">
        <f t="shared" si="2"/>
        <v>G0 Z97.7 F261.63</v>
      </c>
    </row>
    <row r="22" spans="1:8" outlineLevel="1" x14ac:dyDescent="0.2">
      <c r="A22" s="14" t="s">
        <v>30</v>
      </c>
      <c r="B22" s="14" t="s">
        <v>0</v>
      </c>
      <c r="C22" s="15">
        <f>IF(A22&lt;&gt;"pause",VLOOKUP(A22,gamme!$A$4:$F$171,5,FALSE),"")</f>
        <v>220</v>
      </c>
      <c r="D22" s="15">
        <f>IF(A22&lt;&gt;"pause",VLOOKUP(B22,temps!$A$4:$C$14,3,FALSE),"")</f>
        <v>0.16666666666666666</v>
      </c>
      <c r="E22" s="15">
        <f t="shared" si="3"/>
        <v>0.6</v>
      </c>
      <c r="F22" s="15">
        <f t="shared" si="1"/>
        <v>98.300000000000011</v>
      </c>
      <c r="G22" s="16" t="str">
        <f t="shared" si="0"/>
        <v>G0 X98.3 Y98.3 F220</v>
      </c>
      <c r="H22" s="16" t="str">
        <f t="shared" si="2"/>
        <v>G0 Z98.3 F220</v>
      </c>
    </row>
    <row r="23" spans="1:8" outlineLevel="1" x14ac:dyDescent="0.2">
      <c r="A23" s="14" t="s">
        <v>176</v>
      </c>
      <c r="B23" s="14" t="s">
        <v>3</v>
      </c>
      <c r="C23" s="15">
        <f>IF(A23&lt;&gt;"pause",VLOOKUP(A23,gamme!$A$4:$F$171,5,FALSE),"")</f>
        <v>293.66000000000003</v>
      </c>
      <c r="D23" s="15">
        <f>IF(A23&lt;&gt;"pause",VLOOKUP(B23,temps!$A$4:$C$14,3,FALSE),"")</f>
        <v>0.5</v>
      </c>
      <c r="E23" s="15">
        <f t="shared" si="3"/>
        <v>2.4</v>
      </c>
      <c r="F23" s="15">
        <f t="shared" si="1"/>
        <v>95.9</v>
      </c>
      <c r="G23" s="16" t="str">
        <f t="shared" si="0"/>
        <v>G0 X95.9 Y95.9 F293.66</v>
      </c>
      <c r="H23" s="16" t="str">
        <f t="shared" si="2"/>
        <v>G0 Z95.9 F293.66</v>
      </c>
    </row>
    <row r="24" spans="1:8" outlineLevel="1" x14ac:dyDescent="0.2">
      <c r="A24" s="14" t="s">
        <v>32</v>
      </c>
      <c r="B24" s="14" t="s">
        <v>0</v>
      </c>
      <c r="C24" s="15">
        <f>IF(A24&lt;&gt;"pause",VLOOKUP(A24,gamme!$A$4:$F$171,5,FALSE),"")</f>
        <v>261.63</v>
      </c>
      <c r="D24" s="15">
        <f>IF(A24&lt;&gt;"pause",VLOOKUP(B24,temps!$A$4:$C$14,3,FALSE),"")</f>
        <v>0.16666666666666666</v>
      </c>
      <c r="E24" s="15">
        <f t="shared" si="3"/>
        <v>0.7</v>
      </c>
      <c r="F24" s="15">
        <f t="shared" si="1"/>
        <v>96.600000000000009</v>
      </c>
      <c r="G24" s="16" t="str">
        <f t="shared" si="0"/>
        <v>G0 X96.6 Y96.6 F261.63</v>
      </c>
      <c r="H24" s="16" t="str">
        <f t="shared" si="2"/>
        <v>G0 Z96.6 F261.63</v>
      </c>
    </row>
    <row r="25" spans="1:8" outlineLevel="1" x14ac:dyDescent="0.2">
      <c r="A25" s="14" t="s">
        <v>32</v>
      </c>
      <c r="B25" s="14" t="s">
        <v>0</v>
      </c>
      <c r="C25" s="15">
        <f>IF(A25&lt;&gt;"pause",VLOOKUP(A25,gamme!$A$4:$F$171,5,FALSE),"")</f>
        <v>261.63</v>
      </c>
      <c r="D25" s="15">
        <f>IF(A25&lt;&gt;"pause",VLOOKUP(B25,temps!$A$4:$C$14,3,FALSE),"")</f>
        <v>0.16666666666666666</v>
      </c>
      <c r="E25" s="15">
        <f t="shared" si="3"/>
        <v>0.7</v>
      </c>
      <c r="F25" s="15">
        <f t="shared" si="1"/>
        <v>95.9</v>
      </c>
      <c r="G25" s="16" t="str">
        <f t="shared" si="0"/>
        <v>G0 X95.9 Y95.9 F261.63</v>
      </c>
      <c r="H25" s="16" t="str">
        <f t="shared" si="2"/>
        <v>G0 Z95.9 F261.63</v>
      </c>
    </row>
    <row r="26" spans="1:8" outlineLevel="1" x14ac:dyDescent="0.2">
      <c r="A26" s="14" t="s">
        <v>173</v>
      </c>
      <c r="B26" s="14" t="s">
        <v>0</v>
      </c>
      <c r="C26" s="15">
        <f>IF(A26&lt;&gt;"pause",VLOOKUP(A26,gamme!$A$4:$F$171,5,FALSE),"")</f>
        <v>233.08</v>
      </c>
      <c r="D26" s="15">
        <f>IF(A26&lt;&gt;"pause",VLOOKUP(B26,temps!$A$4:$C$14,3,FALSE),"")</f>
        <v>0.16666666666666666</v>
      </c>
      <c r="E26" s="15">
        <f t="shared" si="3"/>
        <v>0.6</v>
      </c>
      <c r="F26" s="15">
        <f t="shared" si="1"/>
        <v>96.5</v>
      </c>
      <c r="G26" s="16" t="str">
        <f t="shared" si="0"/>
        <v>G0 X96.5 Y96.5 F233.08</v>
      </c>
      <c r="H26" s="16" t="str">
        <f t="shared" si="2"/>
        <v>G0 Z96.5 F233.08</v>
      </c>
    </row>
    <row r="27" spans="1:8" outlineLevel="1" x14ac:dyDescent="0.2">
      <c r="A27" s="14" t="s">
        <v>173</v>
      </c>
      <c r="B27" s="14" t="s">
        <v>3</v>
      </c>
      <c r="C27" s="15">
        <f>IF(A27&lt;&gt;"pause",VLOOKUP(A27,gamme!$A$4:$F$171,5,FALSE),"")</f>
        <v>233.08</v>
      </c>
      <c r="D27" s="15">
        <f>IF(A27&lt;&gt;"pause",VLOOKUP(B27,temps!$A$4:$C$14,3,FALSE),"")</f>
        <v>0.5</v>
      </c>
      <c r="E27" s="15">
        <f t="shared" si="3"/>
        <v>1.9</v>
      </c>
      <c r="F27" s="15">
        <f t="shared" si="1"/>
        <v>94.6</v>
      </c>
      <c r="G27" s="16" t="str">
        <f t="shared" si="0"/>
        <v>G0 X94.6 Y94.6 F233.08</v>
      </c>
      <c r="H27" s="16" t="str">
        <f t="shared" si="2"/>
        <v>G0 Z94.6 F233.08</v>
      </c>
    </row>
    <row r="28" spans="1:8" outlineLevel="1" x14ac:dyDescent="0.2">
      <c r="A28" s="14" t="s">
        <v>173</v>
      </c>
      <c r="B28" s="14" t="s">
        <v>0</v>
      </c>
      <c r="C28" s="15">
        <f>IF(A28&lt;&gt;"pause",VLOOKUP(A28,gamme!$A$4:$F$171,5,FALSE),"")</f>
        <v>233.08</v>
      </c>
      <c r="D28" s="15">
        <f>IF(A28&lt;&gt;"pause",VLOOKUP(B28,temps!$A$4:$C$14,3,FALSE),"")</f>
        <v>0.16666666666666666</v>
      </c>
      <c r="E28" s="15">
        <f t="shared" si="3"/>
        <v>0.6</v>
      </c>
      <c r="F28" s="15">
        <f t="shared" si="1"/>
        <v>95.199999999999989</v>
      </c>
      <c r="G28" s="16" t="str">
        <f t="shared" si="0"/>
        <v>G0 X95.2 Y95.2 F233.08</v>
      </c>
      <c r="H28" s="16" t="str">
        <f t="shared" si="2"/>
        <v>G0 Z95.2 F233.08</v>
      </c>
    </row>
    <row r="29" spans="1:8" outlineLevel="1" x14ac:dyDescent="0.2">
      <c r="A29" s="14" t="s">
        <v>173</v>
      </c>
      <c r="B29" s="14" t="s">
        <v>0</v>
      </c>
      <c r="C29" s="15">
        <f>IF(A29&lt;&gt;"pause",VLOOKUP(A29,gamme!$A$4:$F$171,5,FALSE),"")</f>
        <v>233.08</v>
      </c>
      <c r="D29" s="15">
        <f>IF(A29&lt;&gt;"pause",VLOOKUP(B29,temps!$A$4:$C$14,3,FALSE),"")</f>
        <v>0.16666666666666666</v>
      </c>
      <c r="E29" s="15">
        <f t="shared" si="3"/>
        <v>0.6</v>
      </c>
      <c r="F29" s="15">
        <f t="shared" si="1"/>
        <v>94.6</v>
      </c>
      <c r="G29" s="16" t="str">
        <f t="shared" si="0"/>
        <v>G0 X94.6 Y94.6 F233.08</v>
      </c>
      <c r="H29" s="16" t="str">
        <f t="shared" si="2"/>
        <v>G0 Z94.6 F233.08</v>
      </c>
    </row>
    <row r="30" spans="1:8" outlineLevel="1" x14ac:dyDescent="0.2">
      <c r="A30" s="14" t="s">
        <v>29</v>
      </c>
      <c r="B30" s="14" t="s">
        <v>0</v>
      </c>
      <c r="C30" s="15">
        <f>IF(A30&lt;&gt;"pause",VLOOKUP(A30,gamme!$A$4:$F$171,5,FALSE),"")</f>
        <v>196</v>
      </c>
      <c r="D30" s="15">
        <f>IF(A30&lt;&gt;"pause",VLOOKUP(B30,temps!$A$4:$C$14,3,FALSE),"")</f>
        <v>0.16666666666666666</v>
      </c>
      <c r="E30" s="15">
        <f t="shared" si="3"/>
        <v>0.5</v>
      </c>
      <c r="F30" s="15">
        <f t="shared" si="1"/>
        <v>95.1</v>
      </c>
      <c r="G30" s="16" t="str">
        <f t="shared" si="0"/>
        <v>G0 X95.1 Y95.1 F196</v>
      </c>
      <c r="H30" s="16" t="str">
        <f t="shared" si="2"/>
        <v>G0 Z95.1 F196</v>
      </c>
    </row>
    <row r="31" spans="1:8" outlineLevel="1" x14ac:dyDescent="0.2">
      <c r="A31" s="14" t="s">
        <v>32</v>
      </c>
      <c r="B31" s="14" t="s">
        <v>3</v>
      </c>
      <c r="C31" s="15">
        <f>IF(A31&lt;&gt;"pause",VLOOKUP(A31,gamme!$A$4:$F$171,5,FALSE),"")</f>
        <v>261.63</v>
      </c>
      <c r="D31" s="15">
        <f>IF(A31&lt;&gt;"pause",VLOOKUP(B31,temps!$A$4:$C$14,3,FALSE),"")</f>
        <v>0.5</v>
      </c>
      <c r="E31" s="15">
        <f t="shared" si="3"/>
        <v>2.2000000000000002</v>
      </c>
      <c r="F31" s="15">
        <f t="shared" si="1"/>
        <v>92.899999999999991</v>
      </c>
      <c r="G31" s="16" t="str">
        <f t="shared" si="0"/>
        <v>G0 X92.9 Y92.9 F261.63</v>
      </c>
      <c r="H31" s="16" t="str">
        <f t="shared" si="2"/>
        <v>G0 Z92.9 F261.63</v>
      </c>
    </row>
    <row r="32" spans="1:8" outlineLevel="1" x14ac:dyDescent="0.2">
      <c r="A32" s="14" t="s">
        <v>173</v>
      </c>
      <c r="B32" s="14" t="s">
        <v>0</v>
      </c>
      <c r="C32" s="15">
        <f>IF(A32&lt;&gt;"pause",VLOOKUP(A32,gamme!$A$4:$F$171,5,FALSE),"")</f>
        <v>233.08</v>
      </c>
      <c r="D32" s="15">
        <f>IF(A32&lt;&gt;"pause",VLOOKUP(B32,temps!$A$4:$C$14,3,FALSE),"")</f>
        <v>0.16666666666666666</v>
      </c>
      <c r="E32" s="15">
        <f t="shared" si="3"/>
        <v>0.6</v>
      </c>
      <c r="F32" s="15">
        <f t="shared" si="1"/>
        <v>93.499999999999986</v>
      </c>
      <c r="G32" s="16" t="str">
        <f t="shared" si="0"/>
        <v>G0 X93.5 Y93.5 F233.08</v>
      </c>
      <c r="H32" s="16" t="str">
        <f t="shared" si="2"/>
        <v>G0 Z93.5 F233.08</v>
      </c>
    </row>
    <row r="33" spans="1:8" outlineLevel="1" x14ac:dyDescent="0.2">
      <c r="A33" s="14" t="s">
        <v>173</v>
      </c>
      <c r="B33" s="14" t="s">
        <v>0</v>
      </c>
      <c r="C33" s="15">
        <f>IF(A33&lt;&gt;"pause",VLOOKUP(A33,gamme!$A$4:$F$171,5,FALSE),"")</f>
        <v>233.08</v>
      </c>
      <c r="D33" s="15">
        <f>IF(A33&lt;&gt;"pause",VLOOKUP(B33,temps!$A$4:$C$14,3,FALSE),"")</f>
        <v>0.16666666666666666</v>
      </c>
      <c r="E33" s="15">
        <f t="shared" si="3"/>
        <v>0.6</v>
      </c>
      <c r="F33" s="15">
        <f t="shared" si="1"/>
        <v>92.899999999999991</v>
      </c>
      <c r="G33" s="16" t="str">
        <f t="shared" si="0"/>
        <v>G0 X92.9 Y92.9 F233.08</v>
      </c>
      <c r="H33" s="16" t="str">
        <f t="shared" si="2"/>
        <v>G0 Z92.9 F233.08</v>
      </c>
    </row>
    <row r="34" spans="1:8" outlineLevel="1" x14ac:dyDescent="0.2">
      <c r="A34" s="14" t="s">
        <v>30</v>
      </c>
      <c r="B34" s="14" t="s">
        <v>0</v>
      </c>
      <c r="C34" s="15">
        <f>IF(A34&lt;&gt;"pause",VLOOKUP(A34,gamme!$A$4:$F$171,5,FALSE),"")</f>
        <v>220</v>
      </c>
      <c r="D34" s="15">
        <f>IF(A34&lt;&gt;"pause",VLOOKUP(B34,temps!$A$4:$C$14,3,FALSE),"")</f>
        <v>0.16666666666666666</v>
      </c>
      <c r="E34" s="15">
        <f t="shared" si="3"/>
        <v>0.6</v>
      </c>
      <c r="F34" s="15">
        <f t="shared" si="1"/>
        <v>93.499999999999986</v>
      </c>
      <c r="G34" s="16" t="str">
        <f t="shared" si="0"/>
        <v>G0 X93.5 Y93.5 F220</v>
      </c>
      <c r="H34" s="16" t="str">
        <f t="shared" si="2"/>
        <v>G0 Z93.5 F220</v>
      </c>
    </row>
    <row r="35" spans="1:8" outlineLevel="1" x14ac:dyDescent="0.2">
      <c r="A35" s="14" t="s">
        <v>30</v>
      </c>
      <c r="B35" s="14" t="s">
        <v>2</v>
      </c>
      <c r="C35" s="15">
        <f>IF(A35&lt;&gt;"pause",VLOOKUP(A35,gamme!$A$4:$F$171,5,FALSE),"")</f>
        <v>220</v>
      </c>
      <c r="D35" s="15">
        <f>IF(A35&lt;&gt;"pause",VLOOKUP(B35,temps!$A$4:$C$14,3,FALSE),"")</f>
        <v>0.33333333333333331</v>
      </c>
      <c r="E35" s="15">
        <f t="shared" si="3"/>
        <v>1.2</v>
      </c>
      <c r="F35" s="15">
        <f t="shared" si="1"/>
        <v>92.299999999999983</v>
      </c>
      <c r="G35" s="16" t="str">
        <f t="shared" si="0"/>
        <v>G0 X92.3 Y92.3 F220</v>
      </c>
      <c r="H35" s="16" t="str">
        <f t="shared" si="2"/>
        <v>G0 Z92.3 F220</v>
      </c>
    </row>
    <row r="36" spans="1:8" outlineLevel="1" x14ac:dyDescent="0.2">
      <c r="A36" s="14" t="s">
        <v>26</v>
      </c>
      <c r="B36" s="14" t="s">
        <v>2</v>
      </c>
      <c r="C36" s="15">
        <f>IF(A36&lt;&gt;"pause",VLOOKUP(A36,gamme!$A$4:$F$171,5,FALSE),"")</f>
        <v>130.81</v>
      </c>
      <c r="D36" s="15">
        <f>IF(A36&lt;&gt;"pause",VLOOKUP(B36,temps!$A$4:$C$14,3,FALSE),"")</f>
        <v>0.33333333333333331</v>
      </c>
      <c r="E36" s="15">
        <f t="shared" si="3"/>
        <v>0.7</v>
      </c>
      <c r="F36" s="15">
        <f t="shared" si="1"/>
        <v>92.999999999999986</v>
      </c>
      <c r="G36" s="16" t="str">
        <f t="shared" si="0"/>
        <v>G0 X93 Y93 F130.81</v>
      </c>
      <c r="H36" s="16" t="str">
        <f t="shared" si="2"/>
        <v>G0 Z93 F130.81</v>
      </c>
    </row>
    <row r="37" spans="1:8" outlineLevel="1" x14ac:dyDescent="0.2">
      <c r="A37" s="14" t="s">
        <v>28</v>
      </c>
      <c r="B37" s="14" t="s">
        <v>1</v>
      </c>
      <c r="C37" s="15">
        <f>IF(A37&lt;&gt;"pause",VLOOKUP(A37,gamme!$A$4:$F$171,5,FALSE),"")</f>
        <v>174.61</v>
      </c>
      <c r="D37" s="15">
        <f>IF(A37&lt;&gt;"pause",VLOOKUP(B37,temps!$A$4:$C$14,3,FALSE),"")</f>
        <v>0.20833333333333334</v>
      </c>
      <c r="E37" s="15">
        <f t="shared" si="3"/>
        <v>0.6</v>
      </c>
      <c r="F37" s="15">
        <f t="shared" si="1"/>
        <v>92.399999999999991</v>
      </c>
      <c r="G37" s="16" t="str">
        <f t="shared" si="0"/>
        <v>G0 X92.4 Y92.4 F174.61</v>
      </c>
      <c r="H37" s="16" t="str">
        <f t="shared" si="2"/>
        <v>G0 Z92.4 F174.61</v>
      </c>
    </row>
    <row r="38" spans="1:8" outlineLevel="1" x14ac:dyDescent="0.2">
      <c r="A38" s="14" t="s">
        <v>28</v>
      </c>
      <c r="B38" s="14" t="s">
        <v>0</v>
      </c>
      <c r="C38" s="15">
        <f>IF(A38&lt;&gt;"pause",VLOOKUP(A38,gamme!$A$4:$F$171,5,FALSE),"")</f>
        <v>174.61</v>
      </c>
      <c r="D38" s="15">
        <f>IF(A38&lt;&gt;"pause",VLOOKUP(B38,temps!$A$4:$C$14,3,FALSE),"")</f>
        <v>0.16666666666666666</v>
      </c>
      <c r="E38" s="15">
        <f t="shared" si="3"/>
        <v>0.5</v>
      </c>
      <c r="F38" s="15">
        <f t="shared" si="1"/>
        <v>92.899999999999991</v>
      </c>
      <c r="G38" s="16" t="str">
        <f t="shared" si="0"/>
        <v>G0 X92.9 Y92.9 F174.61</v>
      </c>
      <c r="H38" s="16" t="str">
        <f t="shared" si="2"/>
        <v>G0 Z92.9 F174.61</v>
      </c>
    </row>
    <row r="39" spans="1:8" outlineLevel="1" x14ac:dyDescent="0.2">
      <c r="A39" s="14" t="s">
        <v>28</v>
      </c>
      <c r="B39" s="14" t="s">
        <v>3</v>
      </c>
      <c r="C39" s="15">
        <f>IF(A39&lt;&gt;"pause",VLOOKUP(A39,gamme!$A$4:$F$171,5,FALSE),"")</f>
        <v>174.61</v>
      </c>
      <c r="D39" s="15">
        <f>IF(A39&lt;&gt;"pause",VLOOKUP(B39,temps!$A$4:$C$14,3,FALSE),"")</f>
        <v>0.5</v>
      </c>
      <c r="E39" s="15">
        <f t="shared" si="3"/>
        <v>1.5</v>
      </c>
      <c r="F39" s="15">
        <f t="shared" si="1"/>
        <v>91.399999999999991</v>
      </c>
      <c r="G39" s="16" t="str">
        <f t="shared" si="0"/>
        <v>G0 X91.4 Y91.4 F174.61</v>
      </c>
      <c r="H39" s="16" t="str">
        <f t="shared" si="2"/>
        <v>G0 Z91.4 F174.61</v>
      </c>
    </row>
    <row r="40" spans="1:8" outlineLevel="1" x14ac:dyDescent="0.2">
      <c r="A40" s="14" t="s">
        <v>29</v>
      </c>
      <c r="B40" s="14" t="s">
        <v>0</v>
      </c>
      <c r="C40" s="15">
        <f>IF(A40&lt;&gt;"pause",VLOOKUP(A40,gamme!$A$4:$F$171,5,FALSE),"")</f>
        <v>196</v>
      </c>
      <c r="D40" s="15">
        <f>IF(A40&lt;&gt;"pause",VLOOKUP(B40,temps!$A$4:$C$14,3,FALSE),"")</f>
        <v>0.16666666666666666</v>
      </c>
      <c r="E40" s="15">
        <f t="shared" si="3"/>
        <v>0.5</v>
      </c>
      <c r="F40" s="15">
        <f t="shared" si="1"/>
        <v>91.899999999999991</v>
      </c>
      <c r="G40" s="16" t="str">
        <f t="shared" si="0"/>
        <v>G0 X91.9 Y91.9 F196</v>
      </c>
      <c r="H40" s="16" t="str">
        <f t="shared" si="2"/>
        <v>G0 Z91.9 F196</v>
      </c>
    </row>
    <row r="41" spans="1:8" outlineLevel="1" x14ac:dyDescent="0.2">
      <c r="A41" s="14" t="s">
        <v>30</v>
      </c>
      <c r="B41" s="14" t="s">
        <v>0</v>
      </c>
      <c r="C41" s="15">
        <f>IF(A41&lt;&gt;"pause",VLOOKUP(A41,gamme!$A$4:$F$171,5,FALSE),"")</f>
        <v>220</v>
      </c>
      <c r="D41" s="15">
        <f>IF(A41&lt;&gt;"pause",VLOOKUP(B41,temps!$A$4:$C$14,3,FALSE),"")</f>
        <v>0.16666666666666666</v>
      </c>
      <c r="E41" s="15">
        <f t="shared" si="3"/>
        <v>0.6</v>
      </c>
      <c r="F41" s="15">
        <f t="shared" si="1"/>
        <v>91.3</v>
      </c>
      <c r="G41" s="16" t="str">
        <f t="shared" si="0"/>
        <v>G0 X91.3 Y91.3 F220</v>
      </c>
      <c r="H41" s="16" t="str">
        <f t="shared" si="2"/>
        <v>G0 Z91.3 F220</v>
      </c>
    </row>
    <row r="42" spans="1:8" outlineLevel="1" x14ac:dyDescent="0.2">
      <c r="A42" s="14" t="s">
        <v>30</v>
      </c>
      <c r="B42" s="14" t="s">
        <v>0</v>
      </c>
      <c r="C42" s="15">
        <f>IF(A42&lt;&gt;"pause",VLOOKUP(A42,gamme!$A$4:$F$171,5,FALSE),"")</f>
        <v>220</v>
      </c>
      <c r="D42" s="15">
        <f>IF(A42&lt;&gt;"pause",VLOOKUP(B42,temps!$A$4:$C$14,3,FALSE),"")</f>
        <v>0.16666666666666666</v>
      </c>
      <c r="E42" s="15">
        <f t="shared" si="3"/>
        <v>0.6</v>
      </c>
      <c r="F42" s="15">
        <f t="shared" si="1"/>
        <v>91.899999999999991</v>
      </c>
      <c r="G42" s="16" t="str">
        <f t="shared" si="0"/>
        <v>G0 X91.9 Y91.9 F220</v>
      </c>
      <c r="H42" s="16" t="str">
        <f t="shared" si="2"/>
        <v>G0 Z91.9 F220</v>
      </c>
    </row>
    <row r="43" spans="1:8" outlineLevel="1" x14ac:dyDescent="0.2">
      <c r="A43" s="14" t="s">
        <v>30</v>
      </c>
      <c r="B43" s="14" t="s">
        <v>3</v>
      </c>
      <c r="C43" s="15">
        <f>IF(A43&lt;&gt;"pause",VLOOKUP(A43,gamme!$A$4:$F$171,5,FALSE),"")</f>
        <v>220</v>
      </c>
      <c r="D43" s="15">
        <f>IF(A43&lt;&gt;"pause",VLOOKUP(B43,temps!$A$4:$C$14,3,FALSE),"")</f>
        <v>0.5</v>
      </c>
      <c r="E43" s="15">
        <f t="shared" si="3"/>
        <v>1.8</v>
      </c>
      <c r="F43" s="15">
        <f t="shared" si="1"/>
        <v>90.1</v>
      </c>
      <c r="G43" s="16" t="str">
        <f t="shared" si="0"/>
        <v>G0 X90.1 Y90.1 F220</v>
      </c>
      <c r="H43" s="16" t="str">
        <f t="shared" si="2"/>
        <v>G0 Z90.1 F220</v>
      </c>
    </row>
    <row r="44" spans="1:8" outlineLevel="1" x14ac:dyDescent="0.2">
      <c r="A44" s="14" t="s">
        <v>28</v>
      </c>
      <c r="B44" s="14" t="s">
        <v>0</v>
      </c>
      <c r="C44" s="15">
        <f>IF(A44&lt;&gt;"pause",VLOOKUP(A44,gamme!$A$4:$F$171,5,FALSE),"")</f>
        <v>174.61</v>
      </c>
      <c r="D44" s="15">
        <f>IF(A44&lt;&gt;"pause",VLOOKUP(B44,temps!$A$4:$C$14,3,FALSE),"")</f>
        <v>0.16666666666666666</v>
      </c>
      <c r="E44" s="15">
        <f t="shared" si="3"/>
        <v>0.5</v>
      </c>
      <c r="F44" s="15">
        <f t="shared" si="1"/>
        <v>90.6</v>
      </c>
      <c r="G44" s="16" t="str">
        <f t="shared" si="0"/>
        <v>G0 X90.6 Y90.6 F174.61</v>
      </c>
      <c r="H44" s="16" t="str">
        <f t="shared" si="2"/>
        <v>G0 Z90.6 F174.61</v>
      </c>
    </row>
    <row r="45" spans="1:8" outlineLevel="1" x14ac:dyDescent="0.2">
      <c r="A45" s="14" t="s">
        <v>29</v>
      </c>
      <c r="B45" s="14" t="s">
        <v>0</v>
      </c>
      <c r="C45" s="15">
        <f>IF(A45&lt;&gt;"pause",VLOOKUP(A45,gamme!$A$4:$F$171,5,FALSE),"")</f>
        <v>196</v>
      </c>
      <c r="D45" s="15">
        <f>IF(A45&lt;&gt;"pause",VLOOKUP(B45,temps!$A$4:$C$14,3,FALSE),"")</f>
        <v>0.16666666666666666</v>
      </c>
      <c r="E45" s="15">
        <f t="shared" si="3"/>
        <v>0.5</v>
      </c>
      <c r="F45" s="15">
        <f t="shared" si="1"/>
        <v>90.1</v>
      </c>
      <c r="G45" s="16" t="str">
        <f t="shared" si="0"/>
        <v>G0 X90.1 Y90.1 F196</v>
      </c>
      <c r="H45" s="16" t="str">
        <f t="shared" si="2"/>
        <v>G0 Z90.1 F196</v>
      </c>
    </row>
    <row r="46" spans="1:8" outlineLevel="1" x14ac:dyDescent="0.2">
      <c r="A46" s="14" t="s">
        <v>30</v>
      </c>
      <c r="B46" s="14" t="s">
        <v>0</v>
      </c>
      <c r="C46" s="15">
        <f>IF(A46&lt;&gt;"pause",VLOOKUP(A46,gamme!$A$4:$F$171,5,FALSE),"")</f>
        <v>220</v>
      </c>
      <c r="D46" s="15">
        <f>IF(A46&lt;&gt;"pause",VLOOKUP(B46,temps!$A$4:$C$14,3,FALSE),"")</f>
        <v>0.16666666666666666</v>
      </c>
      <c r="E46" s="15">
        <f t="shared" si="3"/>
        <v>0.6</v>
      </c>
      <c r="F46" s="15">
        <f t="shared" si="1"/>
        <v>90.699999999999989</v>
      </c>
      <c r="G46" s="16" t="str">
        <f t="shared" si="0"/>
        <v>G0 X90.7 Y90.7 F220</v>
      </c>
      <c r="H46" s="16" t="str">
        <f t="shared" si="2"/>
        <v>G0 Z90.7 F220</v>
      </c>
    </row>
    <row r="47" spans="1:8" outlineLevel="1" x14ac:dyDescent="0.2">
      <c r="A47" s="14" t="s">
        <v>173</v>
      </c>
      <c r="B47" s="14" t="s">
        <v>2</v>
      </c>
      <c r="C47" s="15">
        <f>IF(A47&lt;&gt;"pause",VLOOKUP(A47,gamme!$A$4:$F$171,5,FALSE),"")</f>
        <v>233.08</v>
      </c>
      <c r="D47" s="15">
        <f>IF(A47&lt;&gt;"pause",VLOOKUP(B47,temps!$A$4:$C$14,3,FALSE),"")</f>
        <v>0.33333333333333331</v>
      </c>
      <c r="E47" s="15">
        <f t="shared" si="3"/>
        <v>1.3</v>
      </c>
      <c r="F47" s="15">
        <f t="shared" si="1"/>
        <v>89.399999999999991</v>
      </c>
      <c r="G47" s="16" t="str">
        <f t="shared" si="0"/>
        <v>G0 X89.4 Y89.4 F233.08</v>
      </c>
      <c r="H47" s="16" t="str">
        <f t="shared" si="2"/>
        <v>G0 Z89.4 F233.08</v>
      </c>
    </row>
    <row r="48" spans="1:8" outlineLevel="1" x14ac:dyDescent="0.2">
      <c r="A48" s="14" t="s">
        <v>27</v>
      </c>
      <c r="B48" s="14" t="s">
        <v>2</v>
      </c>
      <c r="C48" s="15">
        <f>IF(A48&lt;&gt;"pause",VLOOKUP(A48,gamme!$A$4:$F$171,5,FALSE),"")</f>
        <v>164.81</v>
      </c>
      <c r="D48" s="15">
        <f>IF(A48&lt;&gt;"pause",VLOOKUP(B48,temps!$A$4:$C$14,3,FALSE),"")</f>
        <v>0.33333333333333331</v>
      </c>
      <c r="E48" s="15">
        <f t="shared" si="3"/>
        <v>0.9</v>
      </c>
      <c r="F48" s="15">
        <f t="shared" si="1"/>
        <v>90.3</v>
      </c>
      <c r="G48" s="16" t="str">
        <f t="shared" si="0"/>
        <v>G0 X90.3 Y90.3 F164.81</v>
      </c>
      <c r="H48" s="16" t="str">
        <f t="shared" si="2"/>
        <v>G0 Z90.3 F164.81</v>
      </c>
    </row>
    <row r="49" spans="1:8" outlineLevel="1" x14ac:dyDescent="0.2">
      <c r="A49" s="14" t="s">
        <v>29</v>
      </c>
      <c r="B49" s="14" t="s">
        <v>2</v>
      </c>
      <c r="C49" s="15">
        <f>IF(A49&lt;&gt;"pause",VLOOKUP(A49,gamme!$A$4:$F$171,5,FALSE),"")</f>
        <v>196</v>
      </c>
      <c r="D49" s="15">
        <f>IF(A49&lt;&gt;"pause",VLOOKUP(B49,temps!$A$4:$C$14,3,FALSE),"")</f>
        <v>0.33333333333333331</v>
      </c>
      <c r="E49" s="15">
        <f t="shared" si="3"/>
        <v>1.1000000000000001</v>
      </c>
      <c r="F49" s="15">
        <f t="shared" si="1"/>
        <v>89.2</v>
      </c>
      <c r="G49" s="16" t="str">
        <f t="shared" si="0"/>
        <v>G0 X89.2 Y89.2 F196</v>
      </c>
      <c r="H49" s="16" t="str">
        <f t="shared" si="2"/>
        <v>G0 Z89.2 F196</v>
      </c>
    </row>
    <row r="50" spans="1:8" outlineLevel="1" x14ac:dyDescent="0.2">
      <c r="A50" s="14" t="s">
        <v>28</v>
      </c>
      <c r="B50" s="14" t="s">
        <v>2</v>
      </c>
      <c r="C50" s="15">
        <f>IF(A50&lt;&gt;"pause",VLOOKUP(A50,gamme!$A$4:$F$171,5,FALSE),"")</f>
        <v>174.61</v>
      </c>
      <c r="D50" s="15">
        <f>IF(A50&lt;&gt;"pause",VLOOKUP(B50,temps!$A$4:$C$14,3,FALSE),"")</f>
        <v>0.33333333333333331</v>
      </c>
      <c r="E50" s="15">
        <f t="shared" si="3"/>
        <v>1</v>
      </c>
      <c r="F50" s="15">
        <f t="shared" si="1"/>
        <v>90.2</v>
      </c>
      <c r="G50" s="16" t="str">
        <f t="shared" si="0"/>
        <v>G0 X90.2 Y90.2 F174.61</v>
      </c>
      <c r="H50" s="16" t="str">
        <f t="shared" si="2"/>
        <v>G0 Z90.2 F174.61</v>
      </c>
    </row>
    <row r="51" spans="1:8" outlineLevel="1" x14ac:dyDescent="0.2"/>
    <row r="52" spans="1:8" outlineLevel="1" x14ac:dyDescent="0.2">
      <c r="A52" s="14" t="s">
        <v>175</v>
      </c>
      <c r="D52" s="15">
        <v>2000</v>
      </c>
      <c r="G52" s="16" t="str">
        <f t="shared" si="0"/>
        <v>G4 P2000</v>
      </c>
      <c r="H52" s="16" t="str">
        <f t="shared" si="2"/>
        <v>G4 P2000</v>
      </c>
    </row>
    <row r="54" spans="1:8" x14ac:dyDescent="0.2">
      <c r="A54" s="14" t="s">
        <v>198</v>
      </c>
      <c r="E54" s="15" t="s">
        <v>177</v>
      </c>
      <c r="F54" s="15">
        <v>100</v>
      </c>
    </row>
    <row r="55" spans="1:8" hidden="1" outlineLevel="1" x14ac:dyDescent="0.2">
      <c r="A55" s="14" t="s">
        <v>29</v>
      </c>
      <c r="B55" s="14" t="s">
        <v>2</v>
      </c>
      <c r="C55" s="15">
        <f>IF(A55&lt;&gt;"pause",VLOOKUP(A55,gamme!$A$4:$F$171,5,FALSE),"")</f>
        <v>196</v>
      </c>
      <c r="D55" s="15">
        <f>IF(A55&lt;&gt;"pause",VLOOKUP(B55,temps!$A$4:$C$14,3,FALSE),"")</f>
        <v>0.33333333333333331</v>
      </c>
      <c r="E55" s="15">
        <f t="shared" si="3"/>
        <v>1.1000000000000001</v>
      </c>
      <c r="F55" s="15">
        <f t="shared" si="1"/>
        <v>98.9</v>
      </c>
      <c r="G55" s="16" t="str">
        <f t="shared" si="0"/>
        <v>G0 X98.9 Y98.9 F196</v>
      </c>
      <c r="H55" s="16" t="str">
        <f t="shared" si="2"/>
        <v>G0 Z98.9 F196</v>
      </c>
    </row>
    <row r="56" spans="1:8" hidden="1" outlineLevel="1" x14ac:dyDescent="0.2">
      <c r="A56" s="14" t="s">
        <v>33</v>
      </c>
      <c r="B56" s="14" t="s">
        <v>2</v>
      </c>
      <c r="C56" s="15">
        <f>IF(A56&lt;&gt;"pause",VLOOKUP(A56,gamme!$A$4:$F$171,5,FALSE),"")</f>
        <v>329.63</v>
      </c>
      <c r="D56" s="15">
        <f>IF(A56&lt;&gt;"pause",VLOOKUP(B56,temps!$A$4:$C$14,3,FALSE),"")</f>
        <v>0.33333333333333331</v>
      </c>
      <c r="E56" s="15">
        <f t="shared" si="3"/>
        <v>1.8</v>
      </c>
      <c r="F56" s="15">
        <f t="shared" si="1"/>
        <v>100.7</v>
      </c>
      <c r="G56" s="16" t="str">
        <f t="shared" si="0"/>
        <v>G0 X100.7 Y100.7 F329.63</v>
      </c>
      <c r="H56" s="16" t="str">
        <f t="shared" si="2"/>
        <v>G0 Z100.7 F329.63</v>
      </c>
    </row>
    <row r="57" spans="1:8" hidden="1" outlineLevel="1" x14ac:dyDescent="0.2">
      <c r="A57" s="14" t="s">
        <v>176</v>
      </c>
      <c r="B57" s="14" t="s">
        <v>2</v>
      </c>
      <c r="C57" s="15">
        <f>IF(A57&lt;&gt;"pause",VLOOKUP(A57,gamme!$A$4:$F$171,5,FALSE),"")</f>
        <v>293.66000000000003</v>
      </c>
      <c r="D57" s="15">
        <f>IF(A57&lt;&gt;"pause",VLOOKUP(B57,temps!$A$4:$C$14,3,FALSE),"")</f>
        <v>0.33333333333333331</v>
      </c>
      <c r="E57" s="15">
        <f t="shared" si="3"/>
        <v>1.6</v>
      </c>
      <c r="F57" s="15">
        <f t="shared" si="1"/>
        <v>99.100000000000009</v>
      </c>
      <c r="G57" s="16" t="str">
        <f t="shared" si="0"/>
        <v>G0 X99.1 Y99.1 F293.66</v>
      </c>
      <c r="H57" s="16" t="str">
        <f t="shared" si="2"/>
        <v>G0 Z99.1 F293.66</v>
      </c>
    </row>
    <row r="58" spans="1:8" hidden="1" outlineLevel="1" x14ac:dyDescent="0.2">
      <c r="A58" s="14" t="s">
        <v>32</v>
      </c>
      <c r="B58" s="14" t="s">
        <v>2</v>
      </c>
      <c r="C58" s="15">
        <f>IF(A58&lt;&gt;"pause",VLOOKUP(A58,gamme!$A$4:$F$171,5,FALSE),"")</f>
        <v>261.63</v>
      </c>
      <c r="D58" s="15">
        <f>IF(A58&lt;&gt;"pause",VLOOKUP(B58,temps!$A$4:$C$14,3,FALSE),"")</f>
        <v>0.33333333333333331</v>
      </c>
      <c r="E58" s="15">
        <f t="shared" si="3"/>
        <v>1.5</v>
      </c>
      <c r="F58" s="15">
        <f t="shared" si="1"/>
        <v>100.60000000000001</v>
      </c>
      <c r="G58" s="16" t="str">
        <f t="shared" si="0"/>
        <v>G0 X100.6 Y100.6 F261.63</v>
      </c>
      <c r="H58" s="16" t="str">
        <f t="shared" si="2"/>
        <v>G0 Z100.6 F261.63</v>
      </c>
    </row>
    <row r="59" spans="1:8" hidden="1" outlineLevel="1" x14ac:dyDescent="0.2">
      <c r="A59" s="14" t="s">
        <v>29</v>
      </c>
      <c r="B59" s="14" t="s">
        <v>5</v>
      </c>
      <c r="C59" s="15">
        <f>IF(A59&lt;&gt;"pause",VLOOKUP(A59,gamme!$A$4:$F$171,5,FALSE),"")</f>
        <v>196</v>
      </c>
      <c r="D59" s="15">
        <f>IF(A59&lt;&gt;"pause",VLOOKUP(B59,temps!$A$4:$C$14,3,FALSE),"")</f>
        <v>1</v>
      </c>
      <c r="E59" s="15">
        <f t="shared" si="3"/>
        <v>3.3</v>
      </c>
      <c r="F59" s="15">
        <f t="shared" si="1"/>
        <v>97.300000000000011</v>
      </c>
      <c r="G59" s="16" t="str">
        <f t="shared" si="0"/>
        <v>G0 X97.3 Y97.3 F196</v>
      </c>
      <c r="H59" s="16" t="str">
        <f t="shared" si="2"/>
        <v>G0 Z97.3 F196</v>
      </c>
    </row>
    <row r="60" spans="1:8" hidden="1" outlineLevel="1" x14ac:dyDescent="0.2">
      <c r="A60" s="14" t="s">
        <v>29</v>
      </c>
      <c r="B60" s="14" t="s">
        <v>0</v>
      </c>
      <c r="C60" s="15">
        <f>IF(A60&lt;&gt;"pause",VLOOKUP(A60,gamme!$A$4:$F$171,5,FALSE),"")</f>
        <v>196</v>
      </c>
      <c r="D60" s="15">
        <f>IF(A60&lt;&gt;"pause",VLOOKUP(B60,temps!$A$4:$C$14,3,FALSE),"")</f>
        <v>0.16666666666666666</v>
      </c>
      <c r="E60" s="15">
        <f t="shared" si="3"/>
        <v>0.5</v>
      </c>
      <c r="F60" s="15">
        <f t="shared" si="1"/>
        <v>97.800000000000011</v>
      </c>
      <c r="G60" s="16" t="str">
        <f t="shared" si="0"/>
        <v>G0 X97.8 Y97.8 F196</v>
      </c>
      <c r="H60" s="16" t="str">
        <f t="shared" si="2"/>
        <v>G0 Z97.8 F196</v>
      </c>
    </row>
    <row r="61" spans="1:8" hidden="1" outlineLevel="1" x14ac:dyDescent="0.2">
      <c r="A61" s="14" t="s">
        <v>29</v>
      </c>
      <c r="B61" s="14" t="s">
        <v>0</v>
      </c>
      <c r="C61" s="15">
        <f>IF(A61&lt;&gt;"pause",VLOOKUP(A61,gamme!$A$4:$F$171,5,FALSE),"")</f>
        <v>196</v>
      </c>
      <c r="D61" s="15">
        <f>IF(A61&lt;&gt;"pause",VLOOKUP(B61,temps!$A$4:$C$14,3,FALSE),"")</f>
        <v>0.16666666666666666</v>
      </c>
      <c r="E61" s="15">
        <f t="shared" si="3"/>
        <v>0.5</v>
      </c>
      <c r="F61" s="15">
        <f t="shared" si="1"/>
        <v>97.300000000000011</v>
      </c>
      <c r="G61" s="16" t="str">
        <f t="shared" si="0"/>
        <v>G0 X97.3 Y97.3 F196</v>
      </c>
      <c r="H61" s="16" t="str">
        <f t="shared" si="2"/>
        <v>G0 Z97.3 F196</v>
      </c>
    </row>
    <row r="62" spans="1:8" hidden="1" outlineLevel="1" x14ac:dyDescent="0.2">
      <c r="A62" s="14" t="s">
        <v>29</v>
      </c>
      <c r="B62" s="14" t="s">
        <v>2</v>
      </c>
      <c r="C62" s="15">
        <f>IF(A62&lt;&gt;"pause",VLOOKUP(A62,gamme!$A$4:$F$171,5,FALSE),"")</f>
        <v>196</v>
      </c>
      <c r="D62" s="15">
        <f>IF(A62&lt;&gt;"pause",VLOOKUP(B62,temps!$A$4:$C$14,3,FALSE),"")</f>
        <v>0.33333333333333331</v>
      </c>
      <c r="E62" s="15">
        <f t="shared" si="3"/>
        <v>1.1000000000000001</v>
      </c>
      <c r="F62" s="15">
        <f t="shared" si="1"/>
        <v>98.4</v>
      </c>
      <c r="G62" s="16" t="str">
        <f t="shared" si="0"/>
        <v>G0 X98.4 Y98.4 F196</v>
      </c>
      <c r="H62" s="16" t="str">
        <f t="shared" si="2"/>
        <v>G0 Z98.4 F196</v>
      </c>
    </row>
    <row r="63" spans="1:8" hidden="1" outlineLevel="1" x14ac:dyDescent="0.2">
      <c r="A63" s="14" t="s">
        <v>33</v>
      </c>
      <c r="B63" s="14" t="s">
        <v>2</v>
      </c>
      <c r="C63" s="15">
        <f>IF(A63&lt;&gt;"pause",VLOOKUP(A63,gamme!$A$4:$F$171,5,FALSE),"")</f>
        <v>329.63</v>
      </c>
      <c r="D63" s="15">
        <f>IF(A63&lt;&gt;"pause",VLOOKUP(B63,temps!$A$4:$C$14,3,FALSE),"")</f>
        <v>0.33333333333333331</v>
      </c>
      <c r="E63" s="15">
        <f t="shared" si="3"/>
        <v>1.8</v>
      </c>
      <c r="F63" s="15">
        <f t="shared" si="1"/>
        <v>96.600000000000009</v>
      </c>
      <c r="G63" s="16" t="str">
        <f t="shared" si="0"/>
        <v>G0 X96.6 Y96.6 F329.63</v>
      </c>
      <c r="H63" s="16" t="str">
        <f t="shared" si="2"/>
        <v>G0 Z96.6 F329.63</v>
      </c>
    </row>
    <row r="64" spans="1:8" hidden="1" outlineLevel="1" x14ac:dyDescent="0.2">
      <c r="A64" s="14" t="s">
        <v>176</v>
      </c>
      <c r="B64" s="14" t="s">
        <v>2</v>
      </c>
      <c r="C64" s="15">
        <f>IF(A64&lt;&gt;"pause",VLOOKUP(A64,gamme!$A$4:$F$171,5,FALSE),"")</f>
        <v>293.66000000000003</v>
      </c>
      <c r="D64" s="15">
        <f>IF(A64&lt;&gt;"pause",VLOOKUP(B64,temps!$A$4:$C$14,3,FALSE),"")</f>
        <v>0.33333333333333331</v>
      </c>
      <c r="E64" s="15">
        <f t="shared" si="3"/>
        <v>1.6</v>
      </c>
      <c r="F64" s="15">
        <f t="shared" si="1"/>
        <v>98.2</v>
      </c>
      <c r="G64" s="16" t="str">
        <f t="shared" si="0"/>
        <v>G0 X98.2 Y98.2 F293.66</v>
      </c>
      <c r="H64" s="16" t="str">
        <f t="shared" si="2"/>
        <v>G0 Z98.2 F293.66</v>
      </c>
    </row>
    <row r="65" spans="1:8" hidden="1" outlineLevel="1" x14ac:dyDescent="0.2">
      <c r="A65" s="14" t="s">
        <v>32</v>
      </c>
      <c r="B65" s="14" t="s">
        <v>2</v>
      </c>
      <c r="C65" s="15">
        <f>IF(A65&lt;&gt;"pause",VLOOKUP(A65,gamme!$A$4:$F$171,5,FALSE),"")</f>
        <v>261.63</v>
      </c>
      <c r="D65" s="15">
        <f>IF(A65&lt;&gt;"pause",VLOOKUP(B65,temps!$A$4:$C$14,3,FALSE),"")</f>
        <v>0.33333333333333331</v>
      </c>
      <c r="E65" s="15">
        <f t="shared" si="3"/>
        <v>1.5</v>
      </c>
      <c r="F65" s="15">
        <f t="shared" si="1"/>
        <v>96.7</v>
      </c>
      <c r="G65" s="16" t="str">
        <f t="shared" si="0"/>
        <v>G0 X96.7 Y96.7 F261.63</v>
      </c>
      <c r="H65" s="16" t="str">
        <f t="shared" si="2"/>
        <v>G0 Z96.7 F261.63</v>
      </c>
    </row>
    <row r="66" spans="1:8" hidden="1" outlineLevel="1" x14ac:dyDescent="0.2">
      <c r="A66" s="14" t="s">
        <v>30</v>
      </c>
      <c r="B66" s="14" t="s">
        <v>5</v>
      </c>
      <c r="C66" s="15">
        <f>IF(A66&lt;&gt;"pause",VLOOKUP(A66,gamme!$A$4:$F$171,5,FALSE),"")</f>
        <v>220</v>
      </c>
      <c r="D66" s="15">
        <f>IF(A66&lt;&gt;"pause",VLOOKUP(B66,temps!$A$4:$C$14,3,FALSE),"")</f>
        <v>1</v>
      </c>
      <c r="E66" s="15">
        <f t="shared" si="3"/>
        <v>3.7</v>
      </c>
      <c r="F66" s="15">
        <f t="shared" si="1"/>
        <v>100.4</v>
      </c>
      <c r="G66" s="16" t="str">
        <f t="shared" si="0"/>
        <v>G0 X100.4 Y100.4 F220</v>
      </c>
      <c r="H66" s="16" t="str">
        <f t="shared" si="2"/>
        <v>G0 Z100.4 F220</v>
      </c>
    </row>
    <row r="67" spans="1:8" hidden="1" outlineLevel="1" x14ac:dyDescent="0.2">
      <c r="A67" s="14" t="s">
        <v>175</v>
      </c>
      <c r="C67" s="15" t="str">
        <f>IF(A67&lt;&gt;"pause",VLOOKUP(A67,gamme!$A$4:$F$171,5,FALSE),"")</f>
        <v/>
      </c>
      <c r="D67" s="15">
        <v>300</v>
      </c>
      <c r="E67" s="15" t="str">
        <f t="shared" si="3"/>
        <v/>
      </c>
      <c r="F67" s="15">
        <f t="shared" si="1"/>
        <v>100.4</v>
      </c>
      <c r="G67" s="16" t="str">
        <f t="shared" si="0"/>
        <v>G4 P300</v>
      </c>
      <c r="H67" s="16" t="str">
        <f t="shared" si="2"/>
        <v>G4 P300</v>
      </c>
    </row>
    <row r="68" spans="1:8" hidden="1" outlineLevel="1" x14ac:dyDescent="0.2">
      <c r="A68" s="14" t="s">
        <v>30</v>
      </c>
      <c r="B68" s="14" t="s">
        <v>2</v>
      </c>
      <c r="C68" s="15">
        <f>IF(A68&lt;&gt;"pause",VLOOKUP(A68,gamme!$A$4:$F$171,5,FALSE),"")</f>
        <v>220</v>
      </c>
      <c r="D68" s="15">
        <f>IF(A68&lt;&gt;"pause",VLOOKUP(B68,temps!$A$4:$C$14,3,FALSE),"")</f>
        <v>0.33333333333333331</v>
      </c>
      <c r="E68" s="15">
        <f t="shared" si="3"/>
        <v>1.2</v>
      </c>
      <c r="F68" s="15">
        <f t="shared" si="1"/>
        <v>101.60000000000001</v>
      </c>
      <c r="G68" s="16" t="str">
        <f t="shared" ref="G68:G131" si="4">IF(A68&lt;&gt;"pause",CONCATENATE("G0 X",F68," Y",F68," F",C68),CONCATENATE("G4 P",D68))</f>
        <v>G0 X101.6 Y101.6 F220</v>
      </c>
      <c r="H68" s="16" t="str">
        <f t="shared" si="2"/>
        <v>G0 Z101.6 F220</v>
      </c>
    </row>
    <row r="69" spans="1:8" hidden="1" outlineLevel="1" x14ac:dyDescent="0.2">
      <c r="A69" s="14" t="s">
        <v>34</v>
      </c>
      <c r="B69" s="14" t="s">
        <v>2</v>
      </c>
      <c r="C69" s="15">
        <f>IF(A69&lt;&gt;"pause",VLOOKUP(A69,gamme!$A$4:$F$171,5,FALSE),"")</f>
        <v>349.23</v>
      </c>
      <c r="D69" s="15">
        <f>IF(A69&lt;&gt;"pause",VLOOKUP(B69,temps!$A$4:$C$14,3,FALSE),"")</f>
        <v>0.33333333333333331</v>
      </c>
      <c r="E69" s="15">
        <f t="shared" si="3"/>
        <v>1.9</v>
      </c>
      <c r="F69" s="15">
        <f t="shared" ref="F69:F132" si="5">IF(A69&lt;&gt;"pause",F68+E69*(-1)^ROW(F69),F68)</f>
        <v>99.7</v>
      </c>
      <c r="G69" s="16" t="str">
        <f t="shared" si="4"/>
        <v>G0 X99.7 Y99.7 F349.23</v>
      </c>
      <c r="H69" s="16" t="str">
        <f t="shared" ref="H69:H132" si="6">IF(A69&lt;&gt;"pause",CONCATENATE("G0 Z",F69," F",C69),CONCATENATE("G4 P",D69))</f>
        <v>G0 Z99.7 F349.23</v>
      </c>
    </row>
    <row r="70" spans="1:8" hidden="1" outlineLevel="1" x14ac:dyDescent="0.2">
      <c r="A70" s="14" t="s">
        <v>33</v>
      </c>
      <c r="B70" s="14" t="s">
        <v>2</v>
      </c>
      <c r="C70" s="15">
        <f>IF(A70&lt;&gt;"pause",VLOOKUP(A70,gamme!$A$4:$F$171,5,FALSE),"")</f>
        <v>329.63</v>
      </c>
      <c r="D70" s="15">
        <f>IF(A70&lt;&gt;"pause",VLOOKUP(B70,temps!$A$4:$C$14,3,FALSE),"")</f>
        <v>0.33333333333333331</v>
      </c>
      <c r="E70" s="15">
        <f t="shared" ref="E70:E133" si="7">IF(A70&lt;&gt;"pause",ROUND(C70*D70/60,1),"")</f>
        <v>1.8</v>
      </c>
      <c r="F70" s="15">
        <f t="shared" si="5"/>
        <v>101.5</v>
      </c>
      <c r="G70" s="16" t="str">
        <f t="shared" si="4"/>
        <v>G0 X101.5 Y101.5 F329.63</v>
      </c>
      <c r="H70" s="16" t="str">
        <f t="shared" si="6"/>
        <v>G0 Z101.5 F329.63</v>
      </c>
    </row>
    <row r="71" spans="1:8" hidden="1" outlineLevel="1" x14ac:dyDescent="0.2">
      <c r="A71" s="14" t="s">
        <v>176</v>
      </c>
      <c r="B71" s="14" t="s">
        <v>2</v>
      </c>
      <c r="C71" s="15">
        <f>IF(A71&lt;&gt;"pause",VLOOKUP(A71,gamme!$A$4:$F$171,5,FALSE),"")</f>
        <v>293.66000000000003</v>
      </c>
      <c r="D71" s="15">
        <f>IF(A71&lt;&gt;"pause",VLOOKUP(B71,temps!$A$4:$C$14,3,FALSE),"")</f>
        <v>0.33333333333333331</v>
      </c>
      <c r="E71" s="15">
        <f t="shared" si="7"/>
        <v>1.6</v>
      </c>
      <c r="F71" s="15">
        <f t="shared" si="5"/>
        <v>99.9</v>
      </c>
      <c r="G71" s="16" t="str">
        <f t="shared" si="4"/>
        <v>G0 X99.9 Y99.9 F293.66</v>
      </c>
      <c r="H71" s="16" t="str">
        <f t="shared" si="6"/>
        <v>G0 Z99.9 F293.66</v>
      </c>
    </row>
    <row r="72" spans="1:8" hidden="1" outlineLevel="1" x14ac:dyDescent="0.2">
      <c r="A72" s="14" t="s">
        <v>31</v>
      </c>
      <c r="B72" s="14" t="s">
        <v>5</v>
      </c>
      <c r="C72" s="15">
        <f>IF(A72&lt;&gt;"pause",VLOOKUP(A72,gamme!$A$4:$F$171,5,FALSE),"")</f>
        <v>246.94</v>
      </c>
      <c r="D72" s="15">
        <f>IF(A72&lt;&gt;"pause",VLOOKUP(B72,temps!$A$4:$C$14,3,FALSE),"")</f>
        <v>1</v>
      </c>
      <c r="E72" s="15">
        <f t="shared" si="7"/>
        <v>4.0999999999999996</v>
      </c>
      <c r="F72" s="15">
        <f t="shared" si="5"/>
        <v>104</v>
      </c>
      <c r="G72" s="16" t="str">
        <f t="shared" si="4"/>
        <v>G0 X104 Y104 F246.94</v>
      </c>
      <c r="H72" s="16" t="str">
        <f t="shared" si="6"/>
        <v>G0 Z104 F246.94</v>
      </c>
    </row>
    <row r="73" spans="1:8" hidden="1" outlineLevel="1" x14ac:dyDescent="0.2">
      <c r="A73" s="14" t="s">
        <v>175</v>
      </c>
      <c r="C73" s="15" t="str">
        <f>IF(A73&lt;&gt;"pause",VLOOKUP(A73,gamme!$A$4:$F$171,5,FALSE),"")</f>
        <v/>
      </c>
      <c r="D73" s="15">
        <v>300</v>
      </c>
      <c r="E73" s="15" t="str">
        <f t="shared" si="7"/>
        <v/>
      </c>
      <c r="F73" s="15">
        <f t="shared" si="5"/>
        <v>104</v>
      </c>
      <c r="G73" s="16" t="str">
        <f t="shared" si="4"/>
        <v>G4 P300</v>
      </c>
      <c r="H73" s="16" t="str">
        <f t="shared" si="6"/>
        <v>G4 P300</v>
      </c>
    </row>
    <row r="74" spans="1:8" hidden="1" outlineLevel="1" x14ac:dyDescent="0.2">
      <c r="A74" s="14" t="s">
        <v>35</v>
      </c>
      <c r="B74" s="14" t="s">
        <v>2</v>
      </c>
      <c r="C74" s="15">
        <f>IF(A74&lt;&gt;"pause",VLOOKUP(A74,gamme!$A$4:$F$171,5,FALSE),"")</f>
        <v>392</v>
      </c>
      <c r="D74" s="15">
        <f>IF(A74&lt;&gt;"pause",VLOOKUP(B74,temps!$A$4:$C$14,3,FALSE),"")</f>
        <v>0.33333333333333331</v>
      </c>
      <c r="E74" s="15">
        <f t="shared" si="7"/>
        <v>2.2000000000000002</v>
      </c>
      <c r="F74" s="15">
        <f t="shared" si="5"/>
        <v>106.2</v>
      </c>
      <c r="G74" s="16" t="str">
        <f t="shared" si="4"/>
        <v>G0 X106.2 Y106.2 F392</v>
      </c>
      <c r="H74" s="16" t="str">
        <f t="shared" si="6"/>
        <v>G0 Z106.2 F392</v>
      </c>
    </row>
    <row r="75" spans="1:8" hidden="1" outlineLevel="1" x14ac:dyDescent="0.2">
      <c r="A75" s="14" t="s">
        <v>35</v>
      </c>
      <c r="B75" s="14" t="s">
        <v>2</v>
      </c>
      <c r="C75" s="15">
        <f>IF(A75&lt;&gt;"pause",VLOOKUP(A75,gamme!$A$4:$F$171,5,FALSE),"")</f>
        <v>392</v>
      </c>
      <c r="D75" s="15">
        <f>IF(A75&lt;&gt;"pause",VLOOKUP(B75,temps!$A$4:$C$14,3,FALSE),"")</f>
        <v>0.33333333333333331</v>
      </c>
      <c r="E75" s="15">
        <f t="shared" si="7"/>
        <v>2.2000000000000002</v>
      </c>
      <c r="F75" s="15">
        <f t="shared" si="5"/>
        <v>104</v>
      </c>
      <c r="G75" s="16" t="str">
        <f t="shared" si="4"/>
        <v>G0 X104 Y104 F392</v>
      </c>
      <c r="H75" s="16" t="str">
        <f t="shared" si="6"/>
        <v>G0 Z104 F392</v>
      </c>
    </row>
    <row r="76" spans="1:8" hidden="1" outlineLevel="1" x14ac:dyDescent="0.2">
      <c r="A76" s="14" t="s">
        <v>34</v>
      </c>
      <c r="B76" s="14" t="s">
        <v>2</v>
      </c>
      <c r="C76" s="15">
        <f>IF(A76&lt;&gt;"pause",VLOOKUP(A76,gamme!$A$4:$F$171,5,FALSE),"")</f>
        <v>349.23</v>
      </c>
      <c r="D76" s="15">
        <f>IF(A76&lt;&gt;"pause",VLOOKUP(B76,temps!$A$4:$C$14,3,FALSE),"")</f>
        <v>0.33333333333333331</v>
      </c>
      <c r="E76" s="15">
        <f t="shared" si="7"/>
        <v>1.9</v>
      </c>
      <c r="F76" s="15">
        <f t="shared" si="5"/>
        <v>105.9</v>
      </c>
      <c r="G76" s="16" t="str">
        <f t="shared" si="4"/>
        <v>G0 X105.9 Y105.9 F349.23</v>
      </c>
      <c r="H76" s="16" t="str">
        <f t="shared" si="6"/>
        <v>G0 Z105.9 F349.23</v>
      </c>
    </row>
    <row r="77" spans="1:8" hidden="1" outlineLevel="1" x14ac:dyDescent="0.2">
      <c r="A77" s="14" t="s">
        <v>176</v>
      </c>
      <c r="B77" s="14" t="s">
        <v>2</v>
      </c>
      <c r="C77" s="15">
        <f>IF(A77&lt;&gt;"pause",VLOOKUP(A77,gamme!$A$4:$F$171,5,FALSE),"")</f>
        <v>293.66000000000003</v>
      </c>
      <c r="D77" s="15">
        <f>IF(A77&lt;&gt;"pause",VLOOKUP(B77,temps!$A$4:$C$14,3,FALSE),"")</f>
        <v>0.33333333333333331</v>
      </c>
      <c r="E77" s="15">
        <f t="shared" si="7"/>
        <v>1.6</v>
      </c>
      <c r="F77" s="15">
        <f t="shared" si="5"/>
        <v>104.30000000000001</v>
      </c>
      <c r="G77" s="16" t="str">
        <f t="shared" si="4"/>
        <v>G0 X104.3 Y104.3 F293.66</v>
      </c>
      <c r="H77" s="16" t="str">
        <f t="shared" si="6"/>
        <v>G0 Z104.3 F293.66</v>
      </c>
    </row>
    <row r="78" spans="1:8" hidden="1" outlineLevel="1" x14ac:dyDescent="0.2">
      <c r="A78" s="14" t="s">
        <v>33</v>
      </c>
      <c r="B78" s="14" t="s">
        <v>5</v>
      </c>
      <c r="C78" s="15">
        <f>IF(A78&lt;&gt;"pause",VLOOKUP(A78,gamme!$A$4:$F$171,5,FALSE),"")</f>
        <v>329.63</v>
      </c>
      <c r="D78" s="15">
        <f>IF(A78&lt;&gt;"pause",VLOOKUP(B78,temps!$A$4:$C$14,3,FALSE),"")</f>
        <v>1</v>
      </c>
      <c r="E78" s="15">
        <f t="shared" si="7"/>
        <v>5.5</v>
      </c>
      <c r="F78" s="15">
        <f t="shared" si="5"/>
        <v>109.80000000000001</v>
      </c>
      <c r="G78" s="16" t="str">
        <f t="shared" si="4"/>
        <v>G0 X109.8 Y109.8 F329.63</v>
      </c>
      <c r="H78" s="16" t="str">
        <f t="shared" si="6"/>
        <v>G0 Z109.8 F329.63</v>
      </c>
    </row>
    <row r="79" spans="1:8" hidden="1" outlineLevel="1" x14ac:dyDescent="0.2">
      <c r="A79" s="14" t="s">
        <v>175</v>
      </c>
      <c r="C79" s="15" t="str">
        <f>IF(A79&lt;&gt;"pause",VLOOKUP(A79,gamme!$A$4:$F$171,5,FALSE),"")</f>
        <v/>
      </c>
      <c r="D79" s="15">
        <v>300</v>
      </c>
      <c r="E79" s="15" t="str">
        <f t="shared" si="7"/>
        <v/>
      </c>
      <c r="F79" s="15">
        <f t="shared" si="5"/>
        <v>109.80000000000001</v>
      </c>
      <c r="G79" s="16" t="str">
        <f t="shared" si="4"/>
        <v>G4 P300</v>
      </c>
      <c r="H79" s="16" t="str">
        <f t="shared" si="6"/>
        <v>G4 P300</v>
      </c>
    </row>
    <row r="80" spans="1:8" hidden="1" outlineLevel="1" x14ac:dyDescent="0.2">
      <c r="A80" s="14" t="s">
        <v>29</v>
      </c>
      <c r="B80" s="14" t="s">
        <v>2</v>
      </c>
      <c r="C80" s="15">
        <f>IF(A80&lt;&gt;"pause",VLOOKUP(A80,gamme!$A$4:$F$171,5,FALSE),"")</f>
        <v>196</v>
      </c>
      <c r="D80" s="15">
        <f>IF(A80&lt;&gt;"pause",VLOOKUP(B80,temps!$A$4:$C$14,3,FALSE),"")</f>
        <v>0.33333333333333331</v>
      </c>
      <c r="E80" s="15">
        <f t="shared" si="7"/>
        <v>1.1000000000000001</v>
      </c>
      <c r="F80" s="15">
        <f t="shared" si="5"/>
        <v>110.9</v>
      </c>
      <c r="G80" s="16" t="str">
        <f t="shared" si="4"/>
        <v>G0 X110.9 Y110.9 F196</v>
      </c>
      <c r="H80" s="16" t="str">
        <f t="shared" si="6"/>
        <v>G0 Z110.9 F196</v>
      </c>
    </row>
    <row r="81" spans="1:8" hidden="1" outlineLevel="1" x14ac:dyDescent="0.2">
      <c r="A81" s="14" t="s">
        <v>33</v>
      </c>
      <c r="B81" s="14" t="s">
        <v>2</v>
      </c>
      <c r="C81" s="15">
        <f>IF(A81&lt;&gt;"pause",VLOOKUP(A81,gamme!$A$4:$F$171,5,FALSE),"")</f>
        <v>329.63</v>
      </c>
      <c r="D81" s="15">
        <f>IF(A81&lt;&gt;"pause",VLOOKUP(B81,temps!$A$4:$C$14,3,FALSE),"")</f>
        <v>0.33333333333333331</v>
      </c>
      <c r="E81" s="15">
        <f t="shared" si="7"/>
        <v>1.8</v>
      </c>
      <c r="F81" s="15">
        <f t="shared" si="5"/>
        <v>109.10000000000001</v>
      </c>
      <c r="G81" s="16" t="str">
        <f t="shared" si="4"/>
        <v>G0 X109.1 Y109.1 F329.63</v>
      </c>
      <c r="H81" s="16" t="str">
        <f t="shared" si="6"/>
        <v>G0 Z109.1 F329.63</v>
      </c>
    </row>
    <row r="82" spans="1:8" hidden="1" outlineLevel="1" x14ac:dyDescent="0.2">
      <c r="A82" s="14" t="s">
        <v>176</v>
      </c>
      <c r="B82" s="14" t="s">
        <v>2</v>
      </c>
      <c r="C82" s="15">
        <f>IF(A82&lt;&gt;"pause",VLOOKUP(A82,gamme!$A$4:$F$171,5,FALSE),"")</f>
        <v>293.66000000000003</v>
      </c>
      <c r="D82" s="15">
        <f>IF(A82&lt;&gt;"pause",VLOOKUP(B82,temps!$A$4:$C$14,3,FALSE),"")</f>
        <v>0.33333333333333331</v>
      </c>
      <c r="E82" s="15">
        <f t="shared" si="7"/>
        <v>1.6</v>
      </c>
      <c r="F82" s="15">
        <f t="shared" si="5"/>
        <v>110.7</v>
      </c>
      <c r="G82" s="16" t="str">
        <f t="shared" si="4"/>
        <v>G0 X110.7 Y110.7 F293.66</v>
      </c>
      <c r="H82" s="16" t="str">
        <f t="shared" si="6"/>
        <v>G0 Z110.7 F293.66</v>
      </c>
    </row>
    <row r="83" spans="1:8" hidden="1" outlineLevel="1" x14ac:dyDescent="0.2">
      <c r="A83" s="14" t="s">
        <v>32</v>
      </c>
      <c r="B83" s="14" t="s">
        <v>2</v>
      </c>
      <c r="C83" s="15">
        <f>IF(A83&lt;&gt;"pause",VLOOKUP(A83,gamme!$A$4:$F$171,5,FALSE),"")</f>
        <v>261.63</v>
      </c>
      <c r="D83" s="15">
        <f>IF(A83&lt;&gt;"pause",VLOOKUP(B83,temps!$A$4:$C$14,3,FALSE),"")</f>
        <v>0.33333333333333331</v>
      </c>
      <c r="E83" s="15">
        <f t="shared" si="7"/>
        <v>1.5</v>
      </c>
      <c r="F83" s="15">
        <f t="shared" si="5"/>
        <v>109.2</v>
      </c>
      <c r="G83" s="16" t="str">
        <f t="shared" si="4"/>
        <v>G0 X109.2 Y109.2 F261.63</v>
      </c>
      <c r="H83" s="16" t="str">
        <f t="shared" si="6"/>
        <v>G0 Z109.2 F261.63</v>
      </c>
    </row>
    <row r="84" spans="1:8" hidden="1" outlineLevel="1" x14ac:dyDescent="0.2">
      <c r="A84" s="14" t="s">
        <v>29</v>
      </c>
      <c r="B84" s="14" t="s">
        <v>5</v>
      </c>
      <c r="C84" s="15">
        <f>IF(A84&lt;&gt;"pause",VLOOKUP(A84,gamme!$A$4:$F$171,5,FALSE),"")</f>
        <v>196</v>
      </c>
      <c r="D84" s="15">
        <f>IF(A84&lt;&gt;"pause",VLOOKUP(B84,temps!$A$4:$C$14,3,FALSE),"")</f>
        <v>1</v>
      </c>
      <c r="E84" s="15">
        <f t="shared" si="7"/>
        <v>3.3</v>
      </c>
      <c r="F84" s="15">
        <f t="shared" si="5"/>
        <v>112.5</v>
      </c>
      <c r="G84" s="16" t="str">
        <f t="shared" si="4"/>
        <v>G0 X112.5 Y112.5 F196</v>
      </c>
      <c r="H84" s="16" t="str">
        <f t="shared" si="6"/>
        <v>G0 Z112.5 F196</v>
      </c>
    </row>
    <row r="85" spans="1:8" hidden="1" outlineLevel="1" x14ac:dyDescent="0.2">
      <c r="A85" s="14" t="s">
        <v>175</v>
      </c>
      <c r="C85" s="15" t="str">
        <f>IF(A85&lt;&gt;"pause",VLOOKUP(A85,gamme!$A$4:$F$171,5,FALSE),"")</f>
        <v/>
      </c>
      <c r="D85" s="15">
        <v>300</v>
      </c>
      <c r="E85" s="15" t="str">
        <f t="shared" si="7"/>
        <v/>
      </c>
      <c r="F85" s="15">
        <f t="shared" si="5"/>
        <v>112.5</v>
      </c>
      <c r="G85" s="16" t="str">
        <f t="shared" si="4"/>
        <v>G4 P300</v>
      </c>
      <c r="H85" s="16" t="str">
        <f t="shared" si="6"/>
        <v>G4 P300</v>
      </c>
    </row>
    <row r="86" spans="1:8" hidden="1" outlineLevel="1" x14ac:dyDescent="0.2">
      <c r="A86" s="14" t="s">
        <v>29</v>
      </c>
      <c r="B86" s="14" t="s">
        <v>2</v>
      </c>
      <c r="C86" s="15">
        <f>IF(A86&lt;&gt;"pause",VLOOKUP(A86,gamme!$A$4:$F$171,5,FALSE),"")</f>
        <v>196</v>
      </c>
      <c r="D86" s="15">
        <f>IF(A86&lt;&gt;"pause",VLOOKUP(B86,temps!$A$4:$C$14,3,FALSE),"")</f>
        <v>0.33333333333333331</v>
      </c>
      <c r="E86" s="15">
        <f t="shared" si="7"/>
        <v>1.1000000000000001</v>
      </c>
      <c r="F86" s="15">
        <f t="shared" si="5"/>
        <v>113.6</v>
      </c>
      <c r="G86" s="16" t="str">
        <f t="shared" si="4"/>
        <v>G0 X113.6 Y113.6 F196</v>
      </c>
      <c r="H86" s="16" t="str">
        <f t="shared" si="6"/>
        <v>G0 Z113.6 F196</v>
      </c>
    </row>
    <row r="87" spans="1:8" hidden="1" outlineLevel="1" x14ac:dyDescent="0.2">
      <c r="A87" s="14" t="s">
        <v>33</v>
      </c>
      <c r="B87" s="14" t="s">
        <v>2</v>
      </c>
      <c r="C87" s="15">
        <f>IF(A87&lt;&gt;"pause",VLOOKUP(A87,gamme!$A$4:$F$171,5,FALSE),"")</f>
        <v>329.63</v>
      </c>
      <c r="D87" s="15">
        <f>IF(A87&lt;&gt;"pause",VLOOKUP(B87,temps!$A$4:$C$14,3,FALSE),"")</f>
        <v>0.33333333333333331</v>
      </c>
      <c r="E87" s="15">
        <f t="shared" si="7"/>
        <v>1.8</v>
      </c>
      <c r="F87" s="15">
        <f t="shared" si="5"/>
        <v>111.8</v>
      </c>
      <c r="G87" s="16" t="str">
        <f t="shared" si="4"/>
        <v>G0 X111.8 Y111.8 F329.63</v>
      </c>
      <c r="H87" s="16" t="str">
        <f t="shared" si="6"/>
        <v>G0 Z111.8 F329.63</v>
      </c>
    </row>
    <row r="88" spans="1:8" hidden="1" outlineLevel="1" x14ac:dyDescent="0.2">
      <c r="A88" s="14" t="s">
        <v>176</v>
      </c>
      <c r="B88" s="14" t="s">
        <v>2</v>
      </c>
      <c r="C88" s="15">
        <f>IF(A88&lt;&gt;"pause",VLOOKUP(A88,gamme!$A$4:$F$171,5,FALSE),"")</f>
        <v>293.66000000000003</v>
      </c>
      <c r="D88" s="15">
        <f>IF(A88&lt;&gt;"pause",VLOOKUP(B88,temps!$A$4:$C$14,3,FALSE),"")</f>
        <v>0.33333333333333331</v>
      </c>
      <c r="E88" s="15">
        <f t="shared" si="7"/>
        <v>1.6</v>
      </c>
      <c r="F88" s="15">
        <f t="shared" si="5"/>
        <v>113.39999999999999</v>
      </c>
      <c r="G88" s="16" t="str">
        <f t="shared" si="4"/>
        <v>G0 X113.4 Y113.4 F293.66</v>
      </c>
      <c r="H88" s="16" t="str">
        <f t="shared" si="6"/>
        <v>G0 Z113.4 F293.66</v>
      </c>
    </row>
    <row r="89" spans="1:8" hidden="1" outlineLevel="1" x14ac:dyDescent="0.2">
      <c r="A89" s="14" t="s">
        <v>32</v>
      </c>
      <c r="B89" s="14" t="s">
        <v>2</v>
      </c>
      <c r="C89" s="15">
        <f>IF(A89&lt;&gt;"pause",VLOOKUP(A89,gamme!$A$4:$F$171,5,FALSE),"")</f>
        <v>261.63</v>
      </c>
      <c r="D89" s="15">
        <f>IF(A89&lt;&gt;"pause",VLOOKUP(B89,temps!$A$4:$C$14,3,FALSE),"")</f>
        <v>0.33333333333333331</v>
      </c>
      <c r="E89" s="15">
        <f t="shared" si="7"/>
        <v>1.5</v>
      </c>
      <c r="F89" s="15">
        <f t="shared" si="5"/>
        <v>111.89999999999999</v>
      </c>
      <c r="G89" s="16" t="str">
        <f t="shared" si="4"/>
        <v>G0 X111.9 Y111.9 F261.63</v>
      </c>
      <c r="H89" s="16" t="str">
        <f t="shared" si="6"/>
        <v>G0 Z111.9 F261.63</v>
      </c>
    </row>
    <row r="90" spans="1:8" hidden="1" outlineLevel="1" x14ac:dyDescent="0.2">
      <c r="A90" s="14" t="s">
        <v>30</v>
      </c>
      <c r="B90" s="14" t="s">
        <v>5</v>
      </c>
      <c r="C90" s="15">
        <f>IF(A90&lt;&gt;"pause",VLOOKUP(A90,gamme!$A$4:$F$171,5,FALSE),"")</f>
        <v>220</v>
      </c>
      <c r="D90" s="15">
        <f>IF(A90&lt;&gt;"pause",VLOOKUP(B90,temps!$A$4:$C$14,3,FALSE),"")</f>
        <v>1</v>
      </c>
      <c r="E90" s="15">
        <f t="shared" si="7"/>
        <v>3.7</v>
      </c>
      <c r="F90" s="15">
        <f t="shared" si="5"/>
        <v>115.6</v>
      </c>
      <c r="G90" s="16" t="str">
        <f t="shared" si="4"/>
        <v>G0 X115.6 Y115.6 F220</v>
      </c>
      <c r="H90" s="16" t="str">
        <f t="shared" si="6"/>
        <v>G0 Z115.6 F220</v>
      </c>
    </row>
    <row r="91" spans="1:8" hidden="1" outlineLevel="1" x14ac:dyDescent="0.2">
      <c r="A91" s="14" t="s">
        <v>30</v>
      </c>
      <c r="B91" s="14" t="s">
        <v>2</v>
      </c>
      <c r="C91" s="15">
        <f>IF(A91&lt;&gt;"pause",VLOOKUP(A91,gamme!$A$4:$F$171,5,FALSE),"")</f>
        <v>220</v>
      </c>
      <c r="D91" s="15">
        <f>IF(A91&lt;&gt;"pause",VLOOKUP(B91,temps!$A$4:$C$14,3,FALSE),"")</f>
        <v>0.33333333333333331</v>
      </c>
      <c r="E91" s="15">
        <f t="shared" si="7"/>
        <v>1.2</v>
      </c>
      <c r="F91" s="15">
        <f t="shared" si="5"/>
        <v>114.39999999999999</v>
      </c>
      <c r="G91" s="16" t="str">
        <f t="shared" si="4"/>
        <v>G0 X114.4 Y114.4 F220</v>
      </c>
      <c r="H91" s="16" t="str">
        <f t="shared" si="6"/>
        <v>G0 Z114.4 F220</v>
      </c>
    </row>
    <row r="92" spans="1:8" hidden="1" outlineLevel="1" x14ac:dyDescent="0.2">
      <c r="A92" s="14" t="s">
        <v>30</v>
      </c>
      <c r="B92" s="14" t="s">
        <v>2</v>
      </c>
      <c r="C92" s="15">
        <f>IF(A92&lt;&gt;"pause",VLOOKUP(A92,gamme!$A$4:$F$171,5,FALSE),"")</f>
        <v>220</v>
      </c>
      <c r="D92" s="15">
        <f>IF(A92&lt;&gt;"pause",VLOOKUP(B92,temps!$A$4:$C$14,3,FALSE),"")</f>
        <v>0.33333333333333331</v>
      </c>
      <c r="E92" s="15">
        <f t="shared" si="7"/>
        <v>1.2</v>
      </c>
      <c r="F92" s="15">
        <f t="shared" si="5"/>
        <v>115.6</v>
      </c>
      <c r="G92" s="16" t="str">
        <f t="shared" si="4"/>
        <v>G0 X115.6 Y115.6 F220</v>
      </c>
      <c r="H92" s="16" t="str">
        <f t="shared" si="6"/>
        <v>G0 Z115.6 F220</v>
      </c>
    </row>
    <row r="93" spans="1:8" hidden="1" outlineLevel="1" x14ac:dyDescent="0.2">
      <c r="A93" s="14" t="s">
        <v>34</v>
      </c>
      <c r="B93" s="14" t="s">
        <v>2</v>
      </c>
      <c r="C93" s="15">
        <f>IF(A93&lt;&gt;"pause",VLOOKUP(A93,gamme!$A$4:$F$171,5,FALSE),"")</f>
        <v>349.23</v>
      </c>
      <c r="D93" s="15">
        <f>IF(A93&lt;&gt;"pause",VLOOKUP(B93,temps!$A$4:$C$14,3,FALSE),"")</f>
        <v>0.33333333333333331</v>
      </c>
      <c r="E93" s="15">
        <f t="shared" si="7"/>
        <v>1.9</v>
      </c>
      <c r="F93" s="15">
        <f t="shared" si="5"/>
        <v>113.69999999999999</v>
      </c>
      <c r="G93" s="16" t="str">
        <f t="shared" si="4"/>
        <v>G0 X113.7 Y113.7 F349.23</v>
      </c>
      <c r="H93" s="16" t="str">
        <f t="shared" si="6"/>
        <v>G0 Z113.7 F349.23</v>
      </c>
    </row>
    <row r="94" spans="1:8" hidden="1" outlineLevel="1" x14ac:dyDescent="0.2">
      <c r="A94" s="14" t="s">
        <v>33</v>
      </c>
      <c r="B94" s="14" t="s">
        <v>2</v>
      </c>
      <c r="C94" s="15">
        <f>IF(A94&lt;&gt;"pause",VLOOKUP(A94,gamme!$A$4:$F$171,5,FALSE),"")</f>
        <v>329.63</v>
      </c>
      <c r="D94" s="15">
        <f>IF(A94&lt;&gt;"pause",VLOOKUP(B94,temps!$A$4:$C$14,3,FALSE),"")</f>
        <v>0.33333333333333331</v>
      </c>
      <c r="E94" s="15">
        <f t="shared" si="7"/>
        <v>1.8</v>
      </c>
      <c r="F94" s="15">
        <f t="shared" si="5"/>
        <v>115.49999999999999</v>
      </c>
      <c r="G94" s="16" t="str">
        <f t="shared" si="4"/>
        <v>G0 X115.5 Y115.5 F329.63</v>
      </c>
      <c r="H94" s="16" t="str">
        <f t="shared" si="6"/>
        <v>G0 Z115.5 F329.63</v>
      </c>
    </row>
    <row r="95" spans="1:8" hidden="1" outlineLevel="1" x14ac:dyDescent="0.2">
      <c r="A95" s="14" t="s">
        <v>176</v>
      </c>
      <c r="B95" s="14" t="s">
        <v>2</v>
      </c>
      <c r="C95" s="15">
        <f>IF(A95&lt;&gt;"pause",VLOOKUP(A95,gamme!$A$4:$F$171,5,FALSE),"")</f>
        <v>293.66000000000003</v>
      </c>
      <c r="D95" s="15">
        <f>IF(A95&lt;&gt;"pause",VLOOKUP(B95,temps!$A$4:$C$14,3,FALSE),"")</f>
        <v>0.33333333333333331</v>
      </c>
      <c r="E95" s="15">
        <f t="shared" si="7"/>
        <v>1.6</v>
      </c>
      <c r="F95" s="15">
        <f t="shared" si="5"/>
        <v>113.89999999999999</v>
      </c>
      <c r="G95" s="16" t="str">
        <f t="shared" si="4"/>
        <v>G0 X113.9 Y113.9 F293.66</v>
      </c>
      <c r="H95" s="16" t="str">
        <f t="shared" si="6"/>
        <v>G0 Z113.9 F293.66</v>
      </c>
    </row>
    <row r="96" spans="1:8" hidden="1" outlineLevel="1" x14ac:dyDescent="0.2">
      <c r="A96" s="14" t="s">
        <v>35</v>
      </c>
      <c r="B96" s="14" t="s">
        <v>2</v>
      </c>
      <c r="C96" s="15">
        <f>IF(A96&lt;&gt;"pause",VLOOKUP(A96,gamme!$A$4:$F$171,5,FALSE),"")</f>
        <v>392</v>
      </c>
      <c r="D96" s="15">
        <f>IF(A96&lt;&gt;"pause",VLOOKUP(B96,temps!$A$4:$C$14,3,FALSE),"")</f>
        <v>0.33333333333333331</v>
      </c>
      <c r="E96" s="15">
        <f t="shared" si="7"/>
        <v>2.2000000000000002</v>
      </c>
      <c r="F96" s="15">
        <f t="shared" si="5"/>
        <v>116.1</v>
      </c>
      <c r="G96" s="16" t="str">
        <f t="shared" si="4"/>
        <v>G0 X116.1 Y116.1 F392</v>
      </c>
      <c r="H96" s="16" t="str">
        <f t="shared" si="6"/>
        <v>G0 Z116.1 F392</v>
      </c>
    </row>
    <row r="97" spans="1:8" hidden="1" outlineLevel="1" x14ac:dyDescent="0.2">
      <c r="A97" s="14" t="s">
        <v>35</v>
      </c>
      <c r="B97" s="14" t="s">
        <v>2</v>
      </c>
      <c r="C97" s="15">
        <f>IF(A97&lt;&gt;"pause",VLOOKUP(A97,gamme!$A$4:$F$171,5,FALSE),"")</f>
        <v>392</v>
      </c>
      <c r="D97" s="15">
        <f>IF(A97&lt;&gt;"pause",VLOOKUP(B97,temps!$A$4:$C$14,3,FALSE),"")</f>
        <v>0.33333333333333331</v>
      </c>
      <c r="E97" s="15">
        <f t="shared" si="7"/>
        <v>2.2000000000000002</v>
      </c>
      <c r="F97" s="15">
        <f t="shared" si="5"/>
        <v>113.89999999999999</v>
      </c>
      <c r="G97" s="16" t="str">
        <f t="shared" si="4"/>
        <v>G0 X113.9 Y113.9 F392</v>
      </c>
      <c r="H97" s="16" t="str">
        <f t="shared" si="6"/>
        <v>G0 Z113.9 F392</v>
      </c>
    </row>
    <row r="98" spans="1:8" hidden="1" outlineLevel="1" x14ac:dyDescent="0.2">
      <c r="A98" s="14" t="s">
        <v>35</v>
      </c>
      <c r="B98" s="14" t="s">
        <v>2</v>
      </c>
      <c r="C98" s="15">
        <f>IF(A98&lt;&gt;"pause",VLOOKUP(A98,gamme!$A$4:$F$171,5,FALSE),"")</f>
        <v>392</v>
      </c>
      <c r="D98" s="15">
        <f>IF(A98&lt;&gt;"pause",VLOOKUP(B98,temps!$A$4:$C$14,3,FALSE),"")</f>
        <v>0.33333333333333331</v>
      </c>
      <c r="E98" s="15">
        <f t="shared" si="7"/>
        <v>2.2000000000000002</v>
      </c>
      <c r="F98" s="15">
        <f t="shared" si="5"/>
        <v>116.1</v>
      </c>
      <c r="G98" s="16" t="str">
        <f t="shared" si="4"/>
        <v>G0 X116.1 Y116.1 F392</v>
      </c>
      <c r="H98" s="16" t="str">
        <f t="shared" si="6"/>
        <v>G0 Z116.1 F392</v>
      </c>
    </row>
    <row r="99" spans="1:8" hidden="1" outlineLevel="1" x14ac:dyDescent="0.2">
      <c r="A99" s="14" t="s">
        <v>35</v>
      </c>
      <c r="B99" s="14" t="s">
        <v>2</v>
      </c>
      <c r="C99" s="15">
        <f>IF(A99&lt;&gt;"pause",VLOOKUP(A99,gamme!$A$4:$F$171,5,FALSE),"")</f>
        <v>392</v>
      </c>
      <c r="D99" s="15">
        <f>IF(A99&lt;&gt;"pause",VLOOKUP(B99,temps!$A$4:$C$14,3,FALSE),"")</f>
        <v>0.33333333333333331</v>
      </c>
      <c r="E99" s="15">
        <f t="shared" si="7"/>
        <v>2.2000000000000002</v>
      </c>
      <c r="F99" s="15">
        <f t="shared" si="5"/>
        <v>113.89999999999999</v>
      </c>
      <c r="G99" s="16" t="str">
        <f t="shared" si="4"/>
        <v>G0 X113.9 Y113.9 F392</v>
      </c>
      <c r="H99" s="16" t="str">
        <f t="shared" si="6"/>
        <v>G0 Z113.9 F392</v>
      </c>
    </row>
    <row r="100" spans="1:8" hidden="1" outlineLevel="1" x14ac:dyDescent="0.2">
      <c r="A100" s="14" t="s">
        <v>36</v>
      </c>
      <c r="B100" s="14" t="s">
        <v>2</v>
      </c>
      <c r="C100" s="15">
        <f>IF(A100&lt;&gt;"pause",VLOOKUP(A100,gamme!$A$4:$F$171,5,FALSE),"")</f>
        <v>440</v>
      </c>
      <c r="D100" s="15">
        <f>IF(A100&lt;&gt;"pause",VLOOKUP(B100,temps!$A$4:$C$14,3,FALSE),"")</f>
        <v>0.33333333333333331</v>
      </c>
      <c r="E100" s="15">
        <f t="shared" si="7"/>
        <v>2.4</v>
      </c>
      <c r="F100" s="15">
        <f t="shared" si="5"/>
        <v>116.3</v>
      </c>
      <c r="G100" s="16" t="str">
        <f t="shared" si="4"/>
        <v>G0 X116.3 Y116.3 F440</v>
      </c>
      <c r="H100" s="16" t="str">
        <f t="shared" si="6"/>
        <v>G0 Z116.3 F440</v>
      </c>
    </row>
    <row r="101" spans="1:8" hidden="1" outlineLevel="1" x14ac:dyDescent="0.2">
      <c r="A101" s="14" t="s">
        <v>35</v>
      </c>
      <c r="B101" s="14" t="s">
        <v>2</v>
      </c>
      <c r="C101" s="15">
        <f>IF(A101&lt;&gt;"pause",VLOOKUP(A101,gamme!$A$4:$F$171,5,FALSE),"")</f>
        <v>392</v>
      </c>
      <c r="D101" s="15">
        <f>IF(A101&lt;&gt;"pause",VLOOKUP(B101,temps!$A$4:$C$14,3,FALSE),"")</f>
        <v>0.33333333333333331</v>
      </c>
      <c r="E101" s="15">
        <f t="shared" si="7"/>
        <v>2.2000000000000002</v>
      </c>
      <c r="F101" s="15">
        <f t="shared" si="5"/>
        <v>114.1</v>
      </c>
      <c r="G101" s="16" t="str">
        <f t="shared" si="4"/>
        <v>G0 X114.1 Y114.1 F392</v>
      </c>
      <c r="H101" s="16" t="str">
        <f t="shared" si="6"/>
        <v>G0 Z114.1 F392</v>
      </c>
    </row>
    <row r="102" spans="1:8" hidden="1" outlineLevel="1" x14ac:dyDescent="0.2">
      <c r="A102" s="14" t="s">
        <v>34</v>
      </c>
      <c r="B102" s="14" t="s">
        <v>2</v>
      </c>
      <c r="C102" s="15">
        <f>IF(A102&lt;&gt;"pause",VLOOKUP(A102,gamme!$A$4:$F$171,5,FALSE),"")</f>
        <v>349.23</v>
      </c>
      <c r="D102" s="15">
        <f>IF(A102&lt;&gt;"pause",VLOOKUP(B102,temps!$A$4:$C$14,3,FALSE),"")</f>
        <v>0.33333333333333331</v>
      </c>
      <c r="E102" s="15">
        <f t="shared" si="7"/>
        <v>1.9</v>
      </c>
      <c r="F102" s="15">
        <f t="shared" si="5"/>
        <v>116</v>
      </c>
      <c r="G102" s="16" t="str">
        <f t="shared" si="4"/>
        <v>G0 X116 Y116 F349.23</v>
      </c>
      <c r="H102" s="16" t="str">
        <f t="shared" si="6"/>
        <v>G0 Z116 F349.23</v>
      </c>
    </row>
    <row r="103" spans="1:8" hidden="1" outlineLevel="1" x14ac:dyDescent="0.2">
      <c r="A103" s="14" t="s">
        <v>176</v>
      </c>
      <c r="B103" s="14" t="s">
        <v>2</v>
      </c>
      <c r="C103" s="15">
        <f>IF(A103&lt;&gt;"pause",VLOOKUP(A103,gamme!$A$4:$F$171,5,FALSE),"")</f>
        <v>293.66000000000003</v>
      </c>
      <c r="D103" s="15">
        <f>IF(A103&lt;&gt;"pause",VLOOKUP(B103,temps!$A$4:$C$14,3,FALSE),"")</f>
        <v>0.33333333333333331</v>
      </c>
      <c r="E103" s="15">
        <f t="shared" si="7"/>
        <v>1.6</v>
      </c>
      <c r="F103" s="15">
        <f t="shared" si="5"/>
        <v>114.4</v>
      </c>
      <c r="G103" s="16" t="str">
        <f t="shared" si="4"/>
        <v>G0 X114.4 Y114.4 F293.66</v>
      </c>
      <c r="H103" s="16" t="str">
        <f t="shared" si="6"/>
        <v>G0 Z114.4 F293.66</v>
      </c>
    </row>
    <row r="104" spans="1:8" hidden="1" outlineLevel="1" x14ac:dyDescent="0.2">
      <c r="A104" s="14" t="s">
        <v>32</v>
      </c>
      <c r="B104" s="14" t="s">
        <v>4</v>
      </c>
      <c r="C104" s="15">
        <f>IF(A104&lt;&gt;"pause",VLOOKUP(A104,gamme!$A$4:$F$171,5,FALSE),"")</f>
        <v>261.63</v>
      </c>
      <c r="D104" s="15">
        <f>IF(A104&lt;&gt;"pause",VLOOKUP(B104,temps!$A$4:$C$14,3,FALSE),"")</f>
        <v>0.66666666666666663</v>
      </c>
      <c r="E104" s="15">
        <f t="shared" si="7"/>
        <v>2.9</v>
      </c>
      <c r="F104" s="15">
        <f t="shared" si="5"/>
        <v>117.30000000000001</v>
      </c>
      <c r="G104" s="16" t="str">
        <f t="shared" si="4"/>
        <v>G0 X117.3 Y117.3 F261.63</v>
      </c>
      <c r="H104" s="16" t="str">
        <f t="shared" si="6"/>
        <v>G0 Z117.3 F261.63</v>
      </c>
    </row>
    <row r="105" spans="1:8" hidden="1" outlineLevel="1" x14ac:dyDescent="0.2">
      <c r="A105" s="14" t="s">
        <v>35</v>
      </c>
      <c r="B105" s="14" t="s">
        <v>4</v>
      </c>
      <c r="C105" s="15">
        <f>IF(A105&lt;&gt;"pause",VLOOKUP(A105,gamme!$A$4:$F$171,5,FALSE),"")</f>
        <v>392</v>
      </c>
      <c r="D105" s="15">
        <f>IF(A105&lt;&gt;"pause",VLOOKUP(B105,temps!$A$4:$C$14,3,FALSE),"")</f>
        <v>0.66666666666666663</v>
      </c>
      <c r="E105" s="15">
        <f t="shared" si="7"/>
        <v>4.4000000000000004</v>
      </c>
      <c r="F105" s="15">
        <f t="shared" si="5"/>
        <v>112.9</v>
      </c>
      <c r="G105" s="16" t="str">
        <f t="shared" si="4"/>
        <v>G0 X112.9 Y112.9 F392</v>
      </c>
      <c r="H105" s="16" t="str">
        <f t="shared" si="6"/>
        <v>G0 Z112.9 F392</v>
      </c>
    </row>
    <row r="106" spans="1:8" hidden="1" outlineLevel="1" x14ac:dyDescent="0.2">
      <c r="A106" s="14" t="s">
        <v>33</v>
      </c>
      <c r="B106" s="14" t="s">
        <v>2</v>
      </c>
      <c r="C106" s="15">
        <f>IF(A106&lt;&gt;"pause",VLOOKUP(A106,gamme!$A$4:$F$171,5,FALSE),"")</f>
        <v>329.63</v>
      </c>
      <c r="D106" s="15">
        <f>IF(A106&lt;&gt;"pause",VLOOKUP(B106,temps!$A$4:$C$14,3,FALSE),"")</f>
        <v>0.33333333333333331</v>
      </c>
      <c r="E106" s="15">
        <f t="shared" si="7"/>
        <v>1.8</v>
      </c>
      <c r="F106" s="15">
        <f t="shared" si="5"/>
        <v>114.7</v>
      </c>
      <c r="G106" s="16" t="str">
        <f t="shared" si="4"/>
        <v>G0 X114.7 Y114.7 F329.63</v>
      </c>
      <c r="H106" s="16" t="str">
        <f t="shared" si="6"/>
        <v>G0 Z114.7 F329.63</v>
      </c>
    </row>
    <row r="107" spans="1:8" hidden="1" outlineLevel="1" x14ac:dyDescent="0.2">
      <c r="A107" s="14" t="s">
        <v>33</v>
      </c>
      <c r="B107" s="14" t="s">
        <v>2</v>
      </c>
      <c r="C107" s="15">
        <f>IF(A107&lt;&gt;"pause",VLOOKUP(A107,gamme!$A$4:$F$171,5,FALSE),"")</f>
        <v>329.63</v>
      </c>
      <c r="D107" s="15">
        <f>IF(A107&lt;&gt;"pause",VLOOKUP(B107,temps!$A$4:$C$14,3,FALSE),"")</f>
        <v>0.33333333333333331</v>
      </c>
      <c r="E107" s="15">
        <f t="shared" si="7"/>
        <v>1.8</v>
      </c>
      <c r="F107" s="15">
        <f t="shared" si="5"/>
        <v>112.9</v>
      </c>
      <c r="G107" s="16" t="str">
        <f t="shared" si="4"/>
        <v>G0 X112.9 Y112.9 F329.63</v>
      </c>
      <c r="H107" s="16" t="str">
        <f t="shared" si="6"/>
        <v>G0 Z112.9 F329.63</v>
      </c>
    </row>
    <row r="108" spans="1:8" hidden="1" outlineLevel="1" x14ac:dyDescent="0.2">
      <c r="A108" s="14" t="s">
        <v>33</v>
      </c>
      <c r="B108" s="14" t="s">
        <v>4</v>
      </c>
      <c r="C108" s="15">
        <f>IF(A108&lt;&gt;"pause",VLOOKUP(A108,gamme!$A$4:$F$171,5,FALSE),"")</f>
        <v>329.63</v>
      </c>
      <c r="D108" s="15">
        <f>IF(A108&lt;&gt;"pause",VLOOKUP(B108,temps!$A$4:$C$14,3,FALSE),"")</f>
        <v>0.66666666666666663</v>
      </c>
      <c r="E108" s="15">
        <f t="shared" si="7"/>
        <v>3.7</v>
      </c>
      <c r="F108" s="15">
        <f t="shared" si="5"/>
        <v>116.60000000000001</v>
      </c>
      <c r="G108" s="16" t="str">
        <f t="shared" si="4"/>
        <v>G0 X116.6 Y116.6 F329.63</v>
      </c>
      <c r="H108" s="16" t="str">
        <f t="shared" si="6"/>
        <v>G0 Z116.6 F329.63</v>
      </c>
    </row>
    <row r="109" spans="1:8" hidden="1" outlineLevel="1" x14ac:dyDescent="0.2">
      <c r="A109" s="14" t="s">
        <v>33</v>
      </c>
      <c r="B109" s="14" t="s">
        <v>2</v>
      </c>
      <c r="C109" s="15">
        <f>IF(A109&lt;&gt;"pause",VLOOKUP(A109,gamme!$A$4:$F$171,5,FALSE),"")</f>
        <v>329.63</v>
      </c>
      <c r="D109" s="15">
        <f>IF(A109&lt;&gt;"pause",VLOOKUP(B109,temps!$A$4:$C$14,3,FALSE),"")</f>
        <v>0.33333333333333331</v>
      </c>
      <c r="E109" s="15">
        <f t="shared" si="7"/>
        <v>1.8</v>
      </c>
      <c r="F109" s="15">
        <f t="shared" si="5"/>
        <v>114.80000000000001</v>
      </c>
      <c r="G109" s="16" t="str">
        <f t="shared" si="4"/>
        <v>G0 X114.8 Y114.8 F329.63</v>
      </c>
      <c r="H109" s="16" t="str">
        <f t="shared" si="6"/>
        <v>G0 Z114.8 F329.63</v>
      </c>
    </row>
    <row r="110" spans="1:8" hidden="1" outlineLevel="1" x14ac:dyDescent="0.2">
      <c r="A110" s="14" t="s">
        <v>33</v>
      </c>
      <c r="B110" s="14" t="s">
        <v>2</v>
      </c>
      <c r="C110" s="15">
        <f>IF(A110&lt;&gt;"pause",VLOOKUP(A110,gamme!$A$4:$F$171,5,FALSE),"")</f>
        <v>329.63</v>
      </c>
      <c r="D110" s="15">
        <f>IF(A110&lt;&gt;"pause",VLOOKUP(B110,temps!$A$4:$C$14,3,FALSE),"")</f>
        <v>0.33333333333333331</v>
      </c>
      <c r="E110" s="15">
        <f t="shared" si="7"/>
        <v>1.8</v>
      </c>
      <c r="F110" s="15">
        <f t="shared" si="5"/>
        <v>116.60000000000001</v>
      </c>
      <c r="G110" s="16" t="str">
        <f t="shared" si="4"/>
        <v>G0 X116.6 Y116.6 F329.63</v>
      </c>
      <c r="H110" s="16" t="str">
        <f t="shared" si="6"/>
        <v>G0 Z116.6 F329.63</v>
      </c>
    </row>
    <row r="111" spans="1:8" hidden="1" outlineLevel="1" x14ac:dyDescent="0.2">
      <c r="A111" s="14" t="s">
        <v>33</v>
      </c>
      <c r="B111" s="14" t="s">
        <v>4</v>
      </c>
      <c r="C111" s="15">
        <f>IF(A111&lt;&gt;"pause",VLOOKUP(A111,gamme!$A$4:$F$171,5,FALSE),"")</f>
        <v>329.63</v>
      </c>
      <c r="D111" s="15">
        <f>IF(A111&lt;&gt;"pause",VLOOKUP(B111,temps!$A$4:$C$14,3,FALSE),"")</f>
        <v>0.66666666666666663</v>
      </c>
      <c r="E111" s="15">
        <f t="shared" si="7"/>
        <v>3.7</v>
      </c>
      <c r="F111" s="15">
        <f t="shared" si="5"/>
        <v>112.9</v>
      </c>
      <c r="G111" s="16" t="str">
        <f t="shared" si="4"/>
        <v>G0 X112.9 Y112.9 F329.63</v>
      </c>
      <c r="H111" s="16" t="str">
        <f t="shared" si="6"/>
        <v>G0 Z112.9 F329.63</v>
      </c>
    </row>
    <row r="112" spans="1:8" hidden="1" outlineLevel="1" x14ac:dyDescent="0.2">
      <c r="A112" s="14" t="s">
        <v>33</v>
      </c>
      <c r="B112" s="14" t="s">
        <v>2</v>
      </c>
      <c r="C112" s="15">
        <f>IF(A112&lt;&gt;"pause",VLOOKUP(A112,gamme!$A$4:$F$171,5,FALSE),"")</f>
        <v>329.63</v>
      </c>
      <c r="D112" s="15">
        <f>IF(A112&lt;&gt;"pause",VLOOKUP(B112,temps!$A$4:$C$14,3,FALSE),"")</f>
        <v>0.33333333333333331</v>
      </c>
      <c r="E112" s="15">
        <f t="shared" si="7"/>
        <v>1.8</v>
      </c>
      <c r="F112" s="15">
        <f t="shared" si="5"/>
        <v>114.7</v>
      </c>
      <c r="G112" s="16" t="str">
        <f t="shared" si="4"/>
        <v>G0 X114.7 Y114.7 F329.63</v>
      </c>
      <c r="H112" s="16" t="str">
        <f t="shared" si="6"/>
        <v>G0 Z114.7 F329.63</v>
      </c>
    </row>
    <row r="113" spans="1:8" hidden="1" outlineLevel="1" x14ac:dyDescent="0.2">
      <c r="A113" s="14" t="s">
        <v>35</v>
      </c>
      <c r="B113" s="14" t="s">
        <v>2</v>
      </c>
      <c r="C113" s="15">
        <f>IF(A113&lt;&gt;"pause",VLOOKUP(A113,gamme!$A$4:$F$171,5,FALSE),"")</f>
        <v>392</v>
      </c>
      <c r="D113" s="15">
        <f>IF(A113&lt;&gt;"pause",VLOOKUP(B113,temps!$A$4:$C$14,3,FALSE),"")</f>
        <v>0.33333333333333331</v>
      </c>
      <c r="E113" s="15">
        <f t="shared" si="7"/>
        <v>2.2000000000000002</v>
      </c>
      <c r="F113" s="15">
        <f t="shared" si="5"/>
        <v>112.5</v>
      </c>
      <c r="G113" s="16" t="str">
        <f t="shared" si="4"/>
        <v>G0 X112.5 Y112.5 F392</v>
      </c>
      <c r="H113" s="16" t="str">
        <f t="shared" si="6"/>
        <v>G0 Z112.5 F392</v>
      </c>
    </row>
    <row r="114" spans="1:8" hidden="1" outlineLevel="1" x14ac:dyDescent="0.2">
      <c r="A114" s="14" t="s">
        <v>32</v>
      </c>
      <c r="B114" s="14" t="s">
        <v>3</v>
      </c>
      <c r="C114" s="15">
        <f>IF(A114&lt;&gt;"pause",VLOOKUP(A114,gamme!$A$4:$F$171,5,FALSE),"")</f>
        <v>261.63</v>
      </c>
      <c r="D114" s="15">
        <f>IF(A114&lt;&gt;"pause",VLOOKUP(B114,temps!$A$4:$C$14,3,FALSE),"")</f>
        <v>0.5</v>
      </c>
      <c r="E114" s="15">
        <f t="shared" si="7"/>
        <v>2.2000000000000002</v>
      </c>
      <c r="F114" s="15">
        <f t="shared" si="5"/>
        <v>114.7</v>
      </c>
      <c r="G114" s="16" t="str">
        <f t="shared" si="4"/>
        <v>G0 X114.7 Y114.7 F261.63</v>
      </c>
      <c r="H114" s="16" t="str">
        <f t="shared" si="6"/>
        <v>G0 Z114.7 F261.63</v>
      </c>
    </row>
    <row r="115" spans="1:8" hidden="1" outlineLevel="1" x14ac:dyDescent="0.2">
      <c r="A115" s="14" t="s">
        <v>176</v>
      </c>
      <c r="B115" s="14" t="s">
        <v>0</v>
      </c>
      <c r="C115" s="15">
        <f>IF(A115&lt;&gt;"pause",VLOOKUP(A115,gamme!$A$4:$F$171,5,FALSE),"")</f>
        <v>293.66000000000003</v>
      </c>
      <c r="D115" s="15">
        <f>IF(A115&lt;&gt;"pause",VLOOKUP(B115,temps!$A$4:$C$14,3,FALSE),"")</f>
        <v>0.16666666666666666</v>
      </c>
      <c r="E115" s="15">
        <f t="shared" si="7"/>
        <v>0.8</v>
      </c>
      <c r="F115" s="15">
        <f t="shared" si="5"/>
        <v>113.9</v>
      </c>
      <c r="G115" s="16" t="str">
        <f t="shared" si="4"/>
        <v>G0 X113.9 Y113.9 F293.66</v>
      </c>
      <c r="H115" s="16" t="str">
        <f t="shared" si="6"/>
        <v>G0 Z113.9 F293.66</v>
      </c>
    </row>
    <row r="116" spans="1:8" hidden="1" outlineLevel="1" x14ac:dyDescent="0.2">
      <c r="A116" s="14" t="s">
        <v>33</v>
      </c>
      <c r="B116" s="14" t="s">
        <v>5</v>
      </c>
      <c r="C116" s="15">
        <f>IF(A116&lt;&gt;"pause",VLOOKUP(A116,gamme!$A$4:$F$171,5,FALSE),"")</f>
        <v>329.63</v>
      </c>
      <c r="D116" s="15">
        <f>IF(A116&lt;&gt;"pause",VLOOKUP(B116,temps!$A$4:$C$14,3,FALSE),"")</f>
        <v>1</v>
      </c>
      <c r="E116" s="15">
        <f t="shared" si="7"/>
        <v>5.5</v>
      </c>
      <c r="F116" s="15">
        <f t="shared" si="5"/>
        <v>119.4</v>
      </c>
      <c r="G116" s="16" t="str">
        <f t="shared" si="4"/>
        <v>G0 X119.4 Y119.4 F329.63</v>
      </c>
      <c r="H116" s="16" t="str">
        <f t="shared" si="6"/>
        <v>G0 Z119.4 F329.63</v>
      </c>
    </row>
    <row r="117" spans="1:8" hidden="1" outlineLevel="1" x14ac:dyDescent="0.2">
      <c r="A117" s="14" t="s">
        <v>175</v>
      </c>
      <c r="C117" s="15" t="str">
        <f>IF(A117&lt;&gt;"pause",VLOOKUP(A117,gamme!$A$4:$F$171,5,FALSE),"")</f>
        <v/>
      </c>
      <c r="D117" s="15">
        <v>300</v>
      </c>
      <c r="E117" s="15" t="str">
        <f t="shared" si="7"/>
        <v/>
      </c>
      <c r="F117" s="15">
        <f t="shared" si="5"/>
        <v>119.4</v>
      </c>
      <c r="G117" s="16" t="str">
        <f t="shared" si="4"/>
        <v>G4 P300</v>
      </c>
      <c r="H117" s="16" t="str">
        <f t="shared" si="6"/>
        <v>G4 P300</v>
      </c>
    </row>
    <row r="118" spans="1:8" hidden="1" outlineLevel="1" x14ac:dyDescent="0.2">
      <c r="A118" s="14" t="s">
        <v>34</v>
      </c>
      <c r="B118" s="14" t="s">
        <v>2</v>
      </c>
      <c r="C118" s="15">
        <f>IF(A118&lt;&gt;"pause",VLOOKUP(A118,gamme!$A$4:$F$171,5,FALSE),"")</f>
        <v>349.23</v>
      </c>
      <c r="D118" s="15">
        <f>IF(A118&lt;&gt;"pause",VLOOKUP(B118,temps!$A$4:$C$14,3,FALSE),"")</f>
        <v>0.33333333333333331</v>
      </c>
      <c r="E118" s="15">
        <f t="shared" si="7"/>
        <v>1.9</v>
      </c>
      <c r="F118" s="15">
        <f t="shared" si="5"/>
        <v>121.30000000000001</v>
      </c>
      <c r="G118" s="16" t="str">
        <f t="shared" si="4"/>
        <v>G0 X121.3 Y121.3 F349.23</v>
      </c>
      <c r="H118" s="16" t="str">
        <f t="shared" si="6"/>
        <v>G0 Z121.3 F349.23</v>
      </c>
    </row>
    <row r="119" spans="1:8" hidden="1" outlineLevel="1" x14ac:dyDescent="0.2">
      <c r="A119" s="14" t="s">
        <v>34</v>
      </c>
      <c r="B119" s="14" t="s">
        <v>2</v>
      </c>
      <c r="C119" s="15">
        <f>IF(A119&lt;&gt;"pause",VLOOKUP(A119,gamme!$A$4:$F$171,5,FALSE),"")</f>
        <v>349.23</v>
      </c>
      <c r="D119" s="15">
        <f>IF(A119&lt;&gt;"pause",VLOOKUP(B119,temps!$A$4:$C$14,3,FALSE),"")</f>
        <v>0.33333333333333331</v>
      </c>
      <c r="E119" s="15">
        <f t="shared" si="7"/>
        <v>1.9</v>
      </c>
      <c r="F119" s="15">
        <f t="shared" si="5"/>
        <v>119.4</v>
      </c>
      <c r="G119" s="16" t="str">
        <f t="shared" si="4"/>
        <v>G0 X119.4 Y119.4 F349.23</v>
      </c>
      <c r="H119" s="16" t="str">
        <f t="shared" si="6"/>
        <v>G0 Z119.4 F349.23</v>
      </c>
    </row>
    <row r="120" spans="1:8" hidden="1" outlineLevel="1" x14ac:dyDescent="0.2">
      <c r="A120" s="14" t="s">
        <v>34</v>
      </c>
      <c r="B120" s="14" t="s">
        <v>3</v>
      </c>
      <c r="C120" s="15">
        <f>IF(A120&lt;&gt;"pause",VLOOKUP(A120,gamme!$A$4:$F$171,5,FALSE),"")</f>
        <v>349.23</v>
      </c>
      <c r="D120" s="15">
        <f>IF(A120&lt;&gt;"pause",VLOOKUP(B120,temps!$A$4:$C$14,3,FALSE),"")</f>
        <v>0.5</v>
      </c>
      <c r="E120" s="15">
        <f t="shared" si="7"/>
        <v>2.9</v>
      </c>
      <c r="F120" s="15">
        <f t="shared" si="5"/>
        <v>122.30000000000001</v>
      </c>
      <c r="G120" s="16" t="str">
        <f t="shared" si="4"/>
        <v>G0 X122.3 Y122.3 F349.23</v>
      </c>
      <c r="H120" s="16" t="str">
        <f t="shared" si="6"/>
        <v>G0 Z122.3 F349.23</v>
      </c>
    </row>
    <row r="121" spans="1:8" hidden="1" outlineLevel="1" x14ac:dyDescent="0.2">
      <c r="A121" s="14" t="s">
        <v>34</v>
      </c>
      <c r="B121" s="14" t="s">
        <v>0</v>
      </c>
      <c r="C121" s="15">
        <f>IF(A121&lt;&gt;"pause",VLOOKUP(A121,gamme!$A$4:$F$171,5,FALSE),"")</f>
        <v>349.23</v>
      </c>
      <c r="D121" s="15">
        <f>IF(A121&lt;&gt;"pause",VLOOKUP(B121,temps!$A$4:$C$14,3,FALSE),"")</f>
        <v>0.16666666666666666</v>
      </c>
      <c r="E121" s="15">
        <f t="shared" si="7"/>
        <v>1</v>
      </c>
      <c r="F121" s="15">
        <f t="shared" si="5"/>
        <v>121.30000000000001</v>
      </c>
      <c r="G121" s="16" t="str">
        <f t="shared" si="4"/>
        <v>G0 X121.3 Y121.3 F349.23</v>
      </c>
      <c r="H121" s="16" t="str">
        <f t="shared" si="6"/>
        <v>G0 Z121.3 F349.23</v>
      </c>
    </row>
    <row r="122" spans="1:8" hidden="1" outlineLevel="1" x14ac:dyDescent="0.2">
      <c r="A122" s="14" t="s">
        <v>34</v>
      </c>
      <c r="B122" s="14" t="s">
        <v>2</v>
      </c>
      <c r="C122" s="15">
        <f>IF(A122&lt;&gt;"pause",VLOOKUP(A122,gamme!$A$4:$F$171,5,FALSE),"")</f>
        <v>349.23</v>
      </c>
      <c r="D122" s="15">
        <f>IF(A122&lt;&gt;"pause",VLOOKUP(B122,temps!$A$4:$C$14,3,FALSE),"")</f>
        <v>0.33333333333333331</v>
      </c>
      <c r="E122" s="15">
        <f t="shared" si="7"/>
        <v>1.9</v>
      </c>
      <c r="F122" s="15">
        <f t="shared" si="5"/>
        <v>123.20000000000002</v>
      </c>
      <c r="G122" s="16" t="str">
        <f t="shared" si="4"/>
        <v>G0 X123.2 Y123.2 F349.23</v>
      </c>
      <c r="H122" s="16" t="str">
        <f t="shared" si="6"/>
        <v>G0 Z123.2 F349.23</v>
      </c>
    </row>
    <row r="123" spans="1:8" hidden="1" outlineLevel="1" x14ac:dyDescent="0.2">
      <c r="A123" s="14" t="s">
        <v>33</v>
      </c>
      <c r="B123" s="14" t="s">
        <v>2</v>
      </c>
      <c r="C123" s="15">
        <f>IF(A123&lt;&gt;"pause",VLOOKUP(A123,gamme!$A$4:$F$171,5,FALSE),"")</f>
        <v>329.63</v>
      </c>
      <c r="D123" s="15">
        <f>IF(A123&lt;&gt;"pause",VLOOKUP(B123,temps!$A$4:$C$14,3,FALSE),"")</f>
        <v>0.33333333333333331</v>
      </c>
      <c r="E123" s="15">
        <f t="shared" si="7"/>
        <v>1.8</v>
      </c>
      <c r="F123" s="15">
        <f t="shared" si="5"/>
        <v>121.40000000000002</v>
      </c>
      <c r="G123" s="16" t="str">
        <f t="shared" si="4"/>
        <v>G0 X121.4 Y121.4 F329.63</v>
      </c>
      <c r="H123" s="16" t="str">
        <f t="shared" si="6"/>
        <v>G0 Z121.4 F329.63</v>
      </c>
    </row>
    <row r="124" spans="1:8" hidden="1" outlineLevel="1" x14ac:dyDescent="0.2">
      <c r="A124" s="14" t="s">
        <v>33</v>
      </c>
      <c r="B124" s="14" t="s">
        <v>2</v>
      </c>
      <c r="C124" s="15">
        <f>IF(A124&lt;&gt;"pause",VLOOKUP(A124,gamme!$A$4:$F$171,5,FALSE),"")</f>
        <v>329.63</v>
      </c>
      <c r="D124" s="15">
        <f>IF(A124&lt;&gt;"pause",VLOOKUP(B124,temps!$A$4:$C$14,3,FALSE),"")</f>
        <v>0.33333333333333331</v>
      </c>
      <c r="E124" s="15">
        <f t="shared" si="7"/>
        <v>1.8</v>
      </c>
      <c r="F124" s="15">
        <f t="shared" si="5"/>
        <v>123.20000000000002</v>
      </c>
      <c r="G124" s="16" t="str">
        <f t="shared" si="4"/>
        <v>G0 X123.2 Y123.2 F329.63</v>
      </c>
      <c r="H124" s="16" t="str">
        <f t="shared" si="6"/>
        <v>G0 Z123.2 F329.63</v>
      </c>
    </row>
    <row r="125" spans="1:8" hidden="1" outlineLevel="1" x14ac:dyDescent="0.2">
      <c r="A125" s="14" t="s">
        <v>33</v>
      </c>
      <c r="B125" s="14" t="s">
        <v>0</v>
      </c>
      <c r="C125" s="15">
        <f>IF(A125&lt;&gt;"pause",VLOOKUP(A125,gamme!$A$4:$F$171,5,FALSE),"")</f>
        <v>329.63</v>
      </c>
      <c r="D125" s="15">
        <f>IF(A125&lt;&gt;"pause",VLOOKUP(B125,temps!$A$4:$C$14,3,FALSE),"")</f>
        <v>0.16666666666666666</v>
      </c>
      <c r="E125" s="15">
        <f t="shared" si="7"/>
        <v>0.9</v>
      </c>
      <c r="F125" s="15">
        <f t="shared" si="5"/>
        <v>122.30000000000001</v>
      </c>
      <c r="G125" s="16" t="str">
        <f t="shared" si="4"/>
        <v>G0 X122.3 Y122.3 F329.63</v>
      </c>
      <c r="H125" s="16" t="str">
        <f t="shared" si="6"/>
        <v>G0 Z122.3 F329.63</v>
      </c>
    </row>
    <row r="126" spans="1:8" hidden="1" outlineLevel="1" x14ac:dyDescent="0.2">
      <c r="A126" s="14" t="s">
        <v>33</v>
      </c>
      <c r="B126" s="14" t="s">
        <v>0</v>
      </c>
      <c r="C126" s="15">
        <f>IF(A126&lt;&gt;"pause",VLOOKUP(A126,gamme!$A$4:$F$171,5,FALSE),"")</f>
        <v>329.63</v>
      </c>
      <c r="D126" s="15">
        <f>IF(A126&lt;&gt;"pause",VLOOKUP(B126,temps!$A$4:$C$14,3,FALSE),"")</f>
        <v>0.16666666666666666</v>
      </c>
      <c r="E126" s="15">
        <f t="shared" si="7"/>
        <v>0.9</v>
      </c>
      <c r="F126" s="15">
        <f t="shared" si="5"/>
        <v>123.20000000000002</v>
      </c>
      <c r="G126" s="16" t="str">
        <f t="shared" si="4"/>
        <v>G0 X123.2 Y123.2 F329.63</v>
      </c>
      <c r="H126" s="16" t="str">
        <f t="shared" si="6"/>
        <v>G0 Z123.2 F329.63</v>
      </c>
    </row>
    <row r="127" spans="1:8" hidden="1" outlineLevel="1" x14ac:dyDescent="0.2">
      <c r="A127" s="14" t="s">
        <v>33</v>
      </c>
      <c r="B127" s="14" t="s">
        <v>2</v>
      </c>
      <c r="C127" s="15">
        <f>IF(A127&lt;&gt;"pause",VLOOKUP(A127,gamme!$A$4:$F$171,5,FALSE),"")</f>
        <v>329.63</v>
      </c>
      <c r="D127" s="15">
        <f>IF(A127&lt;&gt;"pause",VLOOKUP(B127,temps!$A$4:$C$14,3,FALSE),"")</f>
        <v>0.33333333333333331</v>
      </c>
      <c r="E127" s="15">
        <f t="shared" si="7"/>
        <v>1.8</v>
      </c>
      <c r="F127" s="15">
        <f t="shared" si="5"/>
        <v>121.40000000000002</v>
      </c>
      <c r="G127" s="16" t="str">
        <f t="shared" si="4"/>
        <v>G0 X121.4 Y121.4 F329.63</v>
      </c>
      <c r="H127" s="16" t="str">
        <f t="shared" si="6"/>
        <v>G0 Z121.4 F329.63</v>
      </c>
    </row>
    <row r="128" spans="1:8" hidden="1" outlineLevel="1" x14ac:dyDescent="0.2">
      <c r="A128" s="14" t="s">
        <v>176</v>
      </c>
      <c r="B128" s="14" t="s">
        <v>2</v>
      </c>
      <c r="C128" s="15">
        <f>IF(A128&lt;&gt;"pause",VLOOKUP(A128,gamme!$A$4:$F$171,5,FALSE),"")</f>
        <v>293.66000000000003</v>
      </c>
      <c r="D128" s="15">
        <f>IF(A128&lt;&gt;"pause",VLOOKUP(B128,temps!$A$4:$C$14,3,FALSE),"")</f>
        <v>0.33333333333333331</v>
      </c>
      <c r="E128" s="15">
        <f t="shared" si="7"/>
        <v>1.6</v>
      </c>
      <c r="F128" s="15">
        <f t="shared" si="5"/>
        <v>123.00000000000001</v>
      </c>
      <c r="G128" s="16" t="str">
        <f t="shared" si="4"/>
        <v>G0 X123 Y123 F293.66</v>
      </c>
      <c r="H128" s="16" t="str">
        <f t="shared" si="6"/>
        <v>G0 Z123 F293.66</v>
      </c>
    </row>
    <row r="129" spans="1:8" hidden="1" outlineLevel="1" x14ac:dyDescent="0.2">
      <c r="A129" s="14" t="s">
        <v>176</v>
      </c>
      <c r="B129" s="14" t="s">
        <v>2</v>
      </c>
      <c r="C129" s="15">
        <f>IF(A129&lt;&gt;"pause",VLOOKUP(A129,gamme!$A$4:$F$171,5,FALSE),"")</f>
        <v>293.66000000000003</v>
      </c>
      <c r="D129" s="15">
        <f>IF(A129&lt;&gt;"pause",VLOOKUP(B129,temps!$A$4:$C$14,3,FALSE),"")</f>
        <v>0.33333333333333331</v>
      </c>
      <c r="E129" s="15">
        <f t="shared" si="7"/>
        <v>1.6</v>
      </c>
      <c r="F129" s="15">
        <f t="shared" si="5"/>
        <v>121.40000000000002</v>
      </c>
      <c r="G129" s="16" t="str">
        <f t="shared" si="4"/>
        <v>G0 X121.4 Y121.4 F293.66</v>
      </c>
      <c r="H129" s="16" t="str">
        <f t="shared" si="6"/>
        <v>G0 Z121.4 F293.66</v>
      </c>
    </row>
    <row r="130" spans="1:8" hidden="1" outlineLevel="1" x14ac:dyDescent="0.2">
      <c r="A130" s="14" t="s">
        <v>33</v>
      </c>
      <c r="B130" s="14" t="s">
        <v>2</v>
      </c>
      <c r="C130" s="15">
        <f>IF(A130&lt;&gt;"pause",VLOOKUP(A130,gamme!$A$4:$F$171,5,FALSE),"")</f>
        <v>329.63</v>
      </c>
      <c r="D130" s="15">
        <f>IF(A130&lt;&gt;"pause",VLOOKUP(B130,temps!$A$4:$C$14,3,FALSE),"")</f>
        <v>0.33333333333333331</v>
      </c>
      <c r="E130" s="15">
        <f t="shared" si="7"/>
        <v>1.8</v>
      </c>
      <c r="F130" s="15">
        <f t="shared" si="5"/>
        <v>123.20000000000002</v>
      </c>
      <c r="G130" s="16" t="str">
        <f t="shared" si="4"/>
        <v>G0 X123.2 Y123.2 F329.63</v>
      </c>
      <c r="H130" s="16" t="str">
        <f t="shared" si="6"/>
        <v>G0 Z123.2 F329.63</v>
      </c>
    </row>
    <row r="131" spans="1:8" hidden="1" outlineLevel="1" x14ac:dyDescent="0.2">
      <c r="A131" s="14" t="s">
        <v>176</v>
      </c>
      <c r="B131" s="14" t="s">
        <v>4</v>
      </c>
      <c r="C131" s="15">
        <f>IF(A131&lt;&gt;"pause",VLOOKUP(A131,gamme!$A$4:$F$171,5,FALSE),"")</f>
        <v>293.66000000000003</v>
      </c>
      <c r="D131" s="15">
        <f>IF(A131&lt;&gt;"pause",VLOOKUP(B131,temps!$A$4:$C$14,3,FALSE),"")</f>
        <v>0.66666666666666663</v>
      </c>
      <c r="E131" s="15">
        <f t="shared" si="7"/>
        <v>3.3</v>
      </c>
      <c r="F131" s="15">
        <f t="shared" si="5"/>
        <v>119.90000000000002</v>
      </c>
      <c r="G131" s="16" t="str">
        <f t="shared" si="4"/>
        <v>G0 X119.9 Y119.9 F293.66</v>
      </c>
      <c r="H131" s="16" t="str">
        <f t="shared" si="6"/>
        <v>G0 Z119.9 F293.66</v>
      </c>
    </row>
    <row r="132" spans="1:8" hidden="1" outlineLevel="1" x14ac:dyDescent="0.2">
      <c r="A132" s="14" t="s">
        <v>35</v>
      </c>
      <c r="B132" s="14" t="s">
        <v>4</v>
      </c>
      <c r="C132" s="15">
        <f>IF(A132&lt;&gt;"pause",VLOOKUP(A132,gamme!$A$4:$F$171,5,FALSE),"")</f>
        <v>392</v>
      </c>
      <c r="D132" s="15">
        <f>IF(A132&lt;&gt;"pause",VLOOKUP(B132,temps!$A$4:$C$14,3,FALSE),"")</f>
        <v>0.66666666666666663</v>
      </c>
      <c r="E132" s="15">
        <f t="shared" si="7"/>
        <v>4.4000000000000004</v>
      </c>
      <c r="F132" s="15">
        <f t="shared" si="5"/>
        <v>124.30000000000003</v>
      </c>
      <c r="G132" s="16" t="str">
        <f t="shared" ref="G132:G158" si="8">IF(A132&lt;&gt;"pause",CONCATENATE("G0 X",F132," Y",F132," F",C132),CONCATENATE("G4 P",D132))</f>
        <v>G0 X124.3 Y124.3 F392</v>
      </c>
      <c r="H132" s="16" t="str">
        <f t="shared" si="6"/>
        <v>G0 Z124.3 F392</v>
      </c>
    </row>
    <row r="133" spans="1:8" hidden="1" outlineLevel="1" x14ac:dyDescent="0.2">
      <c r="A133" s="14" t="s">
        <v>33</v>
      </c>
      <c r="B133" s="14" t="s">
        <v>2</v>
      </c>
      <c r="C133" s="15">
        <f>IF(A133&lt;&gt;"pause",VLOOKUP(A133,gamme!$A$4:$F$171,5,FALSE),"")</f>
        <v>329.63</v>
      </c>
      <c r="D133" s="15">
        <f>IF(A133&lt;&gt;"pause",VLOOKUP(B133,temps!$A$4:$C$14,3,FALSE),"")</f>
        <v>0.33333333333333331</v>
      </c>
      <c r="E133" s="15">
        <f t="shared" si="7"/>
        <v>1.8</v>
      </c>
      <c r="F133" s="15">
        <f t="shared" ref="F133:F158" si="9">IF(A133&lt;&gt;"pause",F132+E133*(-1)^ROW(F133),F132)</f>
        <v>122.50000000000003</v>
      </c>
      <c r="G133" s="16" t="str">
        <f t="shared" si="8"/>
        <v>G0 X122.5 Y122.5 F329.63</v>
      </c>
      <c r="H133" s="16" t="str">
        <f t="shared" ref="H133:H196" si="10">IF(A133&lt;&gt;"pause",CONCATENATE("G0 Z",F133," F",C133),CONCATENATE("G4 P",D133))</f>
        <v>G0 Z122.5 F329.63</v>
      </c>
    </row>
    <row r="134" spans="1:8" hidden="1" outlineLevel="1" x14ac:dyDescent="0.2">
      <c r="A134" s="14" t="s">
        <v>33</v>
      </c>
      <c r="B134" s="14" t="s">
        <v>2</v>
      </c>
      <c r="C134" s="15">
        <f>IF(A134&lt;&gt;"pause",VLOOKUP(A134,gamme!$A$4:$F$171,5,FALSE),"")</f>
        <v>329.63</v>
      </c>
      <c r="D134" s="15">
        <f>IF(A134&lt;&gt;"pause",VLOOKUP(B134,temps!$A$4:$C$14,3,FALSE),"")</f>
        <v>0.33333333333333331</v>
      </c>
      <c r="E134" s="15">
        <f t="shared" ref="E134:E158" si="11">IF(A134&lt;&gt;"pause",ROUND(C134*D134/60,1),"")</f>
        <v>1.8</v>
      </c>
      <c r="F134" s="15">
        <f t="shared" si="9"/>
        <v>124.30000000000003</v>
      </c>
      <c r="G134" s="16" t="str">
        <f t="shared" si="8"/>
        <v>G0 X124.3 Y124.3 F329.63</v>
      </c>
      <c r="H134" s="16" t="str">
        <f t="shared" si="10"/>
        <v>G0 Z124.3 F329.63</v>
      </c>
    </row>
    <row r="135" spans="1:8" hidden="1" outlineLevel="1" x14ac:dyDescent="0.2">
      <c r="A135" s="14" t="s">
        <v>33</v>
      </c>
      <c r="B135" s="14" t="s">
        <v>4</v>
      </c>
      <c r="C135" s="15">
        <f>IF(A135&lt;&gt;"pause",VLOOKUP(A135,gamme!$A$4:$F$171,5,FALSE),"")</f>
        <v>329.63</v>
      </c>
      <c r="D135" s="15">
        <f>IF(A135&lt;&gt;"pause",VLOOKUP(B135,temps!$A$4:$C$14,3,FALSE),"")</f>
        <v>0.66666666666666663</v>
      </c>
      <c r="E135" s="15">
        <f t="shared" si="11"/>
        <v>3.7</v>
      </c>
      <c r="F135" s="15">
        <f t="shared" si="9"/>
        <v>120.60000000000002</v>
      </c>
      <c r="G135" s="16" t="str">
        <f t="shared" si="8"/>
        <v>G0 X120.6 Y120.6 F329.63</v>
      </c>
      <c r="H135" s="16" t="str">
        <f t="shared" si="10"/>
        <v>G0 Z120.6 F329.63</v>
      </c>
    </row>
    <row r="136" spans="1:8" hidden="1" outlineLevel="1" x14ac:dyDescent="0.2">
      <c r="A136" s="14" t="s">
        <v>33</v>
      </c>
      <c r="B136" s="14" t="s">
        <v>2</v>
      </c>
      <c r="C136" s="15">
        <f>IF(A136&lt;&gt;"pause",VLOOKUP(A136,gamme!$A$4:$F$171,5,FALSE),"")</f>
        <v>329.63</v>
      </c>
      <c r="D136" s="15">
        <f>IF(A136&lt;&gt;"pause",VLOOKUP(B136,temps!$A$4:$C$14,3,FALSE),"")</f>
        <v>0.33333333333333331</v>
      </c>
      <c r="E136" s="15">
        <f t="shared" si="11"/>
        <v>1.8</v>
      </c>
      <c r="F136" s="15">
        <f t="shared" si="9"/>
        <v>122.40000000000002</v>
      </c>
      <c r="G136" s="16" t="str">
        <f t="shared" si="8"/>
        <v>G0 X122.4 Y122.4 F329.63</v>
      </c>
      <c r="H136" s="16" t="str">
        <f t="shared" si="10"/>
        <v>G0 Z122.4 F329.63</v>
      </c>
    </row>
    <row r="137" spans="1:8" hidden="1" outlineLevel="1" x14ac:dyDescent="0.2">
      <c r="A137" s="14" t="s">
        <v>33</v>
      </c>
      <c r="B137" s="14" t="s">
        <v>2</v>
      </c>
      <c r="C137" s="15">
        <f>IF(A137&lt;&gt;"pause",VLOOKUP(A137,gamme!$A$4:$F$171,5,FALSE),"")</f>
        <v>329.63</v>
      </c>
      <c r="D137" s="15">
        <f>IF(A137&lt;&gt;"pause",VLOOKUP(B137,temps!$A$4:$C$14,3,FALSE),"")</f>
        <v>0.33333333333333331</v>
      </c>
      <c r="E137" s="15">
        <f t="shared" si="11"/>
        <v>1.8</v>
      </c>
      <c r="F137" s="15">
        <f t="shared" si="9"/>
        <v>120.60000000000002</v>
      </c>
      <c r="G137" s="16" t="str">
        <f t="shared" si="8"/>
        <v>G0 X120.6 Y120.6 F329.63</v>
      </c>
      <c r="H137" s="16" t="str">
        <f t="shared" si="10"/>
        <v>G0 Z120.6 F329.63</v>
      </c>
    </row>
    <row r="138" spans="1:8" hidden="1" outlineLevel="1" x14ac:dyDescent="0.2">
      <c r="A138" s="14" t="s">
        <v>33</v>
      </c>
      <c r="B138" s="14" t="s">
        <v>4</v>
      </c>
      <c r="C138" s="15">
        <f>IF(A138&lt;&gt;"pause",VLOOKUP(A138,gamme!$A$4:$F$171,5,FALSE),"")</f>
        <v>329.63</v>
      </c>
      <c r="D138" s="15">
        <f>IF(A138&lt;&gt;"pause",VLOOKUP(B138,temps!$A$4:$C$14,3,FALSE),"")</f>
        <v>0.66666666666666663</v>
      </c>
      <c r="E138" s="15">
        <f t="shared" si="11"/>
        <v>3.7</v>
      </c>
      <c r="F138" s="15">
        <f t="shared" si="9"/>
        <v>124.30000000000003</v>
      </c>
      <c r="G138" s="16" t="str">
        <f t="shared" si="8"/>
        <v>G0 X124.3 Y124.3 F329.63</v>
      </c>
      <c r="H138" s="16" t="str">
        <f t="shared" si="10"/>
        <v>G0 Z124.3 F329.63</v>
      </c>
    </row>
    <row r="139" spans="1:8" hidden="1" outlineLevel="1" x14ac:dyDescent="0.2">
      <c r="A139" s="14" t="s">
        <v>33</v>
      </c>
      <c r="B139" s="14" t="s">
        <v>2</v>
      </c>
      <c r="C139" s="15">
        <f>IF(A139&lt;&gt;"pause",VLOOKUP(A139,gamme!$A$4:$F$171,5,FALSE),"")</f>
        <v>329.63</v>
      </c>
      <c r="D139" s="15">
        <f>IF(A139&lt;&gt;"pause",VLOOKUP(B139,temps!$A$4:$C$14,3,FALSE),"")</f>
        <v>0.33333333333333331</v>
      </c>
      <c r="E139" s="15">
        <f t="shared" si="11"/>
        <v>1.8</v>
      </c>
      <c r="F139" s="15">
        <f t="shared" si="9"/>
        <v>122.50000000000003</v>
      </c>
      <c r="G139" s="16" t="str">
        <f t="shared" si="8"/>
        <v>G0 X122.5 Y122.5 F329.63</v>
      </c>
      <c r="H139" s="16" t="str">
        <f t="shared" si="10"/>
        <v>G0 Z122.5 F329.63</v>
      </c>
    </row>
    <row r="140" spans="1:8" hidden="1" outlineLevel="1" x14ac:dyDescent="0.2">
      <c r="A140" s="14" t="s">
        <v>35</v>
      </c>
      <c r="B140" s="14" t="s">
        <v>2</v>
      </c>
      <c r="C140" s="15">
        <f>IF(A140&lt;&gt;"pause",VLOOKUP(A140,gamme!$A$4:$F$171,5,FALSE),"")</f>
        <v>392</v>
      </c>
      <c r="D140" s="15">
        <f>IF(A140&lt;&gt;"pause",VLOOKUP(B140,temps!$A$4:$C$14,3,FALSE),"")</f>
        <v>0.33333333333333331</v>
      </c>
      <c r="E140" s="15">
        <f t="shared" si="11"/>
        <v>2.2000000000000002</v>
      </c>
      <c r="F140" s="15">
        <f t="shared" si="9"/>
        <v>124.70000000000003</v>
      </c>
      <c r="G140" s="16" t="str">
        <f t="shared" si="8"/>
        <v>G0 X124.7 Y124.7 F392</v>
      </c>
      <c r="H140" s="16" t="str">
        <f t="shared" si="10"/>
        <v>G0 Z124.7 F392</v>
      </c>
    </row>
    <row r="141" spans="1:8" hidden="1" outlineLevel="1" x14ac:dyDescent="0.2">
      <c r="A141" s="14" t="s">
        <v>32</v>
      </c>
      <c r="B141" s="14" t="s">
        <v>3</v>
      </c>
      <c r="C141" s="15">
        <f>IF(A141&lt;&gt;"pause",VLOOKUP(A141,gamme!$A$4:$F$171,5,FALSE),"")</f>
        <v>261.63</v>
      </c>
      <c r="D141" s="15">
        <f>IF(A141&lt;&gt;"pause",VLOOKUP(B141,temps!$A$4:$C$14,3,FALSE),"")</f>
        <v>0.5</v>
      </c>
      <c r="E141" s="15">
        <f t="shared" si="11"/>
        <v>2.2000000000000002</v>
      </c>
      <c r="F141" s="15">
        <f t="shared" si="9"/>
        <v>122.50000000000003</v>
      </c>
      <c r="G141" s="16" t="str">
        <f t="shared" si="8"/>
        <v>G0 X122.5 Y122.5 F261.63</v>
      </c>
      <c r="H141" s="16" t="str">
        <f t="shared" si="10"/>
        <v>G0 Z122.5 F261.63</v>
      </c>
    </row>
    <row r="142" spans="1:8" hidden="1" outlineLevel="1" x14ac:dyDescent="0.2">
      <c r="A142" s="14" t="s">
        <v>176</v>
      </c>
      <c r="B142" s="14" t="s">
        <v>0</v>
      </c>
      <c r="C142" s="15">
        <f>IF(A142&lt;&gt;"pause",VLOOKUP(A142,gamme!$A$4:$F$171,5,FALSE),"")</f>
        <v>293.66000000000003</v>
      </c>
      <c r="D142" s="15">
        <f>IF(A142&lt;&gt;"pause",VLOOKUP(B142,temps!$A$4:$C$14,3,FALSE),"")</f>
        <v>0.16666666666666666</v>
      </c>
      <c r="E142" s="15">
        <f t="shared" si="11"/>
        <v>0.8</v>
      </c>
      <c r="F142" s="15">
        <f t="shared" si="9"/>
        <v>123.30000000000003</v>
      </c>
      <c r="G142" s="16" t="str">
        <f t="shared" si="8"/>
        <v>G0 X123.3 Y123.3 F293.66</v>
      </c>
      <c r="H142" s="16" t="str">
        <f t="shared" si="10"/>
        <v>G0 Z123.3 F293.66</v>
      </c>
    </row>
    <row r="143" spans="1:8" hidden="1" outlineLevel="1" x14ac:dyDescent="0.2">
      <c r="A143" s="14" t="s">
        <v>33</v>
      </c>
      <c r="B143" s="14" t="s">
        <v>5</v>
      </c>
      <c r="C143" s="15">
        <f>IF(A143&lt;&gt;"pause",VLOOKUP(A143,gamme!$A$4:$F$171,5,FALSE),"")</f>
        <v>329.63</v>
      </c>
      <c r="D143" s="15">
        <f>IF(A143&lt;&gt;"pause",VLOOKUP(B143,temps!$A$4:$C$14,3,FALSE),"")</f>
        <v>1</v>
      </c>
      <c r="E143" s="15">
        <f t="shared" si="11"/>
        <v>5.5</v>
      </c>
      <c r="F143" s="15">
        <f t="shared" si="9"/>
        <v>117.80000000000003</v>
      </c>
      <c r="G143" s="16" t="str">
        <f t="shared" si="8"/>
        <v>G0 X117.8 Y117.8 F329.63</v>
      </c>
      <c r="H143" s="16" t="str">
        <f t="shared" si="10"/>
        <v>G0 Z117.8 F329.63</v>
      </c>
    </row>
    <row r="144" spans="1:8" hidden="1" outlineLevel="1" x14ac:dyDescent="0.2">
      <c r="A144" s="14" t="s">
        <v>175</v>
      </c>
      <c r="C144" s="15" t="str">
        <f>IF(A144&lt;&gt;"pause",VLOOKUP(A144,gamme!$A$4:$F$171,5,FALSE),"")</f>
        <v/>
      </c>
      <c r="D144" s="15">
        <v>300</v>
      </c>
      <c r="E144" s="15" t="str">
        <f t="shared" si="11"/>
        <v/>
      </c>
      <c r="F144" s="15">
        <f t="shared" si="9"/>
        <v>117.80000000000003</v>
      </c>
      <c r="G144" s="16" t="str">
        <f t="shared" si="8"/>
        <v>G4 P300</v>
      </c>
      <c r="H144" s="16" t="str">
        <f t="shared" si="10"/>
        <v>G4 P300</v>
      </c>
    </row>
    <row r="145" spans="1:8" hidden="1" outlineLevel="1" x14ac:dyDescent="0.2">
      <c r="A145" s="14" t="s">
        <v>34</v>
      </c>
      <c r="B145" s="14" t="s">
        <v>2</v>
      </c>
      <c r="C145" s="15">
        <f>IF(A145&lt;&gt;"pause",VLOOKUP(A145,gamme!$A$4:$F$171,5,FALSE),"")</f>
        <v>349.23</v>
      </c>
      <c r="D145" s="15">
        <f>IF(A145&lt;&gt;"pause",VLOOKUP(B145,temps!$A$4:$C$14,3,FALSE),"")</f>
        <v>0.33333333333333331</v>
      </c>
      <c r="E145" s="15">
        <f t="shared" si="11"/>
        <v>1.9</v>
      </c>
      <c r="F145" s="15">
        <f t="shared" si="9"/>
        <v>115.90000000000002</v>
      </c>
      <c r="G145" s="16" t="str">
        <f t="shared" si="8"/>
        <v>G0 X115.9 Y115.9 F349.23</v>
      </c>
      <c r="H145" s="16" t="str">
        <f t="shared" si="10"/>
        <v>G0 Z115.9 F349.23</v>
      </c>
    </row>
    <row r="146" spans="1:8" hidden="1" outlineLevel="1" x14ac:dyDescent="0.2">
      <c r="A146" s="14" t="s">
        <v>34</v>
      </c>
      <c r="B146" s="14" t="s">
        <v>2</v>
      </c>
      <c r="C146" s="15">
        <f>IF(A146&lt;&gt;"pause",VLOOKUP(A146,gamme!$A$4:$F$171,5,FALSE),"")</f>
        <v>349.23</v>
      </c>
      <c r="D146" s="15">
        <f>IF(A146&lt;&gt;"pause",VLOOKUP(B146,temps!$A$4:$C$14,3,FALSE),"")</f>
        <v>0.33333333333333331</v>
      </c>
      <c r="E146" s="15">
        <f t="shared" si="11"/>
        <v>1.9</v>
      </c>
      <c r="F146" s="15">
        <f t="shared" si="9"/>
        <v>117.80000000000003</v>
      </c>
      <c r="G146" s="16" t="str">
        <f t="shared" si="8"/>
        <v>G0 X117.8 Y117.8 F349.23</v>
      </c>
      <c r="H146" s="16" t="str">
        <f t="shared" si="10"/>
        <v>G0 Z117.8 F349.23</v>
      </c>
    </row>
    <row r="147" spans="1:8" hidden="1" outlineLevel="1" x14ac:dyDescent="0.2">
      <c r="A147" s="14" t="s">
        <v>34</v>
      </c>
      <c r="B147" s="14" t="s">
        <v>3</v>
      </c>
      <c r="C147" s="15">
        <f>IF(A147&lt;&gt;"pause",VLOOKUP(A147,gamme!$A$4:$F$171,5,FALSE),"")</f>
        <v>349.23</v>
      </c>
      <c r="D147" s="15">
        <f>IF(A147&lt;&gt;"pause",VLOOKUP(B147,temps!$A$4:$C$14,3,FALSE),"")</f>
        <v>0.5</v>
      </c>
      <c r="E147" s="15">
        <f t="shared" si="11"/>
        <v>2.9</v>
      </c>
      <c r="F147" s="15">
        <f t="shared" si="9"/>
        <v>114.90000000000002</v>
      </c>
      <c r="G147" s="16" t="str">
        <f t="shared" si="8"/>
        <v>G0 X114.9 Y114.9 F349.23</v>
      </c>
      <c r="H147" s="16" t="str">
        <f t="shared" si="10"/>
        <v>G0 Z114.9 F349.23</v>
      </c>
    </row>
    <row r="148" spans="1:8" hidden="1" outlineLevel="1" x14ac:dyDescent="0.2">
      <c r="A148" s="14" t="s">
        <v>34</v>
      </c>
      <c r="B148" s="14" t="s">
        <v>0</v>
      </c>
      <c r="C148" s="15">
        <f>IF(A148&lt;&gt;"pause",VLOOKUP(A148,gamme!$A$4:$F$171,5,FALSE),"")</f>
        <v>349.23</v>
      </c>
      <c r="D148" s="15">
        <f>IF(A148&lt;&gt;"pause",VLOOKUP(B148,temps!$A$4:$C$14,3,FALSE),"")</f>
        <v>0.16666666666666666</v>
      </c>
      <c r="E148" s="15">
        <f t="shared" si="11"/>
        <v>1</v>
      </c>
      <c r="F148" s="15">
        <f t="shared" si="9"/>
        <v>115.90000000000002</v>
      </c>
      <c r="G148" s="16" t="str">
        <f t="shared" si="8"/>
        <v>G0 X115.9 Y115.9 F349.23</v>
      </c>
      <c r="H148" s="16" t="str">
        <f t="shared" si="10"/>
        <v>G0 Z115.9 F349.23</v>
      </c>
    </row>
    <row r="149" spans="1:8" hidden="1" outlineLevel="1" x14ac:dyDescent="0.2">
      <c r="A149" s="14" t="s">
        <v>34</v>
      </c>
      <c r="B149" s="14" t="s">
        <v>2</v>
      </c>
      <c r="C149" s="15">
        <f>IF(A149&lt;&gt;"pause",VLOOKUP(A149,gamme!$A$4:$F$171,5,FALSE),"")</f>
        <v>349.23</v>
      </c>
      <c r="D149" s="15">
        <f>IF(A149&lt;&gt;"pause",VLOOKUP(B149,temps!$A$4:$C$14,3,FALSE),"")</f>
        <v>0.33333333333333331</v>
      </c>
      <c r="E149" s="15">
        <f t="shared" si="11"/>
        <v>1.9</v>
      </c>
      <c r="F149" s="15">
        <f t="shared" si="9"/>
        <v>114.00000000000001</v>
      </c>
      <c r="G149" s="16" t="str">
        <f t="shared" si="8"/>
        <v>G0 X114 Y114 F349.23</v>
      </c>
      <c r="H149" s="16" t="str">
        <f t="shared" si="10"/>
        <v>G0 Z114 F349.23</v>
      </c>
    </row>
    <row r="150" spans="1:8" hidden="1" outlineLevel="1" x14ac:dyDescent="0.2">
      <c r="A150" s="14" t="s">
        <v>33</v>
      </c>
      <c r="B150" s="14" t="s">
        <v>2</v>
      </c>
      <c r="C150" s="15">
        <f>IF(A150&lt;&gt;"pause",VLOOKUP(A150,gamme!$A$4:$F$171,5,FALSE),"")</f>
        <v>329.63</v>
      </c>
      <c r="D150" s="15">
        <f>IF(A150&lt;&gt;"pause",VLOOKUP(B150,temps!$A$4:$C$14,3,FALSE),"")</f>
        <v>0.33333333333333331</v>
      </c>
      <c r="E150" s="15">
        <f t="shared" si="11"/>
        <v>1.8</v>
      </c>
      <c r="F150" s="15">
        <f t="shared" si="9"/>
        <v>115.80000000000001</v>
      </c>
      <c r="G150" s="16" t="str">
        <f t="shared" si="8"/>
        <v>G0 X115.8 Y115.8 F329.63</v>
      </c>
      <c r="H150" s="16" t="str">
        <f t="shared" si="10"/>
        <v>G0 Z115.8 F329.63</v>
      </c>
    </row>
    <row r="151" spans="1:8" hidden="1" outlineLevel="1" x14ac:dyDescent="0.2">
      <c r="A151" s="14" t="s">
        <v>33</v>
      </c>
      <c r="B151" s="14" t="s">
        <v>2</v>
      </c>
      <c r="C151" s="15">
        <f>IF(A151&lt;&gt;"pause",VLOOKUP(A151,gamme!$A$4:$F$171,5,FALSE),"")</f>
        <v>329.63</v>
      </c>
      <c r="D151" s="15">
        <f>IF(A151&lt;&gt;"pause",VLOOKUP(B151,temps!$A$4:$C$14,3,FALSE),"")</f>
        <v>0.33333333333333331</v>
      </c>
      <c r="E151" s="15">
        <f t="shared" si="11"/>
        <v>1.8</v>
      </c>
      <c r="F151" s="15">
        <f t="shared" si="9"/>
        <v>114.00000000000001</v>
      </c>
      <c r="G151" s="16" t="str">
        <f t="shared" si="8"/>
        <v>G0 X114 Y114 F329.63</v>
      </c>
      <c r="H151" s="16" t="str">
        <f t="shared" si="10"/>
        <v>G0 Z114 F329.63</v>
      </c>
    </row>
    <row r="152" spans="1:8" hidden="1" outlineLevel="1" x14ac:dyDescent="0.2">
      <c r="A152" s="14" t="s">
        <v>33</v>
      </c>
      <c r="B152" s="14" t="s">
        <v>0</v>
      </c>
      <c r="C152" s="15">
        <f>IF(A152&lt;&gt;"pause",VLOOKUP(A152,gamme!$A$4:$F$171,5,FALSE),"")</f>
        <v>329.63</v>
      </c>
      <c r="D152" s="15">
        <f>IF(A152&lt;&gt;"pause",VLOOKUP(B152,temps!$A$4:$C$14,3,FALSE),"")</f>
        <v>0.16666666666666666</v>
      </c>
      <c r="E152" s="15">
        <f t="shared" si="11"/>
        <v>0.9</v>
      </c>
      <c r="F152" s="15">
        <f t="shared" si="9"/>
        <v>114.90000000000002</v>
      </c>
      <c r="G152" s="16" t="str">
        <f t="shared" si="8"/>
        <v>G0 X114.9 Y114.9 F329.63</v>
      </c>
      <c r="H152" s="16" t="str">
        <f t="shared" si="10"/>
        <v>G0 Z114.9 F329.63</v>
      </c>
    </row>
    <row r="153" spans="1:8" hidden="1" outlineLevel="1" x14ac:dyDescent="0.2">
      <c r="A153" s="14" t="s">
        <v>33</v>
      </c>
      <c r="B153" s="14" t="s">
        <v>0</v>
      </c>
      <c r="C153" s="15">
        <f>IF(A153&lt;&gt;"pause",VLOOKUP(A153,gamme!$A$4:$F$171,5,FALSE),"")</f>
        <v>329.63</v>
      </c>
      <c r="D153" s="15">
        <f>IF(A153&lt;&gt;"pause",VLOOKUP(B153,temps!$A$4:$C$14,3,FALSE),"")</f>
        <v>0.16666666666666666</v>
      </c>
      <c r="E153" s="15">
        <f t="shared" si="11"/>
        <v>0.9</v>
      </c>
      <c r="F153" s="15">
        <f t="shared" si="9"/>
        <v>114.00000000000001</v>
      </c>
      <c r="G153" s="16" t="str">
        <f t="shared" si="8"/>
        <v>G0 X114 Y114 F329.63</v>
      </c>
      <c r="H153" s="16" t="str">
        <f t="shared" si="10"/>
        <v>G0 Z114 F329.63</v>
      </c>
    </row>
    <row r="154" spans="1:8" hidden="1" outlineLevel="1" x14ac:dyDescent="0.2">
      <c r="A154" s="14" t="s">
        <v>35</v>
      </c>
      <c r="B154" s="14" t="s">
        <v>2</v>
      </c>
      <c r="C154" s="15">
        <f>IF(A154&lt;&gt;"pause",VLOOKUP(A154,gamme!$A$4:$F$171,5,FALSE),"")</f>
        <v>392</v>
      </c>
      <c r="D154" s="15">
        <f>IF(A154&lt;&gt;"pause",VLOOKUP(B154,temps!$A$4:$C$14,3,FALSE),"")</f>
        <v>0.33333333333333331</v>
      </c>
      <c r="E154" s="15">
        <f t="shared" si="11"/>
        <v>2.2000000000000002</v>
      </c>
      <c r="F154" s="15">
        <f t="shared" si="9"/>
        <v>116.20000000000002</v>
      </c>
      <c r="G154" s="16" t="str">
        <f t="shared" si="8"/>
        <v>G0 X116.2 Y116.2 F392</v>
      </c>
      <c r="H154" s="16" t="str">
        <f t="shared" si="10"/>
        <v>G0 Z116.2 F392</v>
      </c>
    </row>
    <row r="155" spans="1:8" hidden="1" outlineLevel="1" x14ac:dyDescent="0.2">
      <c r="A155" s="14" t="s">
        <v>35</v>
      </c>
      <c r="B155" s="14" t="s">
        <v>2</v>
      </c>
      <c r="C155" s="15">
        <f>IF(A155&lt;&gt;"pause",VLOOKUP(A155,gamme!$A$4:$F$171,5,FALSE),"")</f>
        <v>392</v>
      </c>
      <c r="D155" s="15">
        <f>IF(A155&lt;&gt;"pause",VLOOKUP(B155,temps!$A$4:$C$14,3,FALSE),"")</f>
        <v>0.33333333333333331</v>
      </c>
      <c r="E155" s="15">
        <f t="shared" si="11"/>
        <v>2.2000000000000002</v>
      </c>
      <c r="F155" s="15">
        <f t="shared" si="9"/>
        <v>114.00000000000001</v>
      </c>
      <c r="G155" s="16" t="str">
        <f t="shared" si="8"/>
        <v>G0 X114 Y114 F392</v>
      </c>
      <c r="H155" s="16" t="str">
        <f t="shared" si="10"/>
        <v>G0 Z114 F392</v>
      </c>
    </row>
    <row r="156" spans="1:8" hidden="1" outlineLevel="1" x14ac:dyDescent="0.2">
      <c r="A156" s="14" t="s">
        <v>34</v>
      </c>
      <c r="B156" s="14" t="s">
        <v>2</v>
      </c>
      <c r="C156" s="15">
        <f>IF(A156&lt;&gt;"pause",VLOOKUP(A156,gamme!$A$4:$F$171,5,FALSE),"")</f>
        <v>349.23</v>
      </c>
      <c r="D156" s="15">
        <f>IF(A156&lt;&gt;"pause",VLOOKUP(B156,temps!$A$4:$C$14,3,FALSE),"")</f>
        <v>0.33333333333333331</v>
      </c>
      <c r="E156" s="15">
        <f t="shared" si="11"/>
        <v>1.9</v>
      </c>
      <c r="F156" s="15">
        <f t="shared" si="9"/>
        <v>115.90000000000002</v>
      </c>
      <c r="G156" s="16" t="str">
        <f t="shared" si="8"/>
        <v>G0 X115.9 Y115.9 F349.23</v>
      </c>
      <c r="H156" s="16" t="str">
        <f t="shared" si="10"/>
        <v>G0 Z115.9 F349.23</v>
      </c>
    </row>
    <row r="157" spans="1:8" hidden="1" outlineLevel="1" x14ac:dyDescent="0.2">
      <c r="A157" s="14" t="s">
        <v>176</v>
      </c>
      <c r="B157" s="14" t="s">
        <v>2</v>
      </c>
      <c r="C157" s="15">
        <f>IF(A157&lt;&gt;"pause",VLOOKUP(A157,gamme!$A$4:$F$171,5,FALSE),"")</f>
        <v>293.66000000000003</v>
      </c>
      <c r="D157" s="15">
        <f>IF(A157&lt;&gt;"pause",VLOOKUP(B157,temps!$A$4:$C$14,3,FALSE),"")</f>
        <v>0.33333333333333331</v>
      </c>
      <c r="E157" s="15">
        <f t="shared" si="11"/>
        <v>1.6</v>
      </c>
      <c r="F157" s="15">
        <f t="shared" si="9"/>
        <v>114.30000000000003</v>
      </c>
      <c r="G157" s="16" t="str">
        <f t="shared" si="8"/>
        <v>G0 X114.3 Y114.3 F293.66</v>
      </c>
      <c r="H157" s="16" t="str">
        <f t="shared" si="10"/>
        <v>G0 Z114.3 F293.66</v>
      </c>
    </row>
    <row r="158" spans="1:8" hidden="1" outlineLevel="1" x14ac:dyDescent="0.2">
      <c r="A158" s="14" t="s">
        <v>32</v>
      </c>
      <c r="B158" s="14" t="s">
        <v>6</v>
      </c>
      <c r="C158" s="15">
        <f>IF(A158&lt;&gt;"pause",VLOOKUP(A158,gamme!$A$4:$F$171,5,FALSE),"")</f>
        <v>261.63</v>
      </c>
      <c r="D158" s="15">
        <f>IF(A158&lt;&gt;"pause",VLOOKUP(B158,temps!$A$4:$C$14,3,FALSE),"")</f>
        <v>1.3333333333333333</v>
      </c>
      <c r="E158" s="15">
        <f t="shared" si="11"/>
        <v>5.8</v>
      </c>
      <c r="F158" s="15">
        <f t="shared" si="9"/>
        <v>120.10000000000002</v>
      </c>
      <c r="G158" s="16" t="str">
        <f t="shared" si="8"/>
        <v>G0 X120.1 Y120.1 F261.63</v>
      </c>
      <c r="H158" s="16" t="str">
        <f t="shared" si="10"/>
        <v>G0 Z120.1 F261.63</v>
      </c>
    </row>
    <row r="159" spans="1:8" hidden="1" outlineLevel="1" x14ac:dyDescent="0.2"/>
    <row r="160" spans="1:8" hidden="1" outlineLevel="1" x14ac:dyDescent="0.2">
      <c r="A160" s="14" t="s">
        <v>175</v>
      </c>
      <c r="D160" s="15">
        <v>2000</v>
      </c>
      <c r="G160" s="16" t="str">
        <f t="shared" ref="G160" si="12">IF(A160&lt;&gt;"pause",CONCATENATE("G0 X",F160," Y",F160," F",C160),CONCATENATE("G4 P",D160))</f>
        <v>G4 P2000</v>
      </c>
      <c r="H160" s="16" t="str">
        <f t="shared" si="10"/>
        <v>G4 P2000</v>
      </c>
    </row>
    <row r="161" spans="1:8" collapsed="1" x14ac:dyDescent="0.2"/>
    <row r="162" spans="1:8" x14ac:dyDescent="0.2">
      <c r="A162" s="14" t="s">
        <v>200</v>
      </c>
      <c r="E162" s="15" t="s">
        <v>177</v>
      </c>
      <c r="F162" s="15">
        <v>100</v>
      </c>
    </row>
    <row r="163" spans="1:8" hidden="1" outlineLevel="1" x14ac:dyDescent="0.2">
      <c r="A163" s="14" t="s">
        <v>201</v>
      </c>
      <c r="B163" s="14" t="s">
        <v>2</v>
      </c>
      <c r="C163" s="15">
        <f>IF(A163&lt;&gt;"pause",VLOOKUP(A163,gamme!$A$4:$F$171,5,FALSE),"")</f>
        <v>277.18</v>
      </c>
      <c r="D163" s="15">
        <f>IF(A163&lt;&gt;"pause",VLOOKUP(B163,temps!$A$4:$C$14,3,FALSE),"")</f>
        <v>0.33333333333333331</v>
      </c>
      <c r="E163" s="15">
        <f t="shared" ref="E163" si="13">IF(A163&lt;&gt;"pause",ROUND(C163*D163/60,1),"")</f>
        <v>1.5</v>
      </c>
      <c r="F163" s="15">
        <f t="shared" ref="F163" si="14">IF(A163&lt;&gt;"pause",F162+E163*(-1)^ROW(F163),F162)</f>
        <v>98.5</v>
      </c>
      <c r="G163" s="16" t="str">
        <f t="shared" ref="G163" si="15">IF(A163&lt;&gt;"pause",CONCATENATE("G0 X",F163," Y",F163," F",C163),CONCATENATE("G4 P",D163))</f>
        <v>G0 X98.5 Y98.5 F277.18</v>
      </c>
      <c r="H163" s="16" t="str">
        <f t="shared" si="10"/>
        <v>G0 Z98.5 F277.18</v>
      </c>
    </row>
    <row r="164" spans="1:8" hidden="1" outlineLevel="1" x14ac:dyDescent="0.2">
      <c r="A164" s="14" t="s">
        <v>201</v>
      </c>
      <c r="B164" s="14" t="s">
        <v>2</v>
      </c>
      <c r="C164" s="15">
        <f>IF(A164&lt;&gt;"pause",VLOOKUP(A164,gamme!$A$4:$F$171,5,FALSE),"")</f>
        <v>277.18</v>
      </c>
      <c r="D164" s="15">
        <f>IF(A164&lt;&gt;"pause",VLOOKUP(B164,temps!$A$4:$C$14,3,FALSE),"")</f>
        <v>0.33333333333333331</v>
      </c>
      <c r="E164" s="15">
        <f t="shared" ref="E164:E227" si="16">IF(A164&lt;&gt;"pause",ROUND(C164*D164/60,1),"")</f>
        <v>1.5</v>
      </c>
      <c r="F164" s="15">
        <f t="shared" ref="F164:F227" si="17">IF(A164&lt;&gt;"pause",F163+E164*(-1)^ROW(F164),F163)</f>
        <v>100</v>
      </c>
      <c r="G164" s="16" t="str">
        <f t="shared" ref="G164:G227" si="18">IF(A164&lt;&gt;"pause",CONCATENATE("G0 X",F164," Y",F164," F",C164),CONCATENATE("G4 P",D164))</f>
        <v>G0 X100 Y100 F277.18</v>
      </c>
      <c r="H164" s="16" t="str">
        <f t="shared" si="10"/>
        <v>G0 Z100 F277.18</v>
      </c>
    </row>
    <row r="165" spans="1:8" hidden="1" outlineLevel="1" x14ac:dyDescent="0.2">
      <c r="A165" s="14" t="s">
        <v>201</v>
      </c>
      <c r="B165" s="14" t="s">
        <v>2</v>
      </c>
      <c r="C165" s="15">
        <f>IF(A165&lt;&gt;"pause",VLOOKUP(A165,gamme!$A$4:$F$171,5,FALSE),"")</f>
        <v>277.18</v>
      </c>
      <c r="D165" s="15">
        <f>IF(A165&lt;&gt;"pause",VLOOKUP(B165,temps!$A$4:$C$14,3,FALSE),"")</f>
        <v>0.33333333333333331</v>
      </c>
      <c r="E165" s="15">
        <f t="shared" si="16"/>
        <v>1.5</v>
      </c>
      <c r="F165" s="15">
        <f t="shared" si="17"/>
        <v>98.5</v>
      </c>
      <c r="G165" s="16" t="str">
        <f t="shared" si="18"/>
        <v>G0 X98.5 Y98.5 F277.18</v>
      </c>
      <c r="H165" s="16" t="str">
        <f t="shared" si="10"/>
        <v>G0 Z98.5 F277.18</v>
      </c>
    </row>
    <row r="166" spans="1:8" hidden="1" outlineLevel="1" x14ac:dyDescent="0.2">
      <c r="A166" s="14" t="s">
        <v>201</v>
      </c>
      <c r="B166" s="14" t="s">
        <v>2</v>
      </c>
      <c r="C166" s="15">
        <f>IF(A166&lt;&gt;"pause",VLOOKUP(A166,gamme!$A$4:$F$171,5,FALSE),"")</f>
        <v>277.18</v>
      </c>
      <c r="D166" s="15">
        <f>IF(A166&lt;&gt;"pause",VLOOKUP(B166,temps!$A$4:$C$14,3,FALSE),"")</f>
        <v>0.33333333333333331</v>
      </c>
      <c r="E166" s="15">
        <f t="shared" si="16"/>
        <v>1.5</v>
      </c>
      <c r="F166" s="15">
        <f t="shared" si="17"/>
        <v>100</v>
      </c>
      <c r="G166" s="16" t="str">
        <f t="shared" si="18"/>
        <v>G0 X100 Y100 F277.18</v>
      </c>
      <c r="H166" s="16" t="str">
        <f t="shared" si="10"/>
        <v>G0 Z100 F277.18</v>
      </c>
    </row>
    <row r="167" spans="1:8" hidden="1" outlineLevel="1" x14ac:dyDescent="0.2">
      <c r="A167" s="14" t="s">
        <v>33</v>
      </c>
      <c r="B167" s="14" t="s">
        <v>3</v>
      </c>
      <c r="C167" s="15">
        <f>IF(A167&lt;&gt;"pause",VLOOKUP(A167,gamme!$A$4:$F$171,5,FALSE),"")</f>
        <v>329.63</v>
      </c>
      <c r="D167" s="15">
        <f>IF(A167&lt;&gt;"pause",VLOOKUP(B167,temps!$A$4:$C$14,3,FALSE),"")</f>
        <v>0.5</v>
      </c>
      <c r="E167" s="15">
        <f t="shared" si="16"/>
        <v>2.7</v>
      </c>
      <c r="F167" s="15">
        <f t="shared" si="17"/>
        <v>97.3</v>
      </c>
      <c r="G167" s="16" t="str">
        <f t="shared" si="18"/>
        <v>G0 X97.3 Y97.3 F329.63</v>
      </c>
      <c r="H167" s="16" t="str">
        <f t="shared" si="10"/>
        <v>G0 Z97.3 F329.63</v>
      </c>
    </row>
    <row r="168" spans="1:8" hidden="1" outlineLevel="1" x14ac:dyDescent="0.2">
      <c r="A168" s="14" t="s">
        <v>176</v>
      </c>
      <c r="B168" s="14" t="s">
        <v>0</v>
      </c>
      <c r="C168" s="15">
        <f>IF(A168&lt;&gt;"pause",VLOOKUP(A168,gamme!$A$4:$F$171,5,FALSE),"")</f>
        <v>293.66000000000003</v>
      </c>
      <c r="D168" s="15">
        <f>IF(A168&lt;&gt;"pause",VLOOKUP(B168,temps!$A$4:$C$14,3,FALSE),"")</f>
        <v>0.16666666666666666</v>
      </c>
      <c r="E168" s="15">
        <f t="shared" si="16"/>
        <v>0.8</v>
      </c>
      <c r="F168" s="15">
        <f t="shared" si="17"/>
        <v>98.1</v>
      </c>
      <c r="G168" s="16" t="str">
        <f t="shared" si="18"/>
        <v>G0 X98.1 Y98.1 F293.66</v>
      </c>
      <c r="H168" s="16" t="str">
        <f t="shared" si="10"/>
        <v>G0 Z98.1 F293.66</v>
      </c>
    </row>
    <row r="169" spans="1:8" hidden="1" outlineLevel="1" x14ac:dyDescent="0.2">
      <c r="A169" s="14" t="s">
        <v>201</v>
      </c>
      <c r="B169" s="14" t="s">
        <v>2</v>
      </c>
      <c r="C169" s="15">
        <f>IF(A169&lt;&gt;"pause",VLOOKUP(A169,gamme!$A$4:$F$171,5,FALSE),"")</f>
        <v>277.18</v>
      </c>
      <c r="D169" s="15">
        <f>IF(A169&lt;&gt;"pause",VLOOKUP(B169,temps!$A$4:$C$14,3,FALSE),"")</f>
        <v>0.33333333333333331</v>
      </c>
      <c r="E169" s="15">
        <f t="shared" si="16"/>
        <v>1.5</v>
      </c>
      <c r="F169" s="15">
        <f t="shared" si="17"/>
        <v>96.6</v>
      </c>
      <c r="G169" s="16" t="str">
        <f t="shared" si="18"/>
        <v>G0 X96.6 Y96.6 F277.18</v>
      </c>
      <c r="H169" s="16" t="str">
        <f t="shared" si="10"/>
        <v>G0 Z96.6 F277.18</v>
      </c>
    </row>
    <row r="170" spans="1:8" hidden="1" outlineLevel="1" x14ac:dyDescent="0.2">
      <c r="A170" s="14" t="s">
        <v>30</v>
      </c>
      <c r="B170" s="14" t="s">
        <v>2</v>
      </c>
      <c r="C170" s="15">
        <f>IF(A170&lt;&gt;"pause",VLOOKUP(A170,gamme!$A$4:$F$171,5,FALSE),"")</f>
        <v>220</v>
      </c>
      <c r="D170" s="15">
        <f>IF(A170&lt;&gt;"pause",VLOOKUP(B170,temps!$A$4:$C$14,3,FALSE),"")</f>
        <v>0.33333333333333331</v>
      </c>
      <c r="E170" s="15">
        <f t="shared" si="16"/>
        <v>1.2</v>
      </c>
      <c r="F170" s="15">
        <f t="shared" si="17"/>
        <v>97.8</v>
      </c>
      <c r="G170" s="16" t="str">
        <f t="shared" si="18"/>
        <v>G0 X97.8 Y97.8 F220</v>
      </c>
      <c r="H170" s="16" t="str">
        <f t="shared" si="10"/>
        <v>G0 Z97.8 F220</v>
      </c>
    </row>
    <row r="171" spans="1:8" hidden="1" outlineLevel="1" x14ac:dyDescent="0.2">
      <c r="A171" s="14" t="s">
        <v>201</v>
      </c>
      <c r="B171" s="14" t="s">
        <v>2</v>
      </c>
      <c r="C171" s="15">
        <f>IF(A171&lt;&gt;"pause",VLOOKUP(A171,gamme!$A$4:$F$171,5,FALSE),"")</f>
        <v>277.18</v>
      </c>
      <c r="D171" s="15">
        <f>IF(A171&lt;&gt;"pause",VLOOKUP(B171,temps!$A$4:$C$14,3,FALSE),"")</f>
        <v>0.33333333333333331</v>
      </c>
      <c r="E171" s="15">
        <f t="shared" si="16"/>
        <v>1.5</v>
      </c>
      <c r="F171" s="15">
        <f t="shared" si="17"/>
        <v>96.3</v>
      </c>
      <c r="G171" s="16" t="str">
        <f t="shared" si="18"/>
        <v>G0 X96.3 Y96.3 F277.18</v>
      </c>
      <c r="H171" s="16" t="str">
        <f t="shared" si="10"/>
        <v>G0 Z96.3 F277.18</v>
      </c>
    </row>
    <row r="172" spans="1:8" hidden="1" outlineLevel="1" x14ac:dyDescent="0.2">
      <c r="A172" s="14" t="s">
        <v>201</v>
      </c>
      <c r="B172" s="14" t="s">
        <v>0</v>
      </c>
      <c r="C172" s="15">
        <f>IF(A172&lt;&gt;"pause",VLOOKUP(A172,gamme!$A$4:$F$171,5,FALSE),"")</f>
        <v>277.18</v>
      </c>
      <c r="D172" s="15">
        <f>IF(A172&lt;&gt;"pause",VLOOKUP(B172,temps!$A$4:$C$14,3,FALSE),"")</f>
        <v>0.16666666666666666</v>
      </c>
      <c r="E172" s="15">
        <f t="shared" si="16"/>
        <v>0.8</v>
      </c>
      <c r="F172" s="15">
        <f t="shared" si="17"/>
        <v>97.1</v>
      </c>
      <c r="G172" s="16" t="str">
        <f t="shared" si="18"/>
        <v>G0 X97.1 Y97.1 F277.18</v>
      </c>
      <c r="H172" s="16" t="str">
        <f t="shared" si="10"/>
        <v>G0 Z97.1 F277.18</v>
      </c>
    </row>
    <row r="173" spans="1:8" hidden="1" outlineLevel="1" x14ac:dyDescent="0.2">
      <c r="A173" s="14" t="s">
        <v>31</v>
      </c>
      <c r="B173" s="14" t="s">
        <v>0</v>
      </c>
      <c r="C173" s="15">
        <f>IF(A173&lt;&gt;"pause",VLOOKUP(A173,gamme!$A$4:$F$171,5,FALSE),"")</f>
        <v>246.94</v>
      </c>
      <c r="D173" s="15">
        <f>IF(A173&lt;&gt;"pause",VLOOKUP(B173,temps!$A$4:$C$14,3,FALSE),"")</f>
        <v>0.16666666666666666</v>
      </c>
      <c r="E173" s="15">
        <f t="shared" si="16"/>
        <v>0.7</v>
      </c>
      <c r="F173" s="15">
        <f t="shared" si="17"/>
        <v>96.399999999999991</v>
      </c>
      <c r="G173" s="16" t="str">
        <f t="shared" si="18"/>
        <v>G0 X96.4 Y96.4 F246.94</v>
      </c>
      <c r="H173" s="16" t="str">
        <f t="shared" si="10"/>
        <v>G0 Z96.4 F246.94</v>
      </c>
    </row>
    <row r="174" spans="1:8" hidden="1" outlineLevel="1" x14ac:dyDescent="0.2">
      <c r="A174" s="14" t="s">
        <v>201</v>
      </c>
      <c r="B174" s="14" t="s">
        <v>2</v>
      </c>
      <c r="C174" s="15">
        <f>IF(A174&lt;&gt;"pause",VLOOKUP(A174,gamme!$A$4:$F$171,5,FALSE),"")</f>
        <v>277.18</v>
      </c>
      <c r="D174" s="15">
        <f>IF(A174&lt;&gt;"pause",VLOOKUP(B174,temps!$A$4:$C$14,3,FALSE),"")</f>
        <v>0.33333333333333331</v>
      </c>
      <c r="E174" s="15">
        <f t="shared" si="16"/>
        <v>1.5</v>
      </c>
      <c r="F174" s="15">
        <f t="shared" si="17"/>
        <v>97.899999999999991</v>
      </c>
      <c r="G174" s="16" t="str">
        <f t="shared" si="18"/>
        <v>G0 X97.9 Y97.9 F277.18</v>
      </c>
      <c r="H174" s="16" t="str">
        <f t="shared" si="10"/>
        <v>G0 Z97.9 F277.18</v>
      </c>
    </row>
    <row r="175" spans="1:8" hidden="1" outlineLevel="1" x14ac:dyDescent="0.2">
      <c r="A175" s="14" t="s">
        <v>201</v>
      </c>
      <c r="B175" s="14" t="s">
        <v>2</v>
      </c>
      <c r="C175" s="15">
        <f>IF(A175&lt;&gt;"pause",VLOOKUP(A175,gamme!$A$4:$F$171,5,FALSE),"")</f>
        <v>277.18</v>
      </c>
      <c r="D175" s="15">
        <f>IF(A175&lt;&gt;"pause",VLOOKUP(B175,temps!$A$4:$C$14,3,FALSE),"")</f>
        <v>0.33333333333333331</v>
      </c>
      <c r="E175" s="15">
        <f t="shared" si="16"/>
        <v>1.5</v>
      </c>
      <c r="F175" s="15">
        <f t="shared" si="17"/>
        <v>96.399999999999991</v>
      </c>
      <c r="G175" s="16" t="str">
        <f t="shared" si="18"/>
        <v>G0 X96.4 Y96.4 F277.18</v>
      </c>
      <c r="H175" s="16" t="str">
        <f t="shared" si="10"/>
        <v>G0 Z96.4 F277.18</v>
      </c>
    </row>
    <row r="176" spans="1:8" hidden="1" outlineLevel="1" x14ac:dyDescent="0.2">
      <c r="A176" s="14" t="s">
        <v>33</v>
      </c>
      <c r="B176" s="14" t="s">
        <v>3</v>
      </c>
      <c r="C176" s="15">
        <f>IF(A176&lt;&gt;"pause",VLOOKUP(A176,gamme!$A$4:$F$171,5,FALSE),"")</f>
        <v>329.63</v>
      </c>
      <c r="D176" s="15">
        <f>IF(A176&lt;&gt;"pause",VLOOKUP(B176,temps!$A$4:$C$14,3,FALSE),"")</f>
        <v>0.5</v>
      </c>
      <c r="E176" s="15">
        <f t="shared" si="16"/>
        <v>2.7</v>
      </c>
      <c r="F176" s="15">
        <f t="shared" si="17"/>
        <v>99.1</v>
      </c>
      <c r="G176" s="16" t="str">
        <f t="shared" si="18"/>
        <v>G0 X99.1 Y99.1 F329.63</v>
      </c>
      <c r="H176" s="16" t="str">
        <f t="shared" si="10"/>
        <v>G0 Z99.1 F329.63</v>
      </c>
    </row>
    <row r="177" spans="1:8" hidden="1" outlineLevel="1" x14ac:dyDescent="0.2">
      <c r="A177" s="14" t="s">
        <v>176</v>
      </c>
      <c r="B177" s="14" t="s">
        <v>0</v>
      </c>
      <c r="C177" s="15">
        <f>IF(A177&lt;&gt;"pause",VLOOKUP(A177,gamme!$A$4:$F$171,5,FALSE),"")</f>
        <v>293.66000000000003</v>
      </c>
      <c r="D177" s="15">
        <f>IF(A177&lt;&gt;"pause",VLOOKUP(B177,temps!$A$4:$C$14,3,FALSE),"")</f>
        <v>0.16666666666666666</v>
      </c>
      <c r="E177" s="15">
        <f t="shared" si="16"/>
        <v>0.8</v>
      </c>
      <c r="F177" s="15">
        <f t="shared" si="17"/>
        <v>98.3</v>
      </c>
      <c r="G177" s="16" t="str">
        <f t="shared" si="18"/>
        <v>G0 X98.3 Y98.3 F293.66</v>
      </c>
      <c r="H177" s="16" t="str">
        <f t="shared" si="10"/>
        <v>G0 Z98.3 F293.66</v>
      </c>
    </row>
    <row r="178" spans="1:8" hidden="1" outlineLevel="1" x14ac:dyDescent="0.2">
      <c r="A178" s="14" t="s">
        <v>201</v>
      </c>
      <c r="B178" s="14" t="s">
        <v>2</v>
      </c>
      <c r="C178" s="15">
        <f>IF(A178&lt;&gt;"pause",VLOOKUP(A178,gamme!$A$4:$F$171,5,FALSE),"")</f>
        <v>277.18</v>
      </c>
      <c r="D178" s="15">
        <f>IF(A178&lt;&gt;"pause",VLOOKUP(B178,temps!$A$4:$C$14,3,FALSE),"")</f>
        <v>0.33333333333333331</v>
      </c>
      <c r="E178" s="15">
        <f t="shared" si="16"/>
        <v>1.5</v>
      </c>
      <c r="F178" s="15">
        <f t="shared" si="17"/>
        <v>99.8</v>
      </c>
      <c r="G178" s="16" t="str">
        <f t="shared" si="18"/>
        <v>G0 X99.8 Y99.8 F277.18</v>
      </c>
      <c r="H178" s="16" t="str">
        <f t="shared" si="10"/>
        <v>G0 Z99.8 F277.18</v>
      </c>
    </row>
    <row r="179" spans="1:8" hidden="1" outlineLevel="1" x14ac:dyDescent="0.2">
      <c r="A179" s="14" t="s">
        <v>175</v>
      </c>
      <c r="C179" s="15" t="str">
        <f>IF(A179&lt;&gt;"pause",VLOOKUP(A179,gamme!$A$4:$F$171,5,FALSE),"")</f>
        <v/>
      </c>
      <c r="D179" s="15">
        <v>500</v>
      </c>
      <c r="E179" s="15" t="str">
        <f t="shared" si="16"/>
        <v/>
      </c>
      <c r="F179" s="15">
        <f t="shared" si="17"/>
        <v>99.8</v>
      </c>
      <c r="G179" s="16" t="str">
        <f t="shared" si="18"/>
        <v>G4 P500</v>
      </c>
      <c r="H179" s="16" t="str">
        <f t="shared" si="10"/>
        <v>G4 P500</v>
      </c>
    </row>
    <row r="180" spans="1:8" hidden="1" outlineLevel="1" x14ac:dyDescent="0.2">
      <c r="A180" s="14" t="s">
        <v>201</v>
      </c>
      <c r="B180" s="14" t="s">
        <v>2</v>
      </c>
      <c r="C180" s="15">
        <f>IF(A180&lt;&gt;"pause",VLOOKUP(A180,gamme!$A$4:$F$171,5,FALSE),"")</f>
        <v>277.18</v>
      </c>
      <c r="D180" s="15">
        <f>IF(A180&lt;&gt;"pause",VLOOKUP(B180,temps!$A$4:$C$14,3,FALSE),"")</f>
        <v>0.33333333333333331</v>
      </c>
      <c r="E180" s="15">
        <f t="shared" si="16"/>
        <v>1.5</v>
      </c>
      <c r="F180" s="15">
        <f t="shared" si="17"/>
        <v>101.3</v>
      </c>
      <c r="G180" s="16" t="str">
        <f t="shared" si="18"/>
        <v>G0 X101.3 Y101.3 F277.18</v>
      </c>
      <c r="H180" s="16" t="str">
        <f t="shared" si="10"/>
        <v>G0 Z101.3 F277.18</v>
      </c>
    </row>
    <row r="181" spans="1:8" hidden="1" outlineLevel="1" x14ac:dyDescent="0.2">
      <c r="A181" s="14" t="s">
        <v>201</v>
      </c>
      <c r="B181" s="14" t="s">
        <v>2</v>
      </c>
      <c r="C181" s="15">
        <f>IF(A181&lt;&gt;"pause",VLOOKUP(A181,gamme!$A$4:$F$171,5,FALSE),"")</f>
        <v>277.18</v>
      </c>
      <c r="D181" s="15">
        <f>IF(A181&lt;&gt;"pause",VLOOKUP(B181,temps!$A$4:$C$14,3,FALSE),"")</f>
        <v>0.33333333333333331</v>
      </c>
      <c r="E181" s="15">
        <f t="shared" si="16"/>
        <v>1.5</v>
      </c>
      <c r="F181" s="15">
        <f t="shared" si="17"/>
        <v>99.8</v>
      </c>
      <c r="G181" s="16" t="str">
        <f t="shared" si="18"/>
        <v>G0 X99.8 Y99.8 F277.18</v>
      </c>
      <c r="H181" s="16" t="str">
        <f t="shared" si="10"/>
        <v>G0 Z99.8 F277.18</v>
      </c>
    </row>
    <row r="182" spans="1:8" hidden="1" outlineLevel="1" x14ac:dyDescent="0.2">
      <c r="A182" s="14" t="s">
        <v>201</v>
      </c>
      <c r="B182" s="14" t="s">
        <v>2</v>
      </c>
      <c r="C182" s="15">
        <f>IF(A182&lt;&gt;"pause",VLOOKUP(A182,gamme!$A$4:$F$171,5,FALSE),"")</f>
        <v>277.18</v>
      </c>
      <c r="D182" s="15">
        <f>IF(A182&lt;&gt;"pause",VLOOKUP(B182,temps!$A$4:$C$14,3,FALSE),"")</f>
        <v>0.33333333333333331</v>
      </c>
      <c r="E182" s="15">
        <f t="shared" si="16"/>
        <v>1.5</v>
      </c>
      <c r="F182" s="15">
        <f t="shared" si="17"/>
        <v>101.3</v>
      </c>
      <c r="G182" s="16" t="str">
        <f t="shared" si="18"/>
        <v>G0 X101.3 Y101.3 F277.18</v>
      </c>
      <c r="H182" s="16" t="str">
        <f t="shared" si="10"/>
        <v>G0 Z101.3 F277.18</v>
      </c>
    </row>
    <row r="183" spans="1:8" hidden="1" outlineLevel="1" x14ac:dyDescent="0.2">
      <c r="A183" s="14" t="s">
        <v>201</v>
      </c>
      <c r="B183" s="14" t="s">
        <v>2</v>
      </c>
      <c r="C183" s="15">
        <f>IF(A183&lt;&gt;"pause",VLOOKUP(A183,gamme!$A$4:$F$171,5,FALSE),"")</f>
        <v>277.18</v>
      </c>
      <c r="D183" s="15">
        <f>IF(A183&lt;&gt;"pause",VLOOKUP(B183,temps!$A$4:$C$14,3,FALSE),"")</f>
        <v>0.33333333333333331</v>
      </c>
      <c r="E183" s="15">
        <f t="shared" si="16"/>
        <v>1.5</v>
      </c>
      <c r="F183" s="15">
        <f t="shared" si="17"/>
        <v>99.8</v>
      </c>
      <c r="G183" s="16" t="str">
        <f t="shared" si="18"/>
        <v>G0 X99.8 Y99.8 F277.18</v>
      </c>
      <c r="H183" s="16" t="str">
        <f t="shared" si="10"/>
        <v>G0 Z99.8 F277.18</v>
      </c>
    </row>
    <row r="184" spans="1:8" hidden="1" outlineLevel="1" x14ac:dyDescent="0.2">
      <c r="A184" s="14" t="s">
        <v>33</v>
      </c>
      <c r="B184" s="14" t="s">
        <v>3</v>
      </c>
      <c r="C184" s="15">
        <f>IF(A184&lt;&gt;"pause",VLOOKUP(A184,gamme!$A$4:$F$171,5,FALSE),"")</f>
        <v>329.63</v>
      </c>
      <c r="D184" s="15">
        <f>IF(A184&lt;&gt;"pause",VLOOKUP(B184,temps!$A$4:$C$14,3,FALSE),"")</f>
        <v>0.5</v>
      </c>
      <c r="E184" s="15">
        <f t="shared" si="16"/>
        <v>2.7</v>
      </c>
      <c r="F184" s="15">
        <f t="shared" si="17"/>
        <v>102.5</v>
      </c>
      <c r="G184" s="16" t="str">
        <f t="shared" si="18"/>
        <v>G0 X102.5 Y102.5 F329.63</v>
      </c>
      <c r="H184" s="16" t="str">
        <f t="shared" si="10"/>
        <v>G0 Z102.5 F329.63</v>
      </c>
    </row>
    <row r="185" spans="1:8" hidden="1" outlineLevel="1" x14ac:dyDescent="0.2">
      <c r="A185" s="14" t="s">
        <v>176</v>
      </c>
      <c r="B185" s="14" t="s">
        <v>0</v>
      </c>
      <c r="C185" s="15">
        <f>IF(A185&lt;&gt;"pause",VLOOKUP(A185,gamme!$A$4:$F$171,5,FALSE),"")</f>
        <v>293.66000000000003</v>
      </c>
      <c r="D185" s="15">
        <f>IF(A185&lt;&gt;"pause",VLOOKUP(B185,temps!$A$4:$C$14,3,FALSE),"")</f>
        <v>0.16666666666666666</v>
      </c>
      <c r="E185" s="15">
        <f t="shared" si="16"/>
        <v>0.8</v>
      </c>
      <c r="F185" s="15">
        <f t="shared" si="17"/>
        <v>101.7</v>
      </c>
      <c r="G185" s="16" t="str">
        <f t="shared" si="18"/>
        <v>G0 X101.7 Y101.7 F293.66</v>
      </c>
      <c r="H185" s="16" t="str">
        <f t="shared" si="10"/>
        <v>G0 Z101.7 F293.66</v>
      </c>
    </row>
    <row r="186" spans="1:8" hidden="1" outlineLevel="1" x14ac:dyDescent="0.2">
      <c r="A186" s="14" t="s">
        <v>201</v>
      </c>
      <c r="B186" s="14" t="s">
        <v>2</v>
      </c>
      <c r="C186" s="15">
        <f>IF(A186&lt;&gt;"pause",VLOOKUP(A186,gamme!$A$4:$F$171,5,FALSE),"")</f>
        <v>277.18</v>
      </c>
      <c r="D186" s="15">
        <f>IF(A186&lt;&gt;"pause",VLOOKUP(B186,temps!$A$4:$C$14,3,FALSE),"")</f>
        <v>0.33333333333333331</v>
      </c>
      <c r="E186" s="15">
        <f t="shared" si="16"/>
        <v>1.5</v>
      </c>
      <c r="F186" s="15">
        <f t="shared" si="17"/>
        <v>103.2</v>
      </c>
      <c r="G186" s="16" t="str">
        <f t="shared" si="18"/>
        <v>G0 X103.2 Y103.2 F277.18</v>
      </c>
      <c r="H186" s="16" t="str">
        <f t="shared" si="10"/>
        <v>G0 Z103.2 F277.18</v>
      </c>
    </row>
    <row r="187" spans="1:8" hidden="1" outlineLevel="1" x14ac:dyDescent="0.2">
      <c r="A187" s="14" t="s">
        <v>30</v>
      </c>
      <c r="B187" s="14" t="s">
        <v>2</v>
      </c>
      <c r="C187" s="15">
        <f>IF(A187&lt;&gt;"pause",VLOOKUP(A187,gamme!$A$4:$F$171,5,FALSE),"")</f>
        <v>220</v>
      </c>
      <c r="D187" s="15">
        <f>IF(A187&lt;&gt;"pause",VLOOKUP(B187,temps!$A$4:$C$14,3,FALSE),"")</f>
        <v>0.33333333333333331</v>
      </c>
      <c r="E187" s="15">
        <f t="shared" si="16"/>
        <v>1.2</v>
      </c>
      <c r="F187" s="15">
        <f t="shared" si="17"/>
        <v>102</v>
      </c>
      <c r="G187" s="16" t="str">
        <f t="shared" si="18"/>
        <v>G0 X102 Y102 F220</v>
      </c>
      <c r="H187" s="16" t="str">
        <f t="shared" si="10"/>
        <v>G0 Z102 F220</v>
      </c>
    </row>
    <row r="188" spans="1:8" hidden="1" outlineLevel="1" x14ac:dyDescent="0.2">
      <c r="A188" s="14" t="s">
        <v>201</v>
      </c>
      <c r="B188" s="14" t="s">
        <v>2</v>
      </c>
      <c r="C188" s="15">
        <f>IF(A188&lt;&gt;"pause",VLOOKUP(A188,gamme!$A$4:$F$171,5,FALSE),"")</f>
        <v>277.18</v>
      </c>
      <c r="D188" s="15">
        <f>IF(A188&lt;&gt;"pause",VLOOKUP(B188,temps!$A$4:$C$14,3,FALSE),"")</f>
        <v>0.33333333333333331</v>
      </c>
      <c r="E188" s="15">
        <f t="shared" si="16"/>
        <v>1.5</v>
      </c>
      <c r="F188" s="15">
        <f t="shared" si="17"/>
        <v>103.5</v>
      </c>
      <c r="G188" s="16" t="str">
        <f t="shared" si="18"/>
        <v>G0 X103.5 Y103.5 F277.18</v>
      </c>
      <c r="H188" s="16" t="str">
        <f t="shared" si="10"/>
        <v>G0 Z103.5 F277.18</v>
      </c>
    </row>
    <row r="189" spans="1:8" hidden="1" outlineLevel="1" x14ac:dyDescent="0.2">
      <c r="A189" s="14" t="s">
        <v>201</v>
      </c>
      <c r="B189" s="14" t="s">
        <v>0</v>
      </c>
      <c r="C189" s="15">
        <f>IF(A189&lt;&gt;"pause",VLOOKUP(A189,gamme!$A$4:$F$171,5,FALSE),"")</f>
        <v>277.18</v>
      </c>
      <c r="D189" s="15">
        <f>IF(A189&lt;&gt;"pause",VLOOKUP(B189,temps!$A$4:$C$14,3,FALSE),"")</f>
        <v>0.16666666666666666</v>
      </c>
      <c r="E189" s="15">
        <f t="shared" si="16"/>
        <v>0.8</v>
      </c>
      <c r="F189" s="15">
        <f t="shared" si="17"/>
        <v>102.7</v>
      </c>
      <c r="G189" s="16" t="str">
        <f t="shared" si="18"/>
        <v>G0 X102.7 Y102.7 F277.18</v>
      </c>
      <c r="H189" s="16" t="str">
        <f t="shared" si="10"/>
        <v>G0 Z102.7 F277.18</v>
      </c>
    </row>
    <row r="190" spans="1:8" hidden="1" outlineLevel="1" x14ac:dyDescent="0.2">
      <c r="A190" s="14" t="s">
        <v>31</v>
      </c>
      <c r="B190" s="14" t="s">
        <v>0</v>
      </c>
      <c r="C190" s="15">
        <f>IF(A190&lt;&gt;"pause",VLOOKUP(A190,gamme!$A$4:$F$171,5,FALSE),"")</f>
        <v>246.94</v>
      </c>
      <c r="D190" s="15">
        <f>IF(A190&lt;&gt;"pause",VLOOKUP(B190,temps!$A$4:$C$14,3,FALSE),"")</f>
        <v>0.16666666666666666</v>
      </c>
      <c r="E190" s="15">
        <f t="shared" si="16"/>
        <v>0.7</v>
      </c>
      <c r="F190" s="15">
        <f t="shared" si="17"/>
        <v>103.4</v>
      </c>
      <c r="G190" s="16" t="str">
        <f t="shared" si="18"/>
        <v>G0 X103.4 Y103.4 F246.94</v>
      </c>
      <c r="H190" s="16" t="str">
        <f t="shared" si="10"/>
        <v>G0 Z103.4 F246.94</v>
      </c>
    </row>
    <row r="191" spans="1:8" hidden="1" outlineLevel="1" x14ac:dyDescent="0.2">
      <c r="A191" s="14" t="s">
        <v>201</v>
      </c>
      <c r="B191" s="14" t="s">
        <v>2</v>
      </c>
      <c r="C191" s="15">
        <f>IF(A191&lt;&gt;"pause",VLOOKUP(A191,gamme!$A$4:$F$171,5,FALSE),"")</f>
        <v>277.18</v>
      </c>
      <c r="D191" s="15">
        <f>IF(A191&lt;&gt;"pause",VLOOKUP(B191,temps!$A$4:$C$14,3,FALSE),"")</f>
        <v>0.33333333333333331</v>
      </c>
      <c r="E191" s="15">
        <f t="shared" si="16"/>
        <v>1.5</v>
      </c>
      <c r="F191" s="15">
        <f t="shared" si="17"/>
        <v>101.9</v>
      </c>
      <c r="G191" s="16" t="str">
        <f t="shared" si="18"/>
        <v>G0 X101.9 Y101.9 F277.18</v>
      </c>
      <c r="H191" s="16" t="str">
        <f t="shared" si="10"/>
        <v>G0 Z101.9 F277.18</v>
      </c>
    </row>
    <row r="192" spans="1:8" hidden="1" outlineLevel="1" x14ac:dyDescent="0.2">
      <c r="A192" s="14" t="s">
        <v>201</v>
      </c>
      <c r="B192" s="14" t="s">
        <v>2</v>
      </c>
      <c r="C192" s="15">
        <f>IF(A192&lt;&gt;"pause",VLOOKUP(A192,gamme!$A$4:$F$171,5,FALSE),"")</f>
        <v>277.18</v>
      </c>
      <c r="D192" s="15">
        <f>IF(A192&lt;&gt;"pause",VLOOKUP(B192,temps!$A$4:$C$14,3,FALSE),"")</f>
        <v>0.33333333333333331</v>
      </c>
      <c r="E192" s="15">
        <f t="shared" si="16"/>
        <v>1.5</v>
      </c>
      <c r="F192" s="15">
        <f t="shared" si="17"/>
        <v>103.4</v>
      </c>
      <c r="G192" s="16" t="str">
        <f t="shared" si="18"/>
        <v>G0 X103.4 Y103.4 F277.18</v>
      </c>
      <c r="H192" s="16" t="str">
        <f t="shared" si="10"/>
        <v>G0 Z103.4 F277.18</v>
      </c>
    </row>
    <row r="193" spans="1:8" hidden="1" outlineLevel="1" x14ac:dyDescent="0.2">
      <c r="A193" s="14" t="s">
        <v>33</v>
      </c>
      <c r="B193" s="14" t="s">
        <v>3</v>
      </c>
      <c r="C193" s="15">
        <f>IF(A193&lt;&gt;"pause",VLOOKUP(A193,gamme!$A$4:$F$171,5,FALSE),"")</f>
        <v>329.63</v>
      </c>
      <c r="D193" s="15">
        <f>IF(A193&lt;&gt;"pause",VLOOKUP(B193,temps!$A$4:$C$14,3,FALSE),"")</f>
        <v>0.5</v>
      </c>
      <c r="E193" s="15">
        <f t="shared" si="16"/>
        <v>2.7</v>
      </c>
      <c r="F193" s="15">
        <f t="shared" si="17"/>
        <v>100.7</v>
      </c>
      <c r="G193" s="16" t="str">
        <f t="shared" si="18"/>
        <v>G0 X100.7 Y100.7 F329.63</v>
      </c>
      <c r="H193" s="16" t="str">
        <f t="shared" si="10"/>
        <v>G0 Z100.7 F329.63</v>
      </c>
    </row>
    <row r="194" spans="1:8" hidden="1" outlineLevel="1" x14ac:dyDescent="0.2">
      <c r="A194" s="14" t="s">
        <v>176</v>
      </c>
      <c r="B194" s="14" t="s">
        <v>0</v>
      </c>
      <c r="C194" s="15">
        <f>IF(A194&lt;&gt;"pause",VLOOKUP(A194,gamme!$A$4:$F$171,5,FALSE),"")</f>
        <v>293.66000000000003</v>
      </c>
      <c r="D194" s="15">
        <f>IF(A194&lt;&gt;"pause",VLOOKUP(B194,temps!$A$4:$C$14,3,FALSE),"")</f>
        <v>0.16666666666666666</v>
      </c>
      <c r="E194" s="15">
        <f t="shared" si="16"/>
        <v>0.8</v>
      </c>
      <c r="F194" s="15">
        <f t="shared" si="17"/>
        <v>101.5</v>
      </c>
      <c r="G194" s="16" t="str">
        <f t="shared" si="18"/>
        <v>G0 X101.5 Y101.5 F293.66</v>
      </c>
      <c r="H194" s="16" t="str">
        <f t="shared" si="10"/>
        <v>G0 Z101.5 F293.66</v>
      </c>
    </row>
    <row r="195" spans="1:8" hidden="1" outlineLevel="1" x14ac:dyDescent="0.2">
      <c r="A195" s="14" t="s">
        <v>201</v>
      </c>
      <c r="B195" s="14" t="s">
        <v>2</v>
      </c>
      <c r="C195" s="15">
        <f>IF(A195&lt;&gt;"pause",VLOOKUP(A195,gamme!$A$4:$F$171,5,FALSE),"")</f>
        <v>277.18</v>
      </c>
      <c r="D195" s="15">
        <f>IF(A195&lt;&gt;"pause",VLOOKUP(B195,temps!$A$4:$C$14,3,FALSE),"")</f>
        <v>0.33333333333333331</v>
      </c>
      <c r="E195" s="15">
        <f t="shared" si="16"/>
        <v>1.5</v>
      </c>
      <c r="F195" s="15">
        <f t="shared" si="17"/>
        <v>100</v>
      </c>
      <c r="G195" s="16" t="str">
        <f t="shared" si="18"/>
        <v>G0 X100 Y100 F277.18</v>
      </c>
      <c r="H195" s="16" t="str">
        <f t="shared" si="10"/>
        <v>G0 Z100 F277.18</v>
      </c>
    </row>
    <row r="196" spans="1:8" hidden="1" outlineLevel="1" x14ac:dyDescent="0.2">
      <c r="A196" s="14" t="s">
        <v>175</v>
      </c>
      <c r="C196" s="15" t="str">
        <f>IF(A196&lt;&gt;"pause",VLOOKUP(A196,gamme!$A$4:$F$171,5,FALSE),"")</f>
        <v/>
      </c>
      <c r="D196" s="15">
        <v>500</v>
      </c>
      <c r="E196" s="15" t="str">
        <f t="shared" si="16"/>
        <v/>
      </c>
      <c r="F196" s="15">
        <f t="shared" si="17"/>
        <v>100</v>
      </c>
      <c r="G196" s="16" t="str">
        <f t="shared" si="18"/>
        <v>G4 P500</v>
      </c>
      <c r="H196" s="16" t="str">
        <f t="shared" si="10"/>
        <v>G4 P500</v>
      </c>
    </row>
    <row r="197" spans="1:8" hidden="1" outlineLevel="1" x14ac:dyDescent="0.2">
      <c r="A197" s="14" t="s">
        <v>33</v>
      </c>
      <c r="B197" s="14" t="s">
        <v>4</v>
      </c>
      <c r="C197" s="15">
        <f>IF(A197&lt;&gt;"pause",VLOOKUP(A197,gamme!$A$4:$F$171,5,FALSE),"")</f>
        <v>329.63</v>
      </c>
      <c r="D197" s="15">
        <f>IF(A197&lt;&gt;"pause",VLOOKUP(B197,temps!$A$4:$C$14,3,FALSE),"")</f>
        <v>0.66666666666666663</v>
      </c>
      <c r="E197" s="15">
        <f t="shared" si="16"/>
        <v>3.7</v>
      </c>
      <c r="F197" s="15">
        <f t="shared" si="17"/>
        <v>96.3</v>
      </c>
      <c r="G197" s="16" t="str">
        <f t="shared" si="18"/>
        <v>G0 X96.3 Y96.3 F329.63</v>
      </c>
      <c r="H197" s="16" t="str">
        <f t="shared" ref="H197:H260" si="19">IF(A197&lt;&gt;"pause",CONCATENATE("G0 Z",F197," F",C197),CONCATENATE("G4 P",D197))</f>
        <v>G0 Z96.3 F329.63</v>
      </c>
    </row>
    <row r="198" spans="1:8" hidden="1" outlineLevel="1" x14ac:dyDescent="0.2">
      <c r="A198" s="14" t="s">
        <v>202</v>
      </c>
      <c r="B198" s="14" t="s">
        <v>0</v>
      </c>
      <c r="C198" s="15">
        <f>IF(A198&lt;&gt;"pause",VLOOKUP(A198,gamme!$A$4:$F$171,5,FALSE),"")</f>
        <v>369.99</v>
      </c>
      <c r="D198" s="15">
        <f>IF(A198&lt;&gt;"pause",VLOOKUP(B198,temps!$A$4:$C$14,3,FALSE),"")</f>
        <v>0.16666666666666666</v>
      </c>
      <c r="E198" s="15">
        <f t="shared" si="16"/>
        <v>1</v>
      </c>
      <c r="F198" s="15">
        <f t="shared" si="17"/>
        <v>97.3</v>
      </c>
      <c r="G198" s="16" t="str">
        <f t="shared" si="18"/>
        <v>G0 X97.3 Y97.3 F369.99</v>
      </c>
      <c r="H198" s="16" t="str">
        <f t="shared" si="19"/>
        <v>G0 Z97.3 F369.99</v>
      </c>
    </row>
    <row r="199" spans="1:8" hidden="1" outlineLevel="1" x14ac:dyDescent="0.2">
      <c r="A199" s="14" t="s">
        <v>33</v>
      </c>
      <c r="B199" s="14" t="s">
        <v>0</v>
      </c>
      <c r="C199" s="15">
        <f>IF(A199&lt;&gt;"pause",VLOOKUP(A199,gamme!$A$4:$F$171,5,FALSE),"")</f>
        <v>329.63</v>
      </c>
      <c r="D199" s="15">
        <f>IF(A199&lt;&gt;"pause",VLOOKUP(B199,temps!$A$4:$C$14,3,FALSE),"")</f>
        <v>0.16666666666666666</v>
      </c>
      <c r="E199" s="15">
        <f t="shared" si="16"/>
        <v>0.9</v>
      </c>
      <c r="F199" s="15">
        <f t="shared" si="17"/>
        <v>96.399999999999991</v>
      </c>
      <c r="G199" s="16" t="str">
        <f t="shared" si="18"/>
        <v>G0 X96.4 Y96.4 F329.63</v>
      </c>
      <c r="H199" s="16" t="str">
        <f t="shared" si="19"/>
        <v>G0 Z96.4 F329.63</v>
      </c>
    </row>
    <row r="200" spans="1:8" hidden="1" outlineLevel="1" x14ac:dyDescent="0.2">
      <c r="A200" s="14" t="s">
        <v>176</v>
      </c>
      <c r="B200" s="14" t="s">
        <v>0</v>
      </c>
      <c r="C200" s="15">
        <f>IF(A200&lt;&gt;"pause",VLOOKUP(A200,gamme!$A$4:$F$171,5,FALSE),"")</f>
        <v>293.66000000000003</v>
      </c>
      <c r="D200" s="15">
        <f>IF(A200&lt;&gt;"pause",VLOOKUP(B200,temps!$A$4:$C$14,3,FALSE),"")</f>
        <v>0.16666666666666666</v>
      </c>
      <c r="E200" s="15">
        <f t="shared" si="16"/>
        <v>0.8</v>
      </c>
      <c r="F200" s="15">
        <f t="shared" si="17"/>
        <v>97.199999999999989</v>
      </c>
      <c r="G200" s="16" t="str">
        <f t="shared" si="18"/>
        <v>G0 X97.2 Y97.2 F293.66</v>
      </c>
      <c r="H200" s="16" t="str">
        <f t="shared" si="19"/>
        <v>G0 Z97.2 F293.66</v>
      </c>
    </row>
    <row r="201" spans="1:8" hidden="1" outlineLevel="1" x14ac:dyDescent="0.2">
      <c r="A201" s="14" t="s">
        <v>201</v>
      </c>
      <c r="B201" s="14" t="s">
        <v>0</v>
      </c>
      <c r="C201" s="15">
        <f>IF(A201&lt;&gt;"pause",VLOOKUP(A201,gamme!$A$4:$F$171,5,FALSE),"")</f>
        <v>277.18</v>
      </c>
      <c r="D201" s="15">
        <f>IF(A201&lt;&gt;"pause",VLOOKUP(B201,temps!$A$4:$C$14,3,FALSE),"")</f>
        <v>0.16666666666666666</v>
      </c>
      <c r="E201" s="15">
        <f t="shared" si="16"/>
        <v>0.8</v>
      </c>
      <c r="F201" s="15">
        <f t="shared" si="17"/>
        <v>96.399999999999991</v>
      </c>
      <c r="G201" s="16" t="str">
        <f t="shared" si="18"/>
        <v>G0 X96.4 Y96.4 F277.18</v>
      </c>
      <c r="H201" s="16" t="str">
        <f t="shared" si="19"/>
        <v>G0 Z96.4 F277.18</v>
      </c>
    </row>
    <row r="202" spans="1:8" hidden="1" outlineLevel="1" x14ac:dyDescent="0.2">
      <c r="A202" s="14" t="s">
        <v>176</v>
      </c>
      <c r="B202" s="14" t="s">
        <v>4</v>
      </c>
      <c r="C202" s="15">
        <f>IF(A202&lt;&gt;"pause",VLOOKUP(A202,gamme!$A$4:$F$171,5,FALSE),"")</f>
        <v>293.66000000000003</v>
      </c>
      <c r="D202" s="15">
        <f>IF(A202&lt;&gt;"pause",VLOOKUP(B202,temps!$A$4:$C$14,3,FALSE),"")</f>
        <v>0.66666666666666663</v>
      </c>
      <c r="E202" s="15">
        <f t="shared" si="16"/>
        <v>3.3</v>
      </c>
      <c r="F202" s="15">
        <f t="shared" si="17"/>
        <v>99.699999999999989</v>
      </c>
      <c r="G202" s="16" t="str">
        <f t="shared" si="18"/>
        <v>G0 X99.7 Y99.7 F293.66</v>
      </c>
      <c r="H202" s="16" t="str">
        <f t="shared" si="19"/>
        <v>G0 Z99.7 F293.66</v>
      </c>
    </row>
    <row r="203" spans="1:8" hidden="1" outlineLevel="1" x14ac:dyDescent="0.2">
      <c r="A203" s="14" t="s">
        <v>33</v>
      </c>
      <c r="B203" s="14" t="s">
        <v>0</v>
      </c>
      <c r="C203" s="15">
        <f>IF(A203&lt;&gt;"pause",VLOOKUP(A203,gamme!$A$4:$F$171,5,FALSE),"")</f>
        <v>329.63</v>
      </c>
      <c r="D203" s="15">
        <f>IF(A203&lt;&gt;"pause",VLOOKUP(B203,temps!$A$4:$C$14,3,FALSE),"")</f>
        <v>0.16666666666666666</v>
      </c>
      <c r="E203" s="15">
        <f t="shared" si="16"/>
        <v>0.9</v>
      </c>
      <c r="F203" s="15">
        <f t="shared" si="17"/>
        <v>98.799999999999983</v>
      </c>
      <c r="G203" s="16" t="str">
        <f t="shared" si="18"/>
        <v>G0 X98.8 Y98.8 F329.63</v>
      </c>
      <c r="H203" s="16" t="str">
        <f t="shared" si="19"/>
        <v>G0 Z98.8 F329.63</v>
      </c>
    </row>
    <row r="204" spans="1:8" hidden="1" outlineLevel="1" x14ac:dyDescent="0.2">
      <c r="A204" s="14" t="s">
        <v>176</v>
      </c>
      <c r="B204" s="14" t="s">
        <v>0</v>
      </c>
      <c r="C204" s="15">
        <f>IF(A204&lt;&gt;"pause",VLOOKUP(A204,gamme!$A$4:$F$171,5,FALSE),"")</f>
        <v>293.66000000000003</v>
      </c>
      <c r="D204" s="15">
        <f>IF(A204&lt;&gt;"pause",VLOOKUP(B204,temps!$A$4:$C$14,3,FALSE),"")</f>
        <v>0.16666666666666666</v>
      </c>
      <c r="E204" s="15">
        <f t="shared" si="16"/>
        <v>0.8</v>
      </c>
      <c r="F204" s="15">
        <f t="shared" si="17"/>
        <v>99.59999999999998</v>
      </c>
      <c r="G204" s="16" t="str">
        <f t="shared" si="18"/>
        <v>G0 X99.6 Y99.6 F293.66</v>
      </c>
      <c r="H204" s="16" t="str">
        <f t="shared" si="19"/>
        <v>G0 Z99.6 F293.66</v>
      </c>
    </row>
    <row r="205" spans="1:8" hidden="1" outlineLevel="1" x14ac:dyDescent="0.2">
      <c r="A205" s="14" t="s">
        <v>201</v>
      </c>
      <c r="B205" s="14" t="s">
        <v>0</v>
      </c>
      <c r="C205" s="15">
        <f>IF(A205&lt;&gt;"pause",VLOOKUP(A205,gamme!$A$4:$F$171,5,FALSE),"")</f>
        <v>277.18</v>
      </c>
      <c r="D205" s="15">
        <f>IF(A205&lt;&gt;"pause",VLOOKUP(B205,temps!$A$4:$C$14,3,FALSE),"")</f>
        <v>0.16666666666666666</v>
      </c>
      <c r="E205" s="15">
        <f t="shared" si="16"/>
        <v>0.8</v>
      </c>
      <c r="F205" s="15">
        <f t="shared" si="17"/>
        <v>98.799999999999983</v>
      </c>
      <c r="G205" s="16" t="str">
        <f t="shared" si="18"/>
        <v>G0 X98.8 Y98.8 F277.18</v>
      </c>
      <c r="H205" s="16" t="str">
        <f t="shared" si="19"/>
        <v>G0 Z98.8 F277.18</v>
      </c>
    </row>
    <row r="206" spans="1:8" hidden="1" outlineLevel="1" x14ac:dyDescent="0.2">
      <c r="A206" s="14" t="s">
        <v>31</v>
      </c>
      <c r="B206" s="14" t="s">
        <v>0</v>
      </c>
      <c r="C206" s="15">
        <f>IF(A206&lt;&gt;"pause",VLOOKUP(A206,gamme!$A$4:$F$171,5,FALSE),"")</f>
        <v>246.94</v>
      </c>
      <c r="D206" s="15">
        <f>IF(A206&lt;&gt;"pause",VLOOKUP(B206,temps!$A$4:$C$14,3,FALSE),"")</f>
        <v>0.16666666666666666</v>
      </c>
      <c r="E206" s="15">
        <f t="shared" si="16"/>
        <v>0.7</v>
      </c>
      <c r="F206" s="15">
        <f t="shared" si="17"/>
        <v>99.499999999999986</v>
      </c>
      <c r="G206" s="16" t="str">
        <f t="shared" si="18"/>
        <v>G0 X99.5 Y99.5 F246.94</v>
      </c>
      <c r="H206" s="16" t="str">
        <f t="shared" si="19"/>
        <v>G0 Z99.5 F246.94</v>
      </c>
    </row>
    <row r="207" spans="1:8" hidden="1" outlineLevel="1" x14ac:dyDescent="0.2">
      <c r="A207" s="14" t="s">
        <v>201</v>
      </c>
      <c r="B207" s="14" t="s">
        <v>4</v>
      </c>
      <c r="C207" s="15">
        <f>IF(A207&lt;&gt;"pause",VLOOKUP(A207,gamme!$A$4:$F$171,5,FALSE),"")</f>
        <v>277.18</v>
      </c>
      <c r="D207" s="15">
        <f>IF(A207&lt;&gt;"pause",VLOOKUP(B207,temps!$A$4:$C$14,3,FALSE),"")</f>
        <v>0.66666666666666663</v>
      </c>
      <c r="E207" s="15">
        <f t="shared" si="16"/>
        <v>3.1</v>
      </c>
      <c r="F207" s="15">
        <f t="shared" si="17"/>
        <v>96.399999999999991</v>
      </c>
      <c r="G207" s="16" t="str">
        <f t="shared" si="18"/>
        <v>G0 X96.4 Y96.4 F277.18</v>
      </c>
      <c r="H207" s="16" t="str">
        <f t="shared" si="19"/>
        <v>G0 Z96.4 F277.18</v>
      </c>
    </row>
    <row r="208" spans="1:8" hidden="1" outlineLevel="1" x14ac:dyDescent="0.2">
      <c r="A208" s="14" t="s">
        <v>176</v>
      </c>
      <c r="B208" s="14" t="s">
        <v>0</v>
      </c>
      <c r="C208" s="15">
        <f>IF(A208&lt;&gt;"pause",VLOOKUP(A208,gamme!$A$4:$F$171,5,FALSE),"")</f>
        <v>293.66000000000003</v>
      </c>
      <c r="D208" s="15">
        <f>IF(A208&lt;&gt;"pause",VLOOKUP(B208,temps!$A$4:$C$14,3,FALSE),"")</f>
        <v>0.16666666666666666</v>
      </c>
      <c r="E208" s="15">
        <f t="shared" si="16"/>
        <v>0.8</v>
      </c>
      <c r="F208" s="15">
        <f t="shared" si="17"/>
        <v>97.199999999999989</v>
      </c>
      <c r="G208" s="16" t="str">
        <f t="shared" si="18"/>
        <v>G0 X97.2 Y97.2 F293.66</v>
      </c>
      <c r="H208" s="16" t="str">
        <f t="shared" si="19"/>
        <v>G0 Z97.2 F293.66</v>
      </c>
    </row>
    <row r="209" spans="1:8" hidden="1" outlineLevel="1" x14ac:dyDescent="0.2">
      <c r="A209" s="14" t="s">
        <v>201</v>
      </c>
      <c r="B209" s="14" t="s">
        <v>0</v>
      </c>
      <c r="C209" s="15">
        <f>IF(A209&lt;&gt;"pause",VLOOKUP(A209,gamme!$A$4:$F$171,5,FALSE),"")</f>
        <v>277.18</v>
      </c>
      <c r="D209" s="15">
        <f>IF(A209&lt;&gt;"pause",VLOOKUP(B209,temps!$A$4:$C$14,3,FALSE),"")</f>
        <v>0.16666666666666666</v>
      </c>
      <c r="E209" s="15">
        <f t="shared" si="16"/>
        <v>0.8</v>
      </c>
      <c r="F209" s="15">
        <f t="shared" si="17"/>
        <v>96.399999999999991</v>
      </c>
      <c r="G209" s="16" t="str">
        <f t="shared" si="18"/>
        <v>G0 X96.4 Y96.4 F277.18</v>
      </c>
      <c r="H209" s="16" t="str">
        <f t="shared" si="19"/>
        <v>G0 Z96.4 F277.18</v>
      </c>
    </row>
    <row r="210" spans="1:8" hidden="1" outlineLevel="1" x14ac:dyDescent="0.2">
      <c r="A210" s="14" t="s">
        <v>31</v>
      </c>
      <c r="B210" s="14" t="s">
        <v>0</v>
      </c>
      <c r="C210" s="15">
        <f>IF(A210&lt;&gt;"pause",VLOOKUP(A210,gamme!$A$4:$F$171,5,FALSE),"")</f>
        <v>246.94</v>
      </c>
      <c r="D210" s="15">
        <f>IF(A210&lt;&gt;"pause",VLOOKUP(B210,temps!$A$4:$C$14,3,FALSE),"")</f>
        <v>0.16666666666666666</v>
      </c>
      <c r="E210" s="15">
        <f t="shared" si="16"/>
        <v>0.7</v>
      </c>
      <c r="F210" s="15">
        <f t="shared" si="17"/>
        <v>97.1</v>
      </c>
      <c r="G210" s="16" t="str">
        <f t="shared" si="18"/>
        <v>G0 X97.1 Y97.1 F246.94</v>
      </c>
      <c r="H210" s="16" t="str">
        <f t="shared" si="19"/>
        <v>G0 Z97.1 F246.94</v>
      </c>
    </row>
    <row r="211" spans="1:8" hidden="1" outlineLevel="1" x14ac:dyDescent="0.2">
      <c r="A211" s="14" t="s">
        <v>30</v>
      </c>
      <c r="B211" s="14" t="s">
        <v>0</v>
      </c>
      <c r="C211" s="15">
        <f>IF(A211&lt;&gt;"pause",VLOOKUP(A211,gamme!$A$4:$F$171,5,FALSE),"")</f>
        <v>220</v>
      </c>
      <c r="D211" s="15">
        <f>IF(A211&lt;&gt;"pause",VLOOKUP(B211,temps!$A$4:$C$14,3,FALSE),"")</f>
        <v>0.16666666666666666</v>
      </c>
      <c r="E211" s="15">
        <f t="shared" si="16"/>
        <v>0.6</v>
      </c>
      <c r="F211" s="15">
        <f t="shared" si="17"/>
        <v>96.5</v>
      </c>
      <c r="G211" s="16" t="str">
        <f t="shared" si="18"/>
        <v>G0 X96.5 Y96.5 F220</v>
      </c>
      <c r="H211" s="16" t="str">
        <f t="shared" si="19"/>
        <v>G0 Z96.5 F220</v>
      </c>
    </row>
    <row r="212" spans="1:8" hidden="1" outlineLevel="1" x14ac:dyDescent="0.2">
      <c r="A212" s="14" t="s">
        <v>31</v>
      </c>
      <c r="B212" s="14" t="s">
        <v>3</v>
      </c>
      <c r="C212" s="15">
        <f>IF(A212&lt;&gt;"pause",VLOOKUP(A212,gamme!$A$4:$F$171,5,FALSE),"")</f>
        <v>246.94</v>
      </c>
      <c r="D212" s="15">
        <f>IF(A212&lt;&gt;"pause",VLOOKUP(B212,temps!$A$4:$C$14,3,FALSE),"")</f>
        <v>0.5</v>
      </c>
      <c r="E212" s="15">
        <f t="shared" si="16"/>
        <v>2.1</v>
      </c>
      <c r="F212" s="15">
        <f t="shared" si="17"/>
        <v>98.6</v>
      </c>
      <c r="G212" s="16" t="str">
        <f t="shared" si="18"/>
        <v>G0 X98.6 Y98.6 F246.94</v>
      </c>
      <c r="H212" s="16" t="str">
        <f t="shared" si="19"/>
        <v>G0 Z98.6 F246.94</v>
      </c>
    </row>
    <row r="213" spans="1:8" hidden="1" outlineLevel="1" x14ac:dyDescent="0.2">
      <c r="A213" s="14" t="s">
        <v>31</v>
      </c>
      <c r="B213" s="14" t="s">
        <v>0</v>
      </c>
      <c r="C213" s="15">
        <f>IF(A213&lt;&gt;"pause",VLOOKUP(A213,gamme!$A$4:$F$171,5,FALSE),"")</f>
        <v>246.94</v>
      </c>
      <c r="D213" s="15">
        <f>IF(A213&lt;&gt;"pause",VLOOKUP(B213,temps!$A$4:$C$14,3,FALSE),"")</f>
        <v>0.16666666666666666</v>
      </c>
      <c r="E213" s="15">
        <f t="shared" si="16"/>
        <v>0.7</v>
      </c>
      <c r="F213" s="15">
        <f t="shared" si="17"/>
        <v>97.899999999999991</v>
      </c>
      <c r="G213" s="16" t="str">
        <f t="shared" si="18"/>
        <v>G0 X97.9 Y97.9 F246.94</v>
      </c>
      <c r="H213" s="16" t="str">
        <f t="shared" si="19"/>
        <v>G0 Z97.9 F246.94</v>
      </c>
    </row>
    <row r="214" spans="1:8" hidden="1" outlineLevel="1" x14ac:dyDescent="0.2">
      <c r="A214" s="14" t="s">
        <v>27</v>
      </c>
      <c r="B214" s="14" t="s">
        <v>2</v>
      </c>
      <c r="C214" s="15">
        <f>IF(A214&lt;&gt;"pause",VLOOKUP(A214,gamme!$A$4:$F$171,5,FALSE),"")</f>
        <v>164.81</v>
      </c>
      <c r="D214" s="15">
        <f>IF(A214&lt;&gt;"pause",VLOOKUP(B214,temps!$A$4:$C$14,3,FALSE),"")</f>
        <v>0.33333333333333331</v>
      </c>
      <c r="E214" s="15">
        <f t="shared" si="16"/>
        <v>0.9</v>
      </c>
      <c r="F214" s="15">
        <f t="shared" si="17"/>
        <v>98.8</v>
      </c>
      <c r="G214" s="16" t="str">
        <f t="shared" si="18"/>
        <v>G0 X98.8 Y98.8 F164.81</v>
      </c>
      <c r="H214" s="16" t="str">
        <f t="shared" si="19"/>
        <v>G0 Z98.8 F164.81</v>
      </c>
    </row>
    <row r="215" spans="1:8" hidden="1" outlineLevel="1" x14ac:dyDescent="0.2">
      <c r="A215" s="14" t="s">
        <v>175</v>
      </c>
      <c r="C215" s="15" t="str">
        <f>IF(A215&lt;&gt;"pause",VLOOKUP(A215,gamme!$A$4:$F$171,5,FALSE),"")</f>
        <v/>
      </c>
      <c r="D215" s="15">
        <v>500</v>
      </c>
      <c r="E215" s="15" t="str">
        <f t="shared" si="16"/>
        <v/>
      </c>
      <c r="F215" s="15">
        <f t="shared" si="17"/>
        <v>98.8</v>
      </c>
      <c r="G215" s="16" t="str">
        <f t="shared" si="18"/>
        <v>G4 P500</v>
      </c>
      <c r="H215" s="16" t="str">
        <f t="shared" si="19"/>
        <v>G4 P500</v>
      </c>
    </row>
    <row r="216" spans="1:8" hidden="1" outlineLevel="1" x14ac:dyDescent="0.2">
      <c r="A216" s="14" t="s">
        <v>30</v>
      </c>
      <c r="B216" s="14" t="s">
        <v>2</v>
      </c>
      <c r="C216" s="15">
        <f>IF(A216&lt;&gt;"pause",VLOOKUP(A216,gamme!$A$4:$F$171,5,FALSE),"")</f>
        <v>220</v>
      </c>
      <c r="D216" s="15">
        <f>IF(A216&lt;&gt;"pause",VLOOKUP(B216,temps!$A$4:$C$14,3,FALSE),"")</f>
        <v>0.33333333333333331</v>
      </c>
      <c r="E216" s="15">
        <f t="shared" si="16"/>
        <v>1.2</v>
      </c>
      <c r="F216" s="15">
        <f t="shared" si="17"/>
        <v>100</v>
      </c>
      <c r="G216" s="16" t="str">
        <f t="shared" si="18"/>
        <v>G0 X100 Y100 F220</v>
      </c>
      <c r="H216" s="16" t="str">
        <f t="shared" si="19"/>
        <v>G0 Z100 F220</v>
      </c>
    </row>
    <row r="217" spans="1:8" hidden="1" outlineLevel="1" x14ac:dyDescent="0.2">
      <c r="A217" s="14" t="s">
        <v>31</v>
      </c>
      <c r="B217" s="14" t="s">
        <v>2</v>
      </c>
      <c r="C217" s="15">
        <f>IF(A217&lt;&gt;"pause",VLOOKUP(A217,gamme!$A$4:$F$171,5,FALSE),"")</f>
        <v>246.94</v>
      </c>
      <c r="D217" s="15">
        <f>IF(A217&lt;&gt;"pause",VLOOKUP(B217,temps!$A$4:$C$14,3,FALSE),"")</f>
        <v>0.33333333333333331</v>
      </c>
      <c r="E217" s="15">
        <f t="shared" si="16"/>
        <v>1.4</v>
      </c>
      <c r="F217" s="15">
        <f t="shared" si="17"/>
        <v>98.6</v>
      </c>
      <c r="G217" s="16" t="str">
        <f t="shared" si="18"/>
        <v>G0 X98.6 Y98.6 F246.94</v>
      </c>
      <c r="H217" s="16" t="str">
        <f t="shared" si="19"/>
        <v>G0 Z98.6 F246.94</v>
      </c>
    </row>
    <row r="218" spans="1:8" hidden="1" outlineLevel="1" x14ac:dyDescent="0.2">
      <c r="A218" s="14" t="s">
        <v>201</v>
      </c>
      <c r="B218" s="14" t="s">
        <v>2</v>
      </c>
      <c r="C218" s="15">
        <f>IF(A218&lt;&gt;"pause",VLOOKUP(A218,gamme!$A$4:$F$171,5,FALSE),"")</f>
        <v>277.18</v>
      </c>
      <c r="D218" s="15">
        <f>IF(A218&lt;&gt;"pause",VLOOKUP(B218,temps!$A$4:$C$14,3,FALSE),"")</f>
        <v>0.33333333333333331</v>
      </c>
      <c r="E218" s="15">
        <f t="shared" si="16"/>
        <v>1.5</v>
      </c>
      <c r="F218" s="15">
        <f t="shared" si="17"/>
        <v>100.1</v>
      </c>
      <c r="G218" s="16" t="str">
        <f t="shared" si="18"/>
        <v>G0 X100.1 Y100.1 F277.18</v>
      </c>
      <c r="H218" s="16" t="str">
        <f t="shared" si="19"/>
        <v>G0 Z100.1 F277.18</v>
      </c>
    </row>
    <row r="219" spans="1:8" hidden="1" outlineLevel="1" x14ac:dyDescent="0.2">
      <c r="A219" s="14" t="s">
        <v>176</v>
      </c>
      <c r="B219" s="14" t="s">
        <v>2</v>
      </c>
      <c r="C219" s="15">
        <f>IF(A219&lt;&gt;"pause",VLOOKUP(A219,gamme!$A$4:$F$171,5,FALSE),"")</f>
        <v>293.66000000000003</v>
      </c>
      <c r="D219" s="15">
        <f>IF(A219&lt;&gt;"pause",VLOOKUP(B219,temps!$A$4:$C$14,3,FALSE),"")</f>
        <v>0.33333333333333331</v>
      </c>
      <c r="E219" s="15">
        <f t="shared" si="16"/>
        <v>1.6</v>
      </c>
      <c r="F219" s="15">
        <f t="shared" si="17"/>
        <v>98.5</v>
      </c>
      <c r="G219" s="16" t="str">
        <f t="shared" si="18"/>
        <v>G0 X98.5 Y98.5 F293.66</v>
      </c>
      <c r="H219" s="16" t="str">
        <f t="shared" si="19"/>
        <v>G0 Z98.5 F293.66</v>
      </c>
    </row>
    <row r="220" spans="1:8" hidden="1" outlineLevel="1" x14ac:dyDescent="0.2">
      <c r="A220" s="14" t="s">
        <v>201</v>
      </c>
      <c r="B220" s="14" t="s">
        <v>4</v>
      </c>
      <c r="C220" s="15">
        <f>IF(A220&lt;&gt;"pause",VLOOKUP(A220,gamme!$A$4:$F$171,5,FALSE),"")</f>
        <v>277.18</v>
      </c>
      <c r="D220" s="15">
        <f>IF(A220&lt;&gt;"pause",VLOOKUP(B220,temps!$A$4:$C$14,3,FALSE),"")</f>
        <v>0.66666666666666663</v>
      </c>
      <c r="E220" s="15">
        <f t="shared" si="16"/>
        <v>3.1</v>
      </c>
      <c r="F220" s="15">
        <f t="shared" si="17"/>
        <v>101.6</v>
      </c>
      <c r="G220" s="16" t="str">
        <f t="shared" si="18"/>
        <v>G0 X101.6 Y101.6 F277.18</v>
      </c>
      <c r="H220" s="16" t="str">
        <f t="shared" si="19"/>
        <v>G0 Z101.6 F277.18</v>
      </c>
    </row>
    <row r="221" spans="1:8" hidden="1" outlineLevel="1" x14ac:dyDescent="0.2">
      <c r="A221" s="14" t="s">
        <v>31</v>
      </c>
      <c r="B221" s="14" t="s">
        <v>2</v>
      </c>
      <c r="C221" s="15">
        <f>IF(A221&lt;&gt;"pause",VLOOKUP(A221,gamme!$A$4:$F$171,5,FALSE),"")</f>
        <v>246.94</v>
      </c>
      <c r="D221" s="15">
        <f>IF(A221&lt;&gt;"pause",VLOOKUP(B221,temps!$A$4:$C$14,3,FALSE),"")</f>
        <v>0.33333333333333331</v>
      </c>
      <c r="E221" s="15">
        <f t="shared" si="16"/>
        <v>1.4</v>
      </c>
      <c r="F221" s="15">
        <f t="shared" si="17"/>
        <v>100.19999999999999</v>
      </c>
      <c r="G221" s="16" t="str">
        <f t="shared" si="18"/>
        <v>G0 X100.2 Y100.2 F246.94</v>
      </c>
      <c r="H221" s="16" t="str">
        <f t="shared" si="19"/>
        <v>G0 Z100.2 F246.94</v>
      </c>
    </row>
    <row r="222" spans="1:8" hidden="1" outlineLevel="1" x14ac:dyDescent="0.2">
      <c r="A222" s="14" t="s">
        <v>175</v>
      </c>
      <c r="C222" s="15" t="str">
        <f>IF(A222&lt;&gt;"pause",VLOOKUP(A222,gamme!$A$4:$F$171,5,FALSE),"")</f>
        <v/>
      </c>
      <c r="D222" s="15">
        <v>500</v>
      </c>
      <c r="E222" s="15" t="str">
        <f t="shared" si="16"/>
        <v/>
      </c>
      <c r="F222" s="15">
        <f t="shared" si="17"/>
        <v>100.19999999999999</v>
      </c>
      <c r="G222" s="16" t="str">
        <f t="shared" si="18"/>
        <v>G4 P500</v>
      </c>
      <c r="H222" s="16" t="str">
        <f t="shared" si="19"/>
        <v>G4 P500</v>
      </c>
    </row>
    <row r="223" spans="1:8" hidden="1" outlineLevel="1" x14ac:dyDescent="0.2">
      <c r="A223" s="14" t="s">
        <v>33</v>
      </c>
      <c r="B223" s="14" t="s">
        <v>4</v>
      </c>
      <c r="C223" s="15">
        <f>IF(A223&lt;&gt;"pause",VLOOKUP(A223,gamme!$A$4:$F$171,5,FALSE),"")</f>
        <v>329.63</v>
      </c>
      <c r="D223" s="15">
        <f>IF(A223&lt;&gt;"pause",VLOOKUP(B223,temps!$A$4:$C$14,3,FALSE),"")</f>
        <v>0.66666666666666663</v>
      </c>
      <c r="E223" s="15">
        <f t="shared" si="16"/>
        <v>3.7</v>
      </c>
      <c r="F223" s="15">
        <f t="shared" si="17"/>
        <v>96.499999999999986</v>
      </c>
      <c r="G223" s="16" t="str">
        <f t="shared" si="18"/>
        <v>G0 X96.5 Y96.5 F329.63</v>
      </c>
      <c r="H223" s="16" t="str">
        <f t="shared" si="19"/>
        <v>G0 Z96.5 F329.63</v>
      </c>
    </row>
    <row r="224" spans="1:8" hidden="1" outlineLevel="1" x14ac:dyDescent="0.2">
      <c r="A224" s="14" t="s">
        <v>202</v>
      </c>
      <c r="B224" s="14" t="s">
        <v>0</v>
      </c>
      <c r="C224" s="15">
        <f>IF(A224&lt;&gt;"pause",VLOOKUP(A224,gamme!$A$4:$F$171,5,FALSE),"")</f>
        <v>369.99</v>
      </c>
      <c r="D224" s="15">
        <f>IF(A224&lt;&gt;"pause",VLOOKUP(B224,temps!$A$4:$C$14,3,FALSE),"")</f>
        <v>0.16666666666666666</v>
      </c>
      <c r="E224" s="15">
        <f t="shared" si="16"/>
        <v>1</v>
      </c>
      <c r="F224" s="15">
        <f t="shared" si="17"/>
        <v>97.499999999999986</v>
      </c>
      <c r="G224" s="16" t="str">
        <f t="shared" si="18"/>
        <v>G0 X97.5 Y97.5 F369.99</v>
      </c>
      <c r="H224" s="16" t="str">
        <f t="shared" si="19"/>
        <v>G0 Z97.5 F369.99</v>
      </c>
    </row>
    <row r="225" spans="1:8" hidden="1" outlineLevel="1" x14ac:dyDescent="0.2">
      <c r="A225" s="14" t="s">
        <v>33</v>
      </c>
      <c r="B225" s="14" t="s">
        <v>0</v>
      </c>
      <c r="C225" s="15">
        <f>IF(A225&lt;&gt;"pause",VLOOKUP(A225,gamme!$A$4:$F$171,5,FALSE),"")</f>
        <v>329.63</v>
      </c>
      <c r="D225" s="15">
        <f>IF(A225&lt;&gt;"pause",VLOOKUP(B225,temps!$A$4:$C$14,3,FALSE),"")</f>
        <v>0.16666666666666666</v>
      </c>
      <c r="E225" s="15">
        <f t="shared" si="16"/>
        <v>0.9</v>
      </c>
      <c r="F225" s="15">
        <f t="shared" si="17"/>
        <v>96.59999999999998</v>
      </c>
      <c r="G225" s="16" t="str">
        <f t="shared" si="18"/>
        <v>G0 X96.6 Y96.6 F329.63</v>
      </c>
      <c r="H225" s="16" t="str">
        <f t="shared" si="19"/>
        <v>G0 Z96.6 F329.63</v>
      </c>
    </row>
    <row r="226" spans="1:8" hidden="1" outlineLevel="1" x14ac:dyDescent="0.2">
      <c r="A226" s="14" t="s">
        <v>176</v>
      </c>
      <c r="B226" s="14" t="s">
        <v>0</v>
      </c>
      <c r="C226" s="15">
        <f>IF(A226&lt;&gt;"pause",VLOOKUP(A226,gamme!$A$4:$F$171,5,FALSE),"")</f>
        <v>293.66000000000003</v>
      </c>
      <c r="D226" s="15">
        <f>IF(A226&lt;&gt;"pause",VLOOKUP(B226,temps!$A$4:$C$14,3,FALSE),"")</f>
        <v>0.16666666666666666</v>
      </c>
      <c r="E226" s="15">
        <f t="shared" si="16"/>
        <v>0.8</v>
      </c>
      <c r="F226" s="15">
        <f t="shared" si="17"/>
        <v>97.399999999999977</v>
      </c>
      <c r="G226" s="16" t="str">
        <f t="shared" si="18"/>
        <v>G0 X97.4 Y97.4 F293.66</v>
      </c>
      <c r="H226" s="16" t="str">
        <f t="shared" si="19"/>
        <v>G0 Z97.4 F293.66</v>
      </c>
    </row>
    <row r="227" spans="1:8" hidden="1" outlineLevel="1" x14ac:dyDescent="0.2">
      <c r="A227" s="14" t="s">
        <v>201</v>
      </c>
      <c r="B227" s="14" t="s">
        <v>0</v>
      </c>
      <c r="C227" s="15">
        <f>IF(A227&lt;&gt;"pause",VLOOKUP(A227,gamme!$A$4:$F$171,5,FALSE),"")</f>
        <v>277.18</v>
      </c>
      <c r="D227" s="15">
        <f>IF(A227&lt;&gt;"pause",VLOOKUP(B227,temps!$A$4:$C$14,3,FALSE),"")</f>
        <v>0.16666666666666666</v>
      </c>
      <c r="E227" s="15">
        <f t="shared" si="16"/>
        <v>0.8</v>
      </c>
      <c r="F227" s="15">
        <f t="shared" si="17"/>
        <v>96.59999999999998</v>
      </c>
      <c r="G227" s="16" t="str">
        <f t="shared" si="18"/>
        <v>G0 X96.6 Y96.6 F277.18</v>
      </c>
      <c r="H227" s="16" t="str">
        <f t="shared" si="19"/>
        <v>G0 Z96.6 F277.18</v>
      </c>
    </row>
    <row r="228" spans="1:8" hidden="1" outlineLevel="1" x14ac:dyDescent="0.2">
      <c r="A228" s="14" t="s">
        <v>176</v>
      </c>
      <c r="B228" s="14" t="s">
        <v>4</v>
      </c>
      <c r="C228" s="15">
        <f>IF(A228&lt;&gt;"pause",VLOOKUP(A228,gamme!$A$4:$F$171,5,FALSE),"")</f>
        <v>293.66000000000003</v>
      </c>
      <c r="D228" s="15">
        <f>IF(A228&lt;&gt;"pause",VLOOKUP(B228,temps!$A$4:$C$14,3,FALSE),"")</f>
        <v>0.66666666666666663</v>
      </c>
      <c r="E228" s="15">
        <f t="shared" ref="E228:E232" si="20">IF(A228&lt;&gt;"pause",ROUND(C228*D228/60,1),"")</f>
        <v>3.3</v>
      </c>
      <c r="F228" s="15">
        <f t="shared" ref="F228:F232" si="21">IF(A228&lt;&gt;"pause",F227+E228*(-1)^ROW(F228),F227)</f>
        <v>99.899999999999977</v>
      </c>
      <c r="G228" s="16" t="str">
        <f t="shared" ref="G228:G232" si="22">IF(A228&lt;&gt;"pause",CONCATENATE("G0 X",F228," Y",F228," F",C228),CONCATENATE("G4 P",D228))</f>
        <v>G0 X99.9 Y99.9 F293.66</v>
      </c>
      <c r="H228" s="16" t="str">
        <f t="shared" si="19"/>
        <v>G0 Z99.9 F293.66</v>
      </c>
    </row>
    <row r="229" spans="1:8" hidden="1" outlineLevel="1" x14ac:dyDescent="0.2">
      <c r="A229" s="14" t="s">
        <v>33</v>
      </c>
      <c r="B229" s="14" t="s">
        <v>0</v>
      </c>
      <c r="C229" s="15">
        <f>IF(A229&lt;&gt;"pause",VLOOKUP(A229,gamme!$A$4:$F$171,5,FALSE),"")</f>
        <v>329.63</v>
      </c>
      <c r="D229" s="15">
        <f>IF(A229&lt;&gt;"pause",VLOOKUP(B229,temps!$A$4:$C$14,3,FALSE),"")</f>
        <v>0.16666666666666666</v>
      </c>
      <c r="E229" s="15">
        <f t="shared" si="20"/>
        <v>0.9</v>
      </c>
      <c r="F229" s="15">
        <f t="shared" si="21"/>
        <v>98.999999999999972</v>
      </c>
      <c r="G229" s="16" t="str">
        <f t="shared" si="22"/>
        <v>G0 X99 Y99 F329.63</v>
      </c>
      <c r="H229" s="16" t="str">
        <f t="shared" si="19"/>
        <v>G0 Z99 F329.63</v>
      </c>
    </row>
    <row r="230" spans="1:8" hidden="1" outlineLevel="1" x14ac:dyDescent="0.2">
      <c r="A230" s="14" t="s">
        <v>176</v>
      </c>
      <c r="B230" s="14" t="s">
        <v>0</v>
      </c>
      <c r="C230" s="15">
        <f>IF(A230&lt;&gt;"pause",VLOOKUP(A230,gamme!$A$4:$F$171,5,FALSE),"")</f>
        <v>293.66000000000003</v>
      </c>
      <c r="D230" s="15">
        <f>IF(A230&lt;&gt;"pause",VLOOKUP(B230,temps!$A$4:$C$14,3,FALSE),"")</f>
        <v>0.16666666666666666</v>
      </c>
      <c r="E230" s="15">
        <f t="shared" si="20"/>
        <v>0.8</v>
      </c>
      <c r="F230" s="15">
        <f t="shared" si="21"/>
        <v>99.799999999999969</v>
      </c>
      <c r="G230" s="16" t="str">
        <f t="shared" si="22"/>
        <v>G0 X99.8 Y99.8 F293.66</v>
      </c>
      <c r="H230" s="16" t="str">
        <f t="shared" si="19"/>
        <v>G0 Z99.8 F293.66</v>
      </c>
    </row>
    <row r="231" spans="1:8" hidden="1" outlineLevel="1" x14ac:dyDescent="0.2">
      <c r="A231" s="14" t="s">
        <v>201</v>
      </c>
      <c r="B231" s="14" t="s">
        <v>0</v>
      </c>
      <c r="C231" s="15">
        <f>IF(A231&lt;&gt;"pause",VLOOKUP(A231,gamme!$A$4:$F$171,5,FALSE),"")</f>
        <v>277.18</v>
      </c>
      <c r="D231" s="15">
        <f>IF(A231&lt;&gt;"pause",VLOOKUP(B231,temps!$A$4:$C$14,3,FALSE),"")</f>
        <v>0.16666666666666666</v>
      </c>
      <c r="E231" s="15">
        <f t="shared" si="20"/>
        <v>0.8</v>
      </c>
      <c r="F231" s="15">
        <f t="shared" si="21"/>
        <v>98.999999999999972</v>
      </c>
      <c r="G231" s="16" t="str">
        <f t="shared" si="22"/>
        <v>G0 X99 Y99 F277.18</v>
      </c>
      <c r="H231" s="16" t="str">
        <f t="shared" si="19"/>
        <v>G0 Z99 F277.18</v>
      </c>
    </row>
    <row r="232" spans="1:8" hidden="1" outlineLevel="1" x14ac:dyDescent="0.2">
      <c r="A232" s="14" t="s">
        <v>31</v>
      </c>
      <c r="B232" s="14" t="s">
        <v>0</v>
      </c>
      <c r="C232" s="15">
        <f>IF(A232&lt;&gt;"pause",VLOOKUP(A232,gamme!$A$4:$F$171,5,FALSE),"")</f>
        <v>246.94</v>
      </c>
      <c r="D232" s="15">
        <f>IF(A232&lt;&gt;"pause",VLOOKUP(B232,temps!$A$4:$C$14,3,FALSE),"")</f>
        <v>0.16666666666666666</v>
      </c>
      <c r="E232" s="15">
        <f t="shared" si="20"/>
        <v>0.7</v>
      </c>
      <c r="F232" s="15">
        <f t="shared" si="21"/>
        <v>99.699999999999974</v>
      </c>
      <c r="G232" s="16" t="str">
        <f t="shared" si="22"/>
        <v>G0 X99.7 Y99.7 F246.94</v>
      </c>
      <c r="H232" s="16" t="str">
        <f t="shared" si="19"/>
        <v>G0 Z99.7 F246.94</v>
      </c>
    </row>
    <row r="233" spans="1:8" hidden="1" outlineLevel="1" x14ac:dyDescent="0.2">
      <c r="A233" s="14" t="s">
        <v>201</v>
      </c>
      <c r="B233" s="14" t="s">
        <v>4</v>
      </c>
      <c r="C233" s="15">
        <f>IF(A233&lt;&gt;"pause",VLOOKUP(A233,gamme!$A$4:$F$171,5,FALSE),"")</f>
        <v>277.18</v>
      </c>
      <c r="D233" s="15">
        <f>IF(A233&lt;&gt;"pause",VLOOKUP(B233,temps!$A$4:$C$14,3,FALSE),"")</f>
        <v>0.66666666666666663</v>
      </c>
      <c r="E233" s="15">
        <f t="shared" ref="E233:E247" si="23">IF(A233&lt;&gt;"pause",ROUND(C233*D233/60,1),"")</f>
        <v>3.1</v>
      </c>
      <c r="F233" s="15">
        <f t="shared" ref="F233:F247" si="24">IF(A233&lt;&gt;"pause",F232+E233*(-1)^ROW(F233),F232)</f>
        <v>96.59999999999998</v>
      </c>
      <c r="G233" s="16" t="str">
        <f t="shared" ref="G233:G247" si="25">IF(A233&lt;&gt;"pause",CONCATENATE("G0 X",F233," Y",F233," F",C233),CONCATENATE("G4 P",D233))</f>
        <v>G0 X96.6 Y96.6 F277.18</v>
      </c>
      <c r="H233" s="16" t="str">
        <f t="shared" si="19"/>
        <v>G0 Z96.6 F277.18</v>
      </c>
    </row>
    <row r="234" spans="1:8" hidden="1" outlineLevel="1" x14ac:dyDescent="0.2">
      <c r="A234" s="14" t="s">
        <v>176</v>
      </c>
      <c r="B234" s="14" t="s">
        <v>0</v>
      </c>
      <c r="C234" s="15">
        <f>IF(A234&lt;&gt;"pause",VLOOKUP(A234,gamme!$A$4:$F$171,5,FALSE),"")</f>
        <v>293.66000000000003</v>
      </c>
      <c r="D234" s="15">
        <f>IF(A234&lt;&gt;"pause",VLOOKUP(B234,temps!$A$4:$C$14,3,FALSE),"")</f>
        <v>0.16666666666666666</v>
      </c>
      <c r="E234" s="15">
        <f t="shared" si="23"/>
        <v>0.8</v>
      </c>
      <c r="F234" s="15">
        <f t="shared" si="24"/>
        <v>97.399999999999977</v>
      </c>
      <c r="G234" s="16" t="str">
        <f t="shared" si="25"/>
        <v>G0 X97.4 Y97.4 F293.66</v>
      </c>
      <c r="H234" s="16" t="str">
        <f t="shared" si="19"/>
        <v>G0 Z97.4 F293.66</v>
      </c>
    </row>
    <row r="235" spans="1:8" hidden="1" outlineLevel="1" x14ac:dyDescent="0.2">
      <c r="A235" s="14" t="s">
        <v>201</v>
      </c>
      <c r="B235" s="14" t="s">
        <v>0</v>
      </c>
      <c r="C235" s="15">
        <f>IF(A235&lt;&gt;"pause",VLOOKUP(A235,gamme!$A$4:$F$171,5,FALSE),"")</f>
        <v>277.18</v>
      </c>
      <c r="D235" s="15">
        <f>IF(A235&lt;&gt;"pause",VLOOKUP(B235,temps!$A$4:$C$14,3,FALSE),"")</f>
        <v>0.16666666666666666</v>
      </c>
      <c r="E235" s="15">
        <f t="shared" si="23"/>
        <v>0.8</v>
      </c>
      <c r="F235" s="15">
        <f t="shared" si="24"/>
        <v>96.59999999999998</v>
      </c>
      <c r="G235" s="16" t="str">
        <f t="shared" si="25"/>
        <v>G0 X96.6 Y96.6 F277.18</v>
      </c>
      <c r="H235" s="16" t="str">
        <f t="shared" si="19"/>
        <v>G0 Z96.6 F277.18</v>
      </c>
    </row>
    <row r="236" spans="1:8" hidden="1" outlineLevel="1" x14ac:dyDescent="0.2">
      <c r="A236" s="14" t="s">
        <v>31</v>
      </c>
      <c r="B236" s="14" t="s">
        <v>0</v>
      </c>
      <c r="C236" s="15">
        <f>IF(A236&lt;&gt;"pause",VLOOKUP(A236,gamme!$A$4:$F$171,5,FALSE),"")</f>
        <v>246.94</v>
      </c>
      <c r="D236" s="15">
        <f>IF(A236&lt;&gt;"pause",VLOOKUP(B236,temps!$A$4:$C$14,3,FALSE),"")</f>
        <v>0.16666666666666666</v>
      </c>
      <c r="E236" s="15">
        <f t="shared" si="23"/>
        <v>0.7</v>
      </c>
      <c r="F236" s="15">
        <f t="shared" si="24"/>
        <v>97.299999999999983</v>
      </c>
      <c r="G236" s="16" t="str">
        <f t="shared" si="25"/>
        <v>G0 X97.3 Y97.3 F246.94</v>
      </c>
      <c r="H236" s="16" t="str">
        <f t="shared" si="19"/>
        <v>G0 Z97.3 F246.94</v>
      </c>
    </row>
    <row r="237" spans="1:8" hidden="1" outlineLevel="1" x14ac:dyDescent="0.2">
      <c r="A237" s="14" t="s">
        <v>30</v>
      </c>
      <c r="B237" s="14" t="s">
        <v>0</v>
      </c>
      <c r="C237" s="15">
        <f>IF(A237&lt;&gt;"pause",VLOOKUP(A237,gamme!$A$4:$F$171,5,FALSE),"")</f>
        <v>220</v>
      </c>
      <c r="D237" s="15">
        <f>IF(A237&lt;&gt;"pause",VLOOKUP(B237,temps!$A$4:$C$14,3,FALSE),"")</f>
        <v>0.16666666666666666</v>
      </c>
      <c r="E237" s="15">
        <f t="shared" si="23"/>
        <v>0.6</v>
      </c>
      <c r="F237" s="15">
        <f t="shared" si="24"/>
        <v>96.699999999999989</v>
      </c>
      <c r="G237" s="16" t="str">
        <f t="shared" si="25"/>
        <v>G0 X96.7 Y96.7 F220</v>
      </c>
      <c r="H237" s="16" t="str">
        <f t="shared" si="19"/>
        <v>G0 Z96.7 F220</v>
      </c>
    </row>
    <row r="238" spans="1:8" hidden="1" outlineLevel="1" x14ac:dyDescent="0.2">
      <c r="A238" s="14" t="s">
        <v>31</v>
      </c>
      <c r="B238" s="14" t="s">
        <v>3</v>
      </c>
      <c r="C238" s="15">
        <f>IF(A238&lt;&gt;"pause",VLOOKUP(A238,gamme!$A$4:$F$171,5,FALSE),"")</f>
        <v>246.94</v>
      </c>
      <c r="D238" s="15">
        <f>IF(A238&lt;&gt;"pause",VLOOKUP(B238,temps!$A$4:$C$14,3,FALSE),"")</f>
        <v>0.5</v>
      </c>
      <c r="E238" s="15">
        <f t="shared" si="23"/>
        <v>2.1</v>
      </c>
      <c r="F238" s="15">
        <f t="shared" si="24"/>
        <v>98.799999999999983</v>
      </c>
      <c r="G238" s="16" t="str">
        <f t="shared" si="25"/>
        <v>G0 X98.8 Y98.8 F246.94</v>
      </c>
      <c r="H238" s="16" t="str">
        <f t="shared" si="19"/>
        <v>G0 Z98.8 F246.94</v>
      </c>
    </row>
    <row r="239" spans="1:8" hidden="1" outlineLevel="1" x14ac:dyDescent="0.2">
      <c r="A239" s="14" t="s">
        <v>31</v>
      </c>
      <c r="B239" s="14" t="s">
        <v>0</v>
      </c>
      <c r="C239" s="15">
        <f>IF(A239&lt;&gt;"pause",VLOOKUP(A239,gamme!$A$4:$F$171,5,FALSE),"")</f>
        <v>246.94</v>
      </c>
      <c r="D239" s="15">
        <f>IF(A239&lt;&gt;"pause",VLOOKUP(B239,temps!$A$4:$C$14,3,FALSE),"")</f>
        <v>0.16666666666666666</v>
      </c>
      <c r="E239" s="15">
        <f t="shared" si="23"/>
        <v>0.7</v>
      </c>
      <c r="F239" s="15">
        <f t="shared" si="24"/>
        <v>98.09999999999998</v>
      </c>
      <c r="G239" s="16" t="str">
        <f t="shared" si="25"/>
        <v>G0 X98.1 Y98.1 F246.94</v>
      </c>
      <c r="H239" s="16" t="str">
        <f t="shared" si="19"/>
        <v>G0 Z98.1 F246.94</v>
      </c>
    </row>
    <row r="240" spans="1:8" hidden="1" outlineLevel="1" x14ac:dyDescent="0.2">
      <c r="A240" s="14" t="s">
        <v>27</v>
      </c>
      <c r="B240" s="14" t="s">
        <v>2</v>
      </c>
      <c r="C240" s="15">
        <f>IF(A240&lt;&gt;"pause",VLOOKUP(A240,gamme!$A$4:$F$171,5,FALSE),"")</f>
        <v>164.81</v>
      </c>
      <c r="D240" s="15">
        <f>IF(A240&lt;&gt;"pause",VLOOKUP(B240,temps!$A$4:$C$14,3,FALSE),"")</f>
        <v>0.33333333333333331</v>
      </c>
      <c r="E240" s="15">
        <f t="shared" si="23"/>
        <v>0.9</v>
      </c>
      <c r="F240" s="15">
        <f t="shared" si="24"/>
        <v>98.999999999999986</v>
      </c>
      <c r="G240" s="16" t="str">
        <f t="shared" si="25"/>
        <v>G0 X99 Y99 F164.81</v>
      </c>
      <c r="H240" s="16" t="str">
        <f t="shared" si="19"/>
        <v>G0 Z99 F164.81</v>
      </c>
    </row>
    <row r="241" spans="1:8" hidden="1" outlineLevel="1" x14ac:dyDescent="0.2">
      <c r="A241" s="14" t="s">
        <v>175</v>
      </c>
      <c r="C241" s="15" t="str">
        <f>IF(A241&lt;&gt;"pause",VLOOKUP(A241,gamme!$A$4:$F$171,5,FALSE),"")</f>
        <v/>
      </c>
      <c r="D241" s="15">
        <v>500</v>
      </c>
      <c r="E241" s="15" t="str">
        <f t="shared" si="23"/>
        <v/>
      </c>
      <c r="F241" s="15">
        <f t="shared" si="24"/>
        <v>98.999999999999986</v>
      </c>
      <c r="G241" s="16" t="str">
        <f t="shared" si="25"/>
        <v>G4 P500</v>
      </c>
      <c r="H241" s="16" t="str">
        <f t="shared" si="19"/>
        <v>G4 P500</v>
      </c>
    </row>
    <row r="242" spans="1:8" hidden="1" outlineLevel="1" x14ac:dyDescent="0.2">
      <c r="A242" s="14" t="s">
        <v>30</v>
      </c>
      <c r="B242" s="14" t="s">
        <v>2</v>
      </c>
      <c r="C242" s="15">
        <f>IF(A242&lt;&gt;"pause",VLOOKUP(A242,gamme!$A$4:$F$171,5,FALSE),"")</f>
        <v>220</v>
      </c>
      <c r="D242" s="15">
        <f>IF(A242&lt;&gt;"pause",VLOOKUP(B242,temps!$A$4:$C$14,3,FALSE),"")</f>
        <v>0.33333333333333331</v>
      </c>
      <c r="E242" s="15">
        <f t="shared" si="23"/>
        <v>1.2</v>
      </c>
      <c r="F242" s="15">
        <f t="shared" si="24"/>
        <v>100.19999999999999</v>
      </c>
      <c r="G242" s="16" t="str">
        <f t="shared" si="25"/>
        <v>G0 X100.2 Y100.2 F220</v>
      </c>
      <c r="H242" s="16" t="str">
        <f t="shared" si="19"/>
        <v>G0 Z100.2 F220</v>
      </c>
    </row>
    <row r="243" spans="1:8" hidden="1" outlineLevel="1" x14ac:dyDescent="0.2">
      <c r="A243" s="14" t="s">
        <v>31</v>
      </c>
      <c r="B243" s="14" t="s">
        <v>2</v>
      </c>
      <c r="C243" s="15">
        <f>IF(A243&lt;&gt;"pause",VLOOKUP(A243,gamme!$A$4:$F$171,5,FALSE),"")</f>
        <v>246.94</v>
      </c>
      <c r="D243" s="15">
        <f>IF(A243&lt;&gt;"pause",VLOOKUP(B243,temps!$A$4:$C$14,3,FALSE),"")</f>
        <v>0.33333333333333331</v>
      </c>
      <c r="E243" s="15">
        <f t="shared" si="23"/>
        <v>1.4</v>
      </c>
      <c r="F243" s="15">
        <f t="shared" si="24"/>
        <v>98.799999999999983</v>
      </c>
      <c r="G243" s="16" t="str">
        <f t="shared" si="25"/>
        <v>G0 X98.8 Y98.8 F246.94</v>
      </c>
      <c r="H243" s="16" t="str">
        <f t="shared" si="19"/>
        <v>G0 Z98.8 F246.94</v>
      </c>
    </row>
    <row r="244" spans="1:8" hidden="1" outlineLevel="1" x14ac:dyDescent="0.2">
      <c r="A244" s="14" t="s">
        <v>201</v>
      </c>
      <c r="B244" s="14" t="s">
        <v>2</v>
      </c>
      <c r="C244" s="15">
        <f>IF(A244&lt;&gt;"pause",VLOOKUP(A244,gamme!$A$4:$F$171,5,FALSE),"")</f>
        <v>277.18</v>
      </c>
      <c r="D244" s="15">
        <f>IF(A244&lt;&gt;"pause",VLOOKUP(B244,temps!$A$4:$C$14,3,FALSE),"")</f>
        <v>0.33333333333333331</v>
      </c>
      <c r="E244" s="15">
        <f t="shared" si="23"/>
        <v>1.5</v>
      </c>
      <c r="F244" s="15">
        <f t="shared" si="24"/>
        <v>100.29999999999998</v>
      </c>
      <c r="G244" s="16" t="str">
        <f t="shared" si="25"/>
        <v>G0 X100.3 Y100.3 F277.18</v>
      </c>
      <c r="H244" s="16" t="str">
        <f t="shared" si="19"/>
        <v>G0 Z100.3 F277.18</v>
      </c>
    </row>
    <row r="245" spans="1:8" hidden="1" outlineLevel="1" x14ac:dyDescent="0.2">
      <c r="A245" s="14" t="s">
        <v>176</v>
      </c>
      <c r="B245" s="14" t="s">
        <v>2</v>
      </c>
      <c r="C245" s="15">
        <f>IF(A245&lt;&gt;"pause",VLOOKUP(A245,gamme!$A$4:$F$171,5,FALSE),"")</f>
        <v>293.66000000000003</v>
      </c>
      <c r="D245" s="15">
        <f>IF(A245&lt;&gt;"pause",VLOOKUP(B245,temps!$A$4:$C$14,3,FALSE),"")</f>
        <v>0.33333333333333331</v>
      </c>
      <c r="E245" s="15">
        <f t="shared" si="23"/>
        <v>1.6</v>
      </c>
      <c r="F245" s="15">
        <f t="shared" si="24"/>
        <v>98.699999999999989</v>
      </c>
      <c r="G245" s="16" t="str">
        <f t="shared" si="25"/>
        <v>G0 X98.7 Y98.7 F293.66</v>
      </c>
      <c r="H245" s="16" t="str">
        <f t="shared" si="19"/>
        <v>G0 Z98.7 F293.66</v>
      </c>
    </row>
    <row r="246" spans="1:8" hidden="1" outlineLevel="1" x14ac:dyDescent="0.2">
      <c r="A246" s="14" t="s">
        <v>201</v>
      </c>
      <c r="B246" s="14" t="s">
        <v>4</v>
      </c>
      <c r="C246" s="15">
        <f>IF(A246&lt;&gt;"pause",VLOOKUP(A246,gamme!$A$4:$F$171,5,FALSE),"")</f>
        <v>277.18</v>
      </c>
      <c r="D246" s="15">
        <f>IF(A246&lt;&gt;"pause",VLOOKUP(B246,temps!$A$4:$C$14,3,FALSE),"")</f>
        <v>0.66666666666666663</v>
      </c>
      <c r="E246" s="15">
        <f t="shared" si="23"/>
        <v>3.1</v>
      </c>
      <c r="F246" s="15">
        <f t="shared" si="24"/>
        <v>101.79999999999998</v>
      </c>
      <c r="G246" s="16" t="str">
        <f t="shared" si="25"/>
        <v>G0 X101.8 Y101.8 F277.18</v>
      </c>
      <c r="H246" s="16" t="str">
        <f t="shared" si="19"/>
        <v>G0 Z101.8 F277.18</v>
      </c>
    </row>
    <row r="247" spans="1:8" hidden="1" outlineLevel="1" x14ac:dyDescent="0.2">
      <c r="A247" s="14" t="s">
        <v>31</v>
      </c>
      <c r="B247" s="14" t="s">
        <v>2</v>
      </c>
      <c r="C247" s="15">
        <f>IF(A247&lt;&gt;"pause",VLOOKUP(A247,gamme!$A$4:$F$171,5,FALSE),"")</f>
        <v>246.94</v>
      </c>
      <c r="D247" s="15">
        <f>IF(A247&lt;&gt;"pause",VLOOKUP(B247,temps!$A$4:$C$14,3,FALSE),"")</f>
        <v>0.33333333333333331</v>
      </c>
      <c r="E247" s="15">
        <f t="shared" si="23"/>
        <v>1.4</v>
      </c>
      <c r="F247" s="15">
        <f t="shared" si="24"/>
        <v>100.39999999999998</v>
      </c>
      <c r="G247" s="16" t="str">
        <f t="shared" si="25"/>
        <v>G0 X100.4 Y100.4 F246.94</v>
      </c>
      <c r="H247" s="16" t="str">
        <f t="shared" si="19"/>
        <v>G0 Z100.4 F246.94</v>
      </c>
    </row>
    <row r="248" spans="1:8" hidden="1" outlineLevel="1" x14ac:dyDescent="0.2"/>
    <row r="249" spans="1:8" hidden="1" outlineLevel="1" x14ac:dyDescent="0.2">
      <c r="A249" s="14" t="s">
        <v>175</v>
      </c>
      <c r="D249" s="15">
        <v>2000</v>
      </c>
      <c r="G249" s="16" t="str">
        <f t="shared" ref="G249" si="26">IF(A249&lt;&gt;"pause",CONCATENATE("G0 X",F249," Y",F249," F",C249),CONCATENATE("G4 P",D249))</f>
        <v>G4 P2000</v>
      </c>
      <c r="H249" s="16" t="str">
        <f t="shared" si="19"/>
        <v>G4 P2000</v>
      </c>
    </row>
    <row r="250" spans="1:8" collapsed="1" x14ac:dyDescent="0.2"/>
    <row r="251" spans="1:8" x14ac:dyDescent="0.2">
      <c r="A251" s="14" t="s">
        <v>203</v>
      </c>
      <c r="E251" s="15" t="s">
        <v>177</v>
      </c>
      <c r="F251" s="15">
        <v>100</v>
      </c>
    </row>
    <row r="252" spans="1:8" hidden="1" outlineLevel="1" x14ac:dyDescent="0.2">
      <c r="A252" s="14" t="s">
        <v>27</v>
      </c>
      <c r="B252" s="14" t="s">
        <v>3</v>
      </c>
      <c r="C252" s="15">
        <f>IF(A252&lt;&gt;"pause",VLOOKUP(A252,gamme!$A$4:$F$171,5,FALSE),"")</f>
        <v>164.81</v>
      </c>
      <c r="D252" s="15">
        <f>IF(A252&lt;&gt;"pause",VLOOKUP(B252,temps!$A$4:$C$14,3,FALSE),"")</f>
        <v>0.5</v>
      </c>
      <c r="E252" s="15">
        <f t="shared" ref="E252" si="27">IF(A252&lt;&gt;"pause",ROUND(C252*D252/60,1),"")</f>
        <v>1.4</v>
      </c>
      <c r="F252" s="15">
        <f t="shared" ref="F252" si="28">IF(A252&lt;&gt;"pause",F251+E252*(-1)^ROW(F252),F251)</f>
        <v>101.4</v>
      </c>
      <c r="G252" s="16" t="str">
        <f t="shared" ref="G252" si="29">IF(A252&lt;&gt;"pause",CONCATENATE("G0 X",F252," Y",F252," F",C252),CONCATENATE("G4 P",D252))</f>
        <v>G0 X101.4 Y101.4 F164.81</v>
      </c>
      <c r="H252" s="16" t="str">
        <f t="shared" si="19"/>
        <v>G0 Z101.4 F164.81</v>
      </c>
    </row>
    <row r="253" spans="1:8" hidden="1" outlineLevel="1" x14ac:dyDescent="0.2">
      <c r="A253" s="14" t="s">
        <v>28</v>
      </c>
      <c r="B253" s="14" t="s">
        <v>0</v>
      </c>
      <c r="C253" s="15">
        <f>IF(A253&lt;&gt;"pause",VLOOKUP(A253,gamme!$A$4:$F$171,5,FALSE),"")</f>
        <v>174.61</v>
      </c>
      <c r="D253" s="15">
        <f>IF(A253&lt;&gt;"pause",VLOOKUP(B253,temps!$A$4:$C$14,3,FALSE),"")</f>
        <v>0.16666666666666666</v>
      </c>
      <c r="E253" s="15">
        <f t="shared" ref="E253:E298" si="30">IF(A253&lt;&gt;"pause",ROUND(C253*D253/60,1),"")</f>
        <v>0.5</v>
      </c>
      <c r="F253" s="15">
        <f t="shared" ref="F253:F298" si="31">IF(A253&lt;&gt;"pause",F252+E253*(-1)^ROW(F253),F252)</f>
        <v>100.9</v>
      </c>
      <c r="G253" s="16" t="str">
        <f t="shared" ref="G253:G298" si="32">IF(A253&lt;&gt;"pause",CONCATENATE("G0 X",F253," Y",F253," F",C253),CONCATENATE("G4 P",D253))</f>
        <v>G0 X100.9 Y100.9 F174.61</v>
      </c>
      <c r="H253" s="16" t="str">
        <f t="shared" si="19"/>
        <v>G0 Z100.9 F174.61</v>
      </c>
    </row>
    <row r="254" spans="1:8" hidden="1" outlineLevel="1" x14ac:dyDescent="0.2">
      <c r="A254" s="14" t="s">
        <v>27</v>
      </c>
      <c r="B254" s="14" t="s">
        <v>2</v>
      </c>
      <c r="C254" s="15">
        <f>IF(A254&lt;&gt;"pause",VLOOKUP(A254,gamme!$A$4:$F$171,5,FALSE),"")</f>
        <v>164.81</v>
      </c>
      <c r="D254" s="15">
        <f>IF(A254&lt;&gt;"pause",VLOOKUP(B254,temps!$A$4:$C$14,3,FALSE),"")</f>
        <v>0.33333333333333331</v>
      </c>
      <c r="E254" s="15">
        <f t="shared" si="30"/>
        <v>0.9</v>
      </c>
      <c r="F254" s="15">
        <f t="shared" si="31"/>
        <v>101.80000000000001</v>
      </c>
      <c r="G254" s="16" t="str">
        <f t="shared" si="32"/>
        <v>G0 X101.8 Y101.8 F164.81</v>
      </c>
      <c r="H254" s="16" t="str">
        <f t="shared" si="19"/>
        <v>G0 Z101.8 F164.81</v>
      </c>
    </row>
    <row r="255" spans="1:8" hidden="1" outlineLevel="1" x14ac:dyDescent="0.2">
      <c r="A255" s="14" t="s">
        <v>26</v>
      </c>
      <c r="B255" s="14" t="s">
        <v>5</v>
      </c>
      <c r="C255" s="15">
        <f>IF(A255&lt;&gt;"pause",VLOOKUP(A255,gamme!$A$4:$F$171,5,FALSE),"")</f>
        <v>130.81</v>
      </c>
      <c r="D255" s="15">
        <f>IF(A255&lt;&gt;"pause",VLOOKUP(B255,temps!$A$4:$C$14,3,FALSE),"")</f>
        <v>1</v>
      </c>
      <c r="E255" s="15">
        <f t="shared" si="30"/>
        <v>2.2000000000000002</v>
      </c>
      <c r="F255" s="15">
        <f t="shared" si="31"/>
        <v>99.600000000000009</v>
      </c>
      <c r="G255" s="16" t="str">
        <f t="shared" si="32"/>
        <v>G0 X99.6 Y99.6 F130.81</v>
      </c>
      <c r="H255" s="16" t="str">
        <f t="shared" si="19"/>
        <v>G0 Z99.6 F130.81</v>
      </c>
    </row>
    <row r="256" spans="1:8" hidden="1" outlineLevel="1" x14ac:dyDescent="0.2">
      <c r="A256" s="14" t="s">
        <v>27</v>
      </c>
      <c r="B256" s="14" t="s">
        <v>3</v>
      </c>
      <c r="C256" s="15">
        <f>IF(A256&lt;&gt;"pause",VLOOKUP(A256,gamme!$A$4:$F$171,5,FALSE),"")</f>
        <v>164.81</v>
      </c>
      <c r="D256" s="15">
        <f>IF(A256&lt;&gt;"pause",VLOOKUP(B256,temps!$A$4:$C$14,3,FALSE),"")</f>
        <v>0.5</v>
      </c>
      <c r="E256" s="15">
        <f t="shared" si="30"/>
        <v>1.4</v>
      </c>
      <c r="F256" s="15">
        <f t="shared" si="31"/>
        <v>101.00000000000001</v>
      </c>
      <c r="G256" s="16" t="str">
        <f t="shared" si="32"/>
        <v>G0 X101 Y101 F164.81</v>
      </c>
      <c r="H256" s="16" t="str">
        <f t="shared" si="19"/>
        <v>G0 Z101 F164.81</v>
      </c>
    </row>
    <row r="257" spans="1:8" hidden="1" outlineLevel="1" x14ac:dyDescent="0.2">
      <c r="A257" s="14" t="s">
        <v>28</v>
      </c>
      <c r="B257" s="14" t="s">
        <v>0</v>
      </c>
      <c r="C257" s="15">
        <f>IF(A257&lt;&gt;"pause",VLOOKUP(A257,gamme!$A$4:$F$171,5,FALSE),"")</f>
        <v>174.61</v>
      </c>
      <c r="D257" s="15">
        <f>IF(A257&lt;&gt;"pause",VLOOKUP(B257,temps!$A$4:$C$14,3,FALSE),"")</f>
        <v>0.16666666666666666</v>
      </c>
      <c r="E257" s="15">
        <f t="shared" si="30"/>
        <v>0.5</v>
      </c>
      <c r="F257" s="15">
        <f t="shared" si="31"/>
        <v>100.50000000000001</v>
      </c>
      <c r="G257" s="16" t="str">
        <f t="shared" si="32"/>
        <v>G0 X100.5 Y100.5 F174.61</v>
      </c>
      <c r="H257" s="16" t="str">
        <f t="shared" si="19"/>
        <v>G0 Z100.5 F174.61</v>
      </c>
    </row>
    <row r="258" spans="1:8" hidden="1" outlineLevel="1" x14ac:dyDescent="0.2">
      <c r="A258" s="14" t="s">
        <v>27</v>
      </c>
      <c r="B258" s="14" t="s">
        <v>2</v>
      </c>
      <c r="C258" s="15">
        <f>IF(A258&lt;&gt;"pause",VLOOKUP(A258,gamme!$A$4:$F$171,5,FALSE),"")</f>
        <v>164.81</v>
      </c>
      <c r="D258" s="15">
        <f>IF(A258&lt;&gt;"pause",VLOOKUP(B258,temps!$A$4:$C$14,3,FALSE),"")</f>
        <v>0.33333333333333331</v>
      </c>
      <c r="E258" s="15">
        <f t="shared" si="30"/>
        <v>0.9</v>
      </c>
      <c r="F258" s="15">
        <f t="shared" si="31"/>
        <v>101.40000000000002</v>
      </c>
      <c r="G258" s="16" t="str">
        <f t="shared" si="32"/>
        <v>G0 X101.4 Y101.4 F164.81</v>
      </c>
      <c r="H258" s="16" t="str">
        <f t="shared" si="19"/>
        <v>G0 Z101.4 F164.81</v>
      </c>
    </row>
    <row r="259" spans="1:8" hidden="1" outlineLevel="1" x14ac:dyDescent="0.2">
      <c r="A259" s="14" t="s">
        <v>26</v>
      </c>
      <c r="B259" s="14" t="s">
        <v>5</v>
      </c>
      <c r="C259" s="15">
        <f>IF(A259&lt;&gt;"pause",VLOOKUP(A259,gamme!$A$4:$F$171,5,FALSE),"")</f>
        <v>130.81</v>
      </c>
      <c r="D259" s="15">
        <f>IF(A259&lt;&gt;"pause",VLOOKUP(B259,temps!$A$4:$C$14,3,FALSE),"")</f>
        <v>1</v>
      </c>
      <c r="E259" s="15">
        <f t="shared" si="30"/>
        <v>2.2000000000000002</v>
      </c>
      <c r="F259" s="15">
        <f t="shared" si="31"/>
        <v>99.200000000000017</v>
      </c>
      <c r="G259" s="16" t="str">
        <f t="shared" si="32"/>
        <v>G0 X99.2 Y99.2 F130.81</v>
      </c>
      <c r="H259" s="16" t="str">
        <f t="shared" si="19"/>
        <v>G0 Z99.2 F130.81</v>
      </c>
    </row>
    <row r="260" spans="1:8" hidden="1" outlineLevel="1" x14ac:dyDescent="0.2">
      <c r="A260" s="14" t="s">
        <v>31</v>
      </c>
      <c r="B260" s="14" t="s">
        <v>4</v>
      </c>
      <c r="C260" s="15">
        <f>IF(A260&lt;&gt;"pause",VLOOKUP(A260,gamme!$A$4:$F$171,5,FALSE),"")</f>
        <v>246.94</v>
      </c>
      <c r="D260" s="15">
        <f>IF(A260&lt;&gt;"pause",VLOOKUP(B260,temps!$A$4:$C$14,3,FALSE),"")</f>
        <v>0.66666666666666663</v>
      </c>
      <c r="E260" s="15">
        <f t="shared" si="30"/>
        <v>2.7</v>
      </c>
      <c r="F260" s="15">
        <f t="shared" si="31"/>
        <v>101.90000000000002</v>
      </c>
      <c r="G260" s="16" t="str">
        <f t="shared" si="32"/>
        <v>G0 X101.9 Y101.9 F246.94</v>
      </c>
      <c r="H260" s="16" t="str">
        <f t="shared" si="19"/>
        <v>G0 Z101.9 F246.94</v>
      </c>
    </row>
    <row r="261" spans="1:8" hidden="1" outlineLevel="1" x14ac:dyDescent="0.2">
      <c r="A261" s="14" t="s">
        <v>31</v>
      </c>
      <c r="B261" s="14" t="s">
        <v>2</v>
      </c>
      <c r="C261" s="15">
        <f>IF(A261&lt;&gt;"pause",VLOOKUP(A261,gamme!$A$4:$F$171,5,FALSE),"")</f>
        <v>246.94</v>
      </c>
      <c r="D261" s="15">
        <f>IF(A261&lt;&gt;"pause",VLOOKUP(B261,temps!$A$4:$C$14,3,FALSE),"")</f>
        <v>0.33333333333333331</v>
      </c>
      <c r="E261" s="15">
        <f t="shared" si="30"/>
        <v>1.4</v>
      </c>
      <c r="F261" s="15">
        <f t="shared" si="31"/>
        <v>100.50000000000001</v>
      </c>
      <c r="G261" s="16" t="str">
        <f t="shared" si="32"/>
        <v>G0 X100.5 Y100.5 F246.94</v>
      </c>
      <c r="H261" s="16" t="str">
        <f t="shared" ref="H261:H324" si="33">IF(A261&lt;&gt;"pause",CONCATENATE("G0 Z",F261," F",C261),CONCATENATE("G4 P",D261))</f>
        <v>G0 Z100.5 F246.94</v>
      </c>
    </row>
    <row r="262" spans="1:8" hidden="1" outlineLevel="1" x14ac:dyDescent="0.2">
      <c r="A262" s="14" t="s">
        <v>29</v>
      </c>
      <c r="B262" s="14" t="s">
        <v>5</v>
      </c>
      <c r="C262" s="15">
        <f>IF(A262&lt;&gt;"pause",VLOOKUP(A262,gamme!$A$4:$F$171,5,FALSE),"")</f>
        <v>196</v>
      </c>
      <c r="D262" s="15">
        <f>IF(A262&lt;&gt;"pause",VLOOKUP(B262,temps!$A$4:$C$14,3,FALSE),"")</f>
        <v>1</v>
      </c>
      <c r="E262" s="15">
        <f t="shared" si="30"/>
        <v>3.3</v>
      </c>
      <c r="F262" s="15">
        <f t="shared" si="31"/>
        <v>103.80000000000001</v>
      </c>
      <c r="G262" s="16" t="str">
        <f t="shared" si="32"/>
        <v>G0 X103.8 Y103.8 F196</v>
      </c>
      <c r="H262" s="16" t="str">
        <f t="shared" si="33"/>
        <v>G0 Z103.8 F196</v>
      </c>
    </row>
    <row r="263" spans="1:8" hidden="1" outlineLevel="1" x14ac:dyDescent="0.2">
      <c r="A263" s="14" t="s">
        <v>30</v>
      </c>
      <c r="B263" s="14" t="s">
        <v>4</v>
      </c>
      <c r="C263" s="15">
        <f>IF(A263&lt;&gt;"pause",VLOOKUP(A263,gamme!$A$4:$F$171,5,FALSE),"")</f>
        <v>220</v>
      </c>
      <c r="D263" s="15">
        <f>IF(A263&lt;&gt;"pause",VLOOKUP(B263,temps!$A$4:$C$14,3,FALSE),"")</f>
        <v>0.66666666666666663</v>
      </c>
      <c r="E263" s="15">
        <f t="shared" si="30"/>
        <v>2.4</v>
      </c>
      <c r="F263" s="15">
        <f t="shared" si="31"/>
        <v>101.4</v>
      </c>
      <c r="G263" s="16" t="str">
        <f t="shared" si="32"/>
        <v>G0 X101.4 Y101.4 F220</v>
      </c>
      <c r="H263" s="16" t="str">
        <f t="shared" si="33"/>
        <v>G0 Z101.4 F220</v>
      </c>
    </row>
    <row r="264" spans="1:8" hidden="1" outlineLevel="1" x14ac:dyDescent="0.2">
      <c r="A264" s="14" t="s">
        <v>30</v>
      </c>
      <c r="B264" s="14" t="s">
        <v>2</v>
      </c>
      <c r="C264" s="15">
        <f>IF(A264&lt;&gt;"pause",VLOOKUP(A264,gamme!$A$4:$F$171,5,FALSE),"")</f>
        <v>220</v>
      </c>
      <c r="D264" s="15">
        <f>IF(A264&lt;&gt;"pause",VLOOKUP(B264,temps!$A$4:$C$14,3,FALSE),"")</f>
        <v>0.33333333333333331</v>
      </c>
      <c r="E264" s="15">
        <f t="shared" si="30"/>
        <v>1.2</v>
      </c>
      <c r="F264" s="15">
        <f t="shared" si="31"/>
        <v>102.60000000000001</v>
      </c>
      <c r="G264" s="16" t="str">
        <f t="shared" si="32"/>
        <v>G0 X102.6 Y102.6 F220</v>
      </c>
      <c r="H264" s="16" t="str">
        <f t="shared" si="33"/>
        <v>G0 Z102.6 F220</v>
      </c>
    </row>
    <row r="265" spans="1:8" hidden="1" outlineLevel="1" x14ac:dyDescent="0.2">
      <c r="A265" s="14" t="s">
        <v>27</v>
      </c>
      <c r="B265" s="14" t="s">
        <v>5</v>
      </c>
      <c r="C265" s="15">
        <f>IF(A265&lt;&gt;"pause",VLOOKUP(A265,gamme!$A$4:$F$171,5,FALSE),"")</f>
        <v>164.81</v>
      </c>
      <c r="D265" s="15">
        <f>IF(A265&lt;&gt;"pause",VLOOKUP(B265,temps!$A$4:$C$14,3,FALSE),"")</f>
        <v>1</v>
      </c>
      <c r="E265" s="15">
        <f t="shared" si="30"/>
        <v>2.7</v>
      </c>
      <c r="F265" s="15">
        <f t="shared" si="31"/>
        <v>99.9</v>
      </c>
      <c r="G265" s="16" t="str">
        <f t="shared" si="32"/>
        <v>G0 X99.9 Y99.9 F164.81</v>
      </c>
      <c r="H265" s="16" t="str">
        <f t="shared" si="33"/>
        <v>G0 Z99.9 F164.81</v>
      </c>
    </row>
    <row r="266" spans="1:8" hidden="1" outlineLevel="1" x14ac:dyDescent="0.2">
      <c r="A266" s="14" t="s">
        <v>28</v>
      </c>
      <c r="B266" s="14" t="s">
        <v>4</v>
      </c>
      <c r="C266" s="15">
        <f>IF(A266&lt;&gt;"pause",VLOOKUP(A266,gamme!$A$4:$F$171,5,FALSE),"")</f>
        <v>174.61</v>
      </c>
      <c r="D266" s="15">
        <f>IF(A266&lt;&gt;"pause",VLOOKUP(B266,temps!$A$4:$C$14,3,FALSE),"")</f>
        <v>0.66666666666666663</v>
      </c>
      <c r="E266" s="15">
        <f t="shared" si="30"/>
        <v>1.9</v>
      </c>
      <c r="F266" s="15">
        <f t="shared" si="31"/>
        <v>101.80000000000001</v>
      </c>
      <c r="G266" s="16" t="str">
        <f t="shared" si="32"/>
        <v>G0 X101.8 Y101.8 F174.61</v>
      </c>
      <c r="H266" s="16" t="str">
        <f t="shared" si="33"/>
        <v>G0 Z101.8 F174.61</v>
      </c>
    </row>
    <row r="267" spans="1:8" hidden="1" outlineLevel="1" x14ac:dyDescent="0.2">
      <c r="A267" s="14" t="s">
        <v>28</v>
      </c>
      <c r="B267" s="14" t="s">
        <v>2</v>
      </c>
      <c r="C267" s="15">
        <f>IF(A267&lt;&gt;"pause",VLOOKUP(A267,gamme!$A$4:$F$171,5,FALSE),"")</f>
        <v>174.61</v>
      </c>
      <c r="D267" s="15">
        <f>IF(A267&lt;&gt;"pause",VLOOKUP(B267,temps!$A$4:$C$14,3,FALSE),"")</f>
        <v>0.33333333333333331</v>
      </c>
      <c r="E267" s="15">
        <f t="shared" si="30"/>
        <v>1</v>
      </c>
      <c r="F267" s="15">
        <f t="shared" si="31"/>
        <v>100.80000000000001</v>
      </c>
      <c r="G267" s="16" t="str">
        <f t="shared" si="32"/>
        <v>G0 X100.8 Y100.8 F174.61</v>
      </c>
      <c r="H267" s="16" t="str">
        <f t="shared" si="33"/>
        <v>G0 Z100.8 F174.61</v>
      </c>
    </row>
    <row r="268" spans="1:8" hidden="1" outlineLevel="1" x14ac:dyDescent="0.2">
      <c r="A268" s="14" t="s">
        <v>30</v>
      </c>
      <c r="B268" s="14" t="s">
        <v>3</v>
      </c>
      <c r="C268" s="15">
        <f>IF(A268&lt;&gt;"pause",VLOOKUP(A268,gamme!$A$4:$F$171,5,FALSE),"")</f>
        <v>220</v>
      </c>
      <c r="D268" s="15">
        <f>IF(A268&lt;&gt;"pause",VLOOKUP(B268,temps!$A$4:$C$14,3,FALSE),"")</f>
        <v>0.5</v>
      </c>
      <c r="E268" s="15">
        <f t="shared" si="30"/>
        <v>1.8</v>
      </c>
      <c r="F268" s="15">
        <f t="shared" si="31"/>
        <v>102.60000000000001</v>
      </c>
      <c r="G268" s="16" t="str">
        <f t="shared" si="32"/>
        <v>G0 X102.6 Y102.6 F220</v>
      </c>
      <c r="H268" s="16" t="str">
        <f t="shared" si="33"/>
        <v>G0 Z102.6 F220</v>
      </c>
    </row>
    <row r="269" spans="1:8" hidden="1" outlineLevel="1" x14ac:dyDescent="0.2">
      <c r="A269" s="14" t="s">
        <v>29</v>
      </c>
      <c r="B269" s="14" t="s">
        <v>0</v>
      </c>
      <c r="C269" s="15">
        <f>IF(A269&lt;&gt;"pause",VLOOKUP(A269,gamme!$A$4:$F$171,5,FALSE),"")</f>
        <v>196</v>
      </c>
      <c r="D269" s="15">
        <f>IF(A269&lt;&gt;"pause",VLOOKUP(B269,temps!$A$4:$C$14,3,FALSE),"")</f>
        <v>0.16666666666666666</v>
      </c>
      <c r="E269" s="15">
        <f t="shared" si="30"/>
        <v>0.5</v>
      </c>
      <c r="F269" s="15">
        <f t="shared" si="31"/>
        <v>102.10000000000001</v>
      </c>
      <c r="G269" s="16" t="str">
        <f t="shared" si="32"/>
        <v>G0 X102.1 Y102.1 F196</v>
      </c>
      <c r="H269" s="16" t="str">
        <f t="shared" si="33"/>
        <v>G0 Z102.1 F196</v>
      </c>
    </row>
    <row r="270" spans="1:8" hidden="1" outlineLevel="1" x14ac:dyDescent="0.2">
      <c r="A270" s="14" t="s">
        <v>28</v>
      </c>
      <c r="B270" s="14" t="s">
        <v>2</v>
      </c>
      <c r="C270" s="15">
        <f>IF(A270&lt;&gt;"pause",VLOOKUP(A270,gamme!$A$4:$F$171,5,FALSE),"")</f>
        <v>174.61</v>
      </c>
      <c r="D270" s="15">
        <f>IF(A270&lt;&gt;"pause",VLOOKUP(B270,temps!$A$4:$C$14,3,FALSE),"")</f>
        <v>0.33333333333333331</v>
      </c>
      <c r="E270" s="15">
        <f t="shared" si="30"/>
        <v>1</v>
      </c>
      <c r="F270" s="15">
        <f t="shared" si="31"/>
        <v>103.10000000000001</v>
      </c>
      <c r="G270" s="16" t="str">
        <f t="shared" si="32"/>
        <v>G0 X103.1 Y103.1 F174.61</v>
      </c>
      <c r="H270" s="16" t="str">
        <f t="shared" si="33"/>
        <v>G0 Z103.1 F174.61</v>
      </c>
    </row>
    <row r="271" spans="1:8" hidden="1" outlineLevel="1" x14ac:dyDescent="0.2">
      <c r="A271" s="14" t="s">
        <v>27</v>
      </c>
      <c r="B271" s="14" t="s">
        <v>3</v>
      </c>
      <c r="C271" s="15">
        <f>IF(A271&lt;&gt;"pause",VLOOKUP(A271,gamme!$A$4:$F$171,5,FALSE),"")</f>
        <v>164.81</v>
      </c>
      <c r="D271" s="15">
        <f>IF(A271&lt;&gt;"pause",VLOOKUP(B271,temps!$A$4:$C$14,3,FALSE),"")</f>
        <v>0.5</v>
      </c>
      <c r="E271" s="15">
        <f t="shared" si="30"/>
        <v>1.4</v>
      </c>
      <c r="F271" s="15">
        <f t="shared" si="31"/>
        <v>101.7</v>
      </c>
      <c r="G271" s="16" t="str">
        <f t="shared" si="32"/>
        <v>G0 X101.7 Y101.7 F164.81</v>
      </c>
      <c r="H271" s="16" t="str">
        <f t="shared" si="33"/>
        <v>G0 Z101.7 F164.81</v>
      </c>
    </row>
    <row r="272" spans="1:8" hidden="1" outlineLevel="1" x14ac:dyDescent="0.2">
      <c r="A272" s="14" t="s">
        <v>28</v>
      </c>
      <c r="B272" s="14" t="s">
        <v>0</v>
      </c>
      <c r="C272" s="15">
        <f>IF(A272&lt;&gt;"pause",VLOOKUP(A272,gamme!$A$4:$F$171,5,FALSE),"")</f>
        <v>174.61</v>
      </c>
      <c r="D272" s="15">
        <f>IF(A272&lt;&gt;"pause",VLOOKUP(B272,temps!$A$4:$C$14,3,FALSE),"")</f>
        <v>0.16666666666666666</v>
      </c>
      <c r="E272" s="15">
        <f t="shared" si="30"/>
        <v>0.5</v>
      </c>
      <c r="F272" s="15">
        <f t="shared" si="31"/>
        <v>102.2</v>
      </c>
      <c r="G272" s="16" t="str">
        <f t="shared" si="32"/>
        <v>G0 X102.2 Y102.2 F174.61</v>
      </c>
      <c r="H272" s="16" t="str">
        <f t="shared" si="33"/>
        <v>G0 Z102.2 F174.61</v>
      </c>
    </row>
    <row r="273" spans="1:8" hidden="1" outlineLevel="1" x14ac:dyDescent="0.2">
      <c r="A273" s="14" t="s">
        <v>27</v>
      </c>
      <c r="B273" s="14" t="s">
        <v>2</v>
      </c>
      <c r="C273" s="15">
        <f>IF(A273&lt;&gt;"pause",VLOOKUP(A273,gamme!$A$4:$F$171,5,FALSE),"")</f>
        <v>164.81</v>
      </c>
      <c r="D273" s="15">
        <f>IF(A273&lt;&gt;"pause",VLOOKUP(B273,temps!$A$4:$C$14,3,FALSE),"")</f>
        <v>0.33333333333333331</v>
      </c>
      <c r="E273" s="15">
        <f t="shared" si="30"/>
        <v>0.9</v>
      </c>
      <c r="F273" s="15">
        <f t="shared" si="31"/>
        <v>101.3</v>
      </c>
      <c r="G273" s="16" t="str">
        <f t="shared" si="32"/>
        <v>G0 X101.3 Y101.3 F164.81</v>
      </c>
      <c r="H273" s="16" t="str">
        <f t="shared" si="33"/>
        <v>G0 Z101.3 F164.81</v>
      </c>
    </row>
    <row r="274" spans="1:8" hidden="1" outlineLevel="1" x14ac:dyDescent="0.2">
      <c r="A274" s="14" t="s">
        <v>26</v>
      </c>
      <c r="B274" s="14" t="s">
        <v>5</v>
      </c>
      <c r="C274" s="15">
        <f>IF(A274&lt;&gt;"pause",VLOOKUP(A274,gamme!$A$4:$F$171,5,FALSE),"")</f>
        <v>130.81</v>
      </c>
      <c r="D274" s="15">
        <f>IF(A274&lt;&gt;"pause",VLOOKUP(B274,temps!$A$4:$C$14,3,FALSE),"")</f>
        <v>1</v>
      </c>
      <c r="E274" s="15">
        <f t="shared" si="30"/>
        <v>2.2000000000000002</v>
      </c>
      <c r="F274" s="15">
        <f t="shared" si="31"/>
        <v>103.5</v>
      </c>
      <c r="G274" s="16" t="str">
        <f t="shared" si="32"/>
        <v>G0 X103.5 Y103.5 F130.81</v>
      </c>
      <c r="H274" s="16" t="str">
        <f t="shared" si="33"/>
        <v>G0 Z103.5 F130.81</v>
      </c>
    </row>
    <row r="275" spans="1:8" hidden="1" outlineLevel="1" x14ac:dyDescent="0.2">
      <c r="A275" s="14" t="s">
        <v>28</v>
      </c>
      <c r="B275" s="14" t="s">
        <v>4</v>
      </c>
      <c r="C275" s="15">
        <f>IF(A275&lt;&gt;"pause",VLOOKUP(A275,gamme!$A$4:$F$171,5,FALSE),"")</f>
        <v>174.61</v>
      </c>
      <c r="D275" s="15">
        <f>IF(A275&lt;&gt;"pause",VLOOKUP(B275,temps!$A$4:$C$14,3,FALSE),"")</f>
        <v>0.66666666666666663</v>
      </c>
      <c r="E275" s="15">
        <f t="shared" si="30"/>
        <v>1.9</v>
      </c>
      <c r="F275" s="15">
        <f t="shared" si="31"/>
        <v>101.6</v>
      </c>
      <c r="G275" s="16" t="str">
        <f t="shared" si="32"/>
        <v>G0 X101.6 Y101.6 F174.61</v>
      </c>
      <c r="H275" s="16" t="str">
        <f t="shared" si="33"/>
        <v>G0 Z101.6 F174.61</v>
      </c>
    </row>
    <row r="276" spans="1:8" hidden="1" outlineLevel="1" x14ac:dyDescent="0.2">
      <c r="A276" s="14" t="s">
        <v>28</v>
      </c>
      <c r="B276" s="14" t="s">
        <v>2</v>
      </c>
      <c r="C276" s="15">
        <f>IF(A276&lt;&gt;"pause",VLOOKUP(A276,gamme!$A$4:$F$171,5,FALSE),"")</f>
        <v>174.61</v>
      </c>
      <c r="D276" s="15">
        <f>IF(A276&lt;&gt;"pause",VLOOKUP(B276,temps!$A$4:$C$14,3,FALSE),"")</f>
        <v>0.33333333333333331</v>
      </c>
      <c r="E276" s="15">
        <f t="shared" si="30"/>
        <v>1</v>
      </c>
      <c r="F276" s="15">
        <f t="shared" si="31"/>
        <v>102.6</v>
      </c>
      <c r="G276" s="16" t="str">
        <f t="shared" si="32"/>
        <v>G0 X102.6 Y102.6 F174.61</v>
      </c>
      <c r="H276" s="16" t="str">
        <f t="shared" si="33"/>
        <v>G0 Z102.6 F174.61</v>
      </c>
    </row>
    <row r="277" spans="1:8" hidden="1" outlineLevel="1" x14ac:dyDescent="0.2">
      <c r="A277" s="14" t="s">
        <v>30</v>
      </c>
      <c r="B277" s="14" t="s">
        <v>3</v>
      </c>
      <c r="C277" s="15">
        <f>IF(A277&lt;&gt;"pause",VLOOKUP(A277,gamme!$A$4:$F$171,5,FALSE),"")</f>
        <v>220</v>
      </c>
      <c r="D277" s="15">
        <f>IF(A277&lt;&gt;"pause",VLOOKUP(B277,temps!$A$4:$C$14,3,FALSE),"")</f>
        <v>0.5</v>
      </c>
      <c r="E277" s="15">
        <f t="shared" si="30"/>
        <v>1.8</v>
      </c>
      <c r="F277" s="15">
        <f t="shared" si="31"/>
        <v>100.8</v>
      </c>
      <c r="G277" s="16" t="str">
        <f t="shared" si="32"/>
        <v>G0 X100.8 Y100.8 F220</v>
      </c>
      <c r="H277" s="16" t="str">
        <f t="shared" si="33"/>
        <v>G0 Z100.8 F220</v>
      </c>
    </row>
    <row r="278" spans="1:8" hidden="1" outlineLevel="1" x14ac:dyDescent="0.2">
      <c r="A278" s="14" t="s">
        <v>29</v>
      </c>
      <c r="B278" s="14" t="s">
        <v>0</v>
      </c>
      <c r="C278" s="15">
        <f>IF(A278&lt;&gt;"pause",VLOOKUP(A278,gamme!$A$4:$F$171,5,FALSE),"")</f>
        <v>196</v>
      </c>
      <c r="D278" s="15">
        <f>IF(A278&lt;&gt;"pause",VLOOKUP(B278,temps!$A$4:$C$14,3,FALSE),"")</f>
        <v>0.16666666666666666</v>
      </c>
      <c r="E278" s="15">
        <f t="shared" si="30"/>
        <v>0.5</v>
      </c>
      <c r="F278" s="15">
        <f t="shared" si="31"/>
        <v>101.3</v>
      </c>
      <c r="G278" s="16" t="str">
        <f t="shared" si="32"/>
        <v>G0 X101.3 Y101.3 F196</v>
      </c>
      <c r="H278" s="16" t="str">
        <f t="shared" si="33"/>
        <v>G0 Z101.3 F196</v>
      </c>
    </row>
    <row r="279" spans="1:8" hidden="1" outlineLevel="1" x14ac:dyDescent="0.2">
      <c r="A279" s="14" t="s">
        <v>28</v>
      </c>
      <c r="B279" s="14" t="s">
        <v>2</v>
      </c>
      <c r="C279" s="15">
        <f>IF(A279&lt;&gt;"pause",VLOOKUP(A279,gamme!$A$4:$F$171,5,FALSE),"")</f>
        <v>174.61</v>
      </c>
      <c r="D279" s="15">
        <f>IF(A279&lt;&gt;"pause",VLOOKUP(B279,temps!$A$4:$C$14,3,FALSE),"")</f>
        <v>0.33333333333333331</v>
      </c>
      <c r="E279" s="15">
        <f t="shared" si="30"/>
        <v>1</v>
      </c>
      <c r="F279" s="15">
        <f t="shared" si="31"/>
        <v>100.3</v>
      </c>
      <c r="G279" s="16" t="str">
        <f t="shared" si="32"/>
        <v>G0 X100.3 Y100.3 F174.61</v>
      </c>
      <c r="H279" s="16" t="str">
        <f t="shared" si="33"/>
        <v>G0 Z100.3 F174.61</v>
      </c>
    </row>
    <row r="280" spans="1:8" hidden="1" outlineLevel="1" x14ac:dyDescent="0.2">
      <c r="A280" s="14" t="s">
        <v>27</v>
      </c>
      <c r="B280" s="14" t="s">
        <v>3</v>
      </c>
      <c r="C280" s="15">
        <f>IF(A280&lt;&gt;"pause",VLOOKUP(A280,gamme!$A$4:$F$171,5,FALSE),"")</f>
        <v>164.81</v>
      </c>
      <c r="D280" s="15">
        <f>IF(A280&lt;&gt;"pause",VLOOKUP(B280,temps!$A$4:$C$14,3,FALSE),"")</f>
        <v>0.5</v>
      </c>
      <c r="E280" s="15">
        <f t="shared" si="30"/>
        <v>1.4</v>
      </c>
      <c r="F280" s="15">
        <f t="shared" si="31"/>
        <v>101.7</v>
      </c>
      <c r="G280" s="16" t="str">
        <f t="shared" si="32"/>
        <v>G0 X101.7 Y101.7 F164.81</v>
      </c>
      <c r="H280" s="16" t="str">
        <f t="shared" si="33"/>
        <v>G0 Z101.7 F164.81</v>
      </c>
    </row>
    <row r="281" spans="1:8" hidden="1" outlineLevel="1" x14ac:dyDescent="0.2">
      <c r="A281" s="14" t="s">
        <v>28</v>
      </c>
      <c r="B281" s="14" t="s">
        <v>0</v>
      </c>
      <c r="C281" s="15">
        <f>IF(A281&lt;&gt;"pause",VLOOKUP(A281,gamme!$A$4:$F$171,5,FALSE),"")</f>
        <v>174.61</v>
      </c>
      <c r="D281" s="15">
        <f>IF(A281&lt;&gt;"pause",VLOOKUP(B281,temps!$A$4:$C$14,3,FALSE),"")</f>
        <v>0.16666666666666666</v>
      </c>
      <c r="E281" s="15">
        <f t="shared" si="30"/>
        <v>0.5</v>
      </c>
      <c r="F281" s="15">
        <f t="shared" si="31"/>
        <v>101.2</v>
      </c>
      <c r="G281" s="16" t="str">
        <f t="shared" si="32"/>
        <v>G0 X101.2 Y101.2 F174.61</v>
      </c>
      <c r="H281" s="16" t="str">
        <f t="shared" si="33"/>
        <v>G0 Z101.2 F174.61</v>
      </c>
    </row>
    <row r="282" spans="1:8" hidden="1" outlineLevel="1" x14ac:dyDescent="0.2">
      <c r="A282" s="14" t="s">
        <v>27</v>
      </c>
      <c r="B282" s="14" t="s">
        <v>2</v>
      </c>
      <c r="C282" s="15">
        <f>IF(A282&lt;&gt;"pause",VLOOKUP(A282,gamme!$A$4:$F$171,5,FALSE),"")</f>
        <v>164.81</v>
      </c>
      <c r="D282" s="15">
        <f>IF(A282&lt;&gt;"pause",VLOOKUP(B282,temps!$A$4:$C$14,3,FALSE),"")</f>
        <v>0.33333333333333331</v>
      </c>
      <c r="E282" s="15">
        <f t="shared" si="30"/>
        <v>0.9</v>
      </c>
      <c r="F282" s="15">
        <f t="shared" si="31"/>
        <v>102.10000000000001</v>
      </c>
      <c r="G282" s="16" t="str">
        <f t="shared" si="32"/>
        <v>G0 X102.1 Y102.1 F164.81</v>
      </c>
      <c r="H282" s="16" t="str">
        <f t="shared" si="33"/>
        <v>G0 Z102.1 F164.81</v>
      </c>
    </row>
    <row r="283" spans="1:8" hidden="1" outlineLevel="1" x14ac:dyDescent="0.2">
      <c r="A283" s="14" t="s">
        <v>26</v>
      </c>
      <c r="B283" s="14" t="s">
        <v>5</v>
      </c>
      <c r="C283" s="15">
        <f>IF(A283&lt;&gt;"pause",VLOOKUP(A283,gamme!$A$4:$F$171,5,FALSE),"")</f>
        <v>130.81</v>
      </c>
      <c r="D283" s="15">
        <f>IF(A283&lt;&gt;"pause",VLOOKUP(B283,temps!$A$4:$C$14,3,FALSE),"")</f>
        <v>1</v>
      </c>
      <c r="E283" s="15">
        <f t="shared" si="30"/>
        <v>2.2000000000000002</v>
      </c>
      <c r="F283" s="15">
        <f t="shared" si="31"/>
        <v>99.9</v>
      </c>
      <c r="G283" s="16" t="str">
        <f t="shared" si="32"/>
        <v>G0 X99.9 Y99.9 F130.81</v>
      </c>
      <c r="H283" s="16" t="str">
        <f t="shared" si="33"/>
        <v>G0 Z99.9 F130.81</v>
      </c>
    </row>
    <row r="284" spans="1:8" hidden="1" outlineLevel="1" x14ac:dyDescent="0.2">
      <c r="A284" s="14" t="s">
        <v>31</v>
      </c>
      <c r="B284" s="14" t="s">
        <v>4</v>
      </c>
      <c r="C284" s="15">
        <f>IF(A284&lt;&gt;"pause",VLOOKUP(A284,gamme!$A$4:$F$171,5,FALSE),"")</f>
        <v>246.94</v>
      </c>
      <c r="D284" s="15">
        <f>IF(A284&lt;&gt;"pause",VLOOKUP(B284,temps!$A$4:$C$14,3,FALSE),"")</f>
        <v>0.66666666666666663</v>
      </c>
      <c r="E284" s="15">
        <f t="shared" si="30"/>
        <v>2.7</v>
      </c>
      <c r="F284" s="15">
        <f t="shared" si="31"/>
        <v>102.60000000000001</v>
      </c>
      <c r="G284" s="16" t="str">
        <f t="shared" si="32"/>
        <v>G0 X102.6 Y102.6 F246.94</v>
      </c>
      <c r="H284" s="16" t="str">
        <f t="shared" si="33"/>
        <v>G0 Z102.6 F246.94</v>
      </c>
    </row>
    <row r="285" spans="1:8" hidden="1" outlineLevel="1" x14ac:dyDescent="0.2">
      <c r="A285" s="14" t="s">
        <v>31</v>
      </c>
      <c r="B285" s="14" t="s">
        <v>2</v>
      </c>
      <c r="C285" s="15">
        <f>IF(A285&lt;&gt;"pause",VLOOKUP(A285,gamme!$A$4:$F$171,5,FALSE),"")</f>
        <v>246.94</v>
      </c>
      <c r="D285" s="15">
        <f>IF(A285&lt;&gt;"pause",VLOOKUP(B285,temps!$A$4:$C$14,3,FALSE),"")</f>
        <v>0.33333333333333331</v>
      </c>
      <c r="E285" s="15">
        <f t="shared" si="30"/>
        <v>1.4</v>
      </c>
      <c r="F285" s="15">
        <f t="shared" si="31"/>
        <v>101.2</v>
      </c>
      <c r="G285" s="16" t="str">
        <f t="shared" si="32"/>
        <v>G0 X101.2 Y101.2 F246.94</v>
      </c>
      <c r="H285" s="16" t="str">
        <f t="shared" si="33"/>
        <v>G0 Z101.2 F246.94</v>
      </c>
    </row>
    <row r="286" spans="1:8" hidden="1" outlineLevel="1" x14ac:dyDescent="0.2">
      <c r="A286" s="14" t="s">
        <v>176</v>
      </c>
      <c r="B286" s="14" t="s">
        <v>3</v>
      </c>
      <c r="C286" s="15">
        <f>IF(A286&lt;&gt;"pause",VLOOKUP(A286,gamme!$A$4:$F$171,5,FALSE),"")</f>
        <v>293.66000000000003</v>
      </c>
      <c r="D286" s="15">
        <f>IF(A286&lt;&gt;"pause",VLOOKUP(B286,temps!$A$4:$C$14,3,FALSE),"")</f>
        <v>0.5</v>
      </c>
      <c r="E286" s="15">
        <f t="shared" si="30"/>
        <v>2.4</v>
      </c>
      <c r="F286" s="15">
        <f t="shared" si="31"/>
        <v>103.60000000000001</v>
      </c>
      <c r="G286" s="16" t="str">
        <f t="shared" si="32"/>
        <v>G0 X103.6 Y103.6 F293.66</v>
      </c>
      <c r="H286" s="16" t="str">
        <f t="shared" si="33"/>
        <v>G0 Z103.6 F293.66</v>
      </c>
    </row>
    <row r="287" spans="1:8" hidden="1" outlineLevel="1" x14ac:dyDescent="0.2">
      <c r="A287" s="14" t="s">
        <v>31</v>
      </c>
      <c r="B287" s="14" t="s">
        <v>0</v>
      </c>
      <c r="C287" s="15">
        <f>IF(A287&lt;&gt;"pause",VLOOKUP(A287,gamme!$A$4:$F$171,5,FALSE),"")</f>
        <v>246.94</v>
      </c>
      <c r="D287" s="15">
        <f>IF(A287&lt;&gt;"pause",VLOOKUP(B287,temps!$A$4:$C$14,3,FALSE),"")</f>
        <v>0.16666666666666666</v>
      </c>
      <c r="E287" s="15">
        <f t="shared" si="30"/>
        <v>0.7</v>
      </c>
      <c r="F287" s="15">
        <f t="shared" si="31"/>
        <v>102.9</v>
      </c>
      <c r="G287" s="16" t="str">
        <f t="shared" si="32"/>
        <v>G0 X102.9 Y102.9 F246.94</v>
      </c>
      <c r="H287" s="16" t="str">
        <f t="shared" si="33"/>
        <v>G0 Z102.9 F246.94</v>
      </c>
    </row>
    <row r="288" spans="1:8" hidden="1" outlineLevel="1" x14ac:dyDescent="0.2">
      <c r="A288" s="14" t="s">
        <v>29</v>
      </c>
      <c r="B288" s="14" t="s">
        <v>2</v>
      </c>
      <c r="C288" s="15">
        <f>IF(A288&lt;&gt;"pause",VLOOKUP(A288,gamme!$A$4:$F$171,5,FALSE),"")</f>
        <v>196</v>
      </c>
      <c r="D288" s="15">
        <f>IF(A288&lt;&gt;"pause",VLOOKUP(B288,temps!$A$4:$C$14,3,FALSE),"")</f>
        <v>0.33333333333333331</v>
      </c>
      <c r="E288" s="15">
        <f t="shared" si="30"/>
        <v>1.1000000000000001</v>
      </c>
      <c r="F288" s="15">
        <f t="shared" si="31"/>
        <v>104</v>
      </c>
      <c r="G288" s="16" t="str">
        <f t="shared" si="32"/>
        <v>G0 X104 Y104 F196</v>
      </c>
      <c r="H288" s="16" t="str">
        <f t="shared" si="33"/>
        <v>G0 Z104 F196</v>
      </c>
    </row>
    <row r="289" spans="1:8" hidden="1" outlineLevel="1" x14ac:dyDescent="0.2">
      <c r="A289" s="14" t="s">
        <v>30</v>
      </c>
      <c r="B289" s="14" t="s">
        <v>5</v>
      </c>
      <c r="C289" s="15">
        <f>IF(A289&lt;&gt;"pause",VLOOKUP(A289,gamme!$A$4:$F$171,5,FALSE),"")</f>
        <v>220</v>
      </c>
      <c r="D289" s="15">
        <f>IF(A289&lt;&gt;"pause",VLOOKUP(B289,temps!$A$4:$C$14,3,FALSE),"")</f>
        <v>1</v>
      </c>
      <c r="E289" s="15">
        <f t="shared" si="30"/>
        <v>3.7</v>
      </c>
      <c r="F289" s="15">
        <f t="shared" si="31"/>
        <v>100.3</v>
      </c>
      <c r="G289" s="16" t="str">
        <f t="shared" si="32"/>
        <v>G0 X100.3 Y100.3 F220</v>
      </c>
      <c r="H289" s="16" t="str">
        <f t="shared" si="33"/>
        <v>G0 Z100.3 F220</v>
      </c>
    </row>
    <row r="290" spans="1:8" hidden="1" outlineLevel="1" x14ac:dyDescent="0.2">
      <c r="A290" s="14" t="s">
        <v>201</v>
      </c>
      <c r="B290" s="14" t="s">
        <v>5</v>
      </c>
      <c r="C290" s="15">
        <f>IF(A290&lt;&gt;"pause",VLOOKUP(A290,gamme!$A$4:$F$171,5,FALSE),"")</f>
        <v>277.18</v>
      </c>
      <c r="D290" s="15">
        <f>IF(A290&lt;&gt;"pause",VLOOKUP(B290,temps!$A$4:$C$14,3,FALSE),"")</f>
        <v>1</v>
      </c>
      <c r="E290" s="15">
        <f t="shared" si="30"/>
        <v>4.5999999999999996</v>
      </c>
      <c r="F290" s="15">
        <f t="shared" si="31"/>
        <v>104.89999999999999</v>
      </c>
      <c r="G290" s="16" t="str">
        <f t="shared" si="32"/>
        <v>G0 X104.9 Y104.9 F277.18</v>
      </c>
      <c r="H290" s="16" t="str">
        <f t="shared" si="33"/>
        <v>G0 Z104.9 F277.18</v>
      </c>
    </row>
    <row r="291" spans="1:8" hidden="1" outlineLevel="1" x14ac:dyDescent="0.2">
      <c r="A291" s="14" t="s">
        <v>30</v>
      </c>
      <c r="B291" s="14" t="s">
        <v>2</v>
      </c>
      <c r="C291" s="15">
        <f>IF(A291&lt;&gt;"pause",VLOOKUP(A291,gamme!$A$4:$F$171,5,FALSE),"")</f>
        <v>220</v>
      </c>
      <c r="D291" s="15">
        <f>IF(A291&lt;&gt;"pause",VLOOKUP(B291,temps!$A$4:$C$14,3,FALSE),"")</f>
        <v>0.33333333333333331</v>
      </c>
      <c r="E291" s="15">
        <f t="shared" si="30"/>
        <v>1.2</v>
      </c>
      <c r="F291" s="15">
        <f t="shared" si="31"/>
        <v>103.69999999999999</v>
      </c>
      <c r="G291" s="16" t="str">
        <f t="shared" si="32"/>
        <v>G0 X103.7 Y103.7 F220</v>
      </c>
      <c r="H291" s="16" t="str">
        <f t="shared" si="33"/>
        <v>G0 Z103.7 F220</v>
      </c>
    </row>
    <row r="292" spans="1:8" hidden="1" outlineLevel="1" x14ac:dyDescent="0.2">
      <c r="A292" s="14" t="s">
        <v>27</v>
      </c>
      <c r="B292" s="14" t="s">
        <v>2</v>
      </c>
      <c r="C292" s="15">
        <f>IF(A292&lt;&gt;"pause",VLOOKUP(A292,gamme!$A$4:$F$171,5,FALSE),"")</f>
        <v>164.81</v>
      </c>
      <c r="D292" s="15">
        <f>IF(A292&lt;&gt;"pause",VLOOKUP(B292,temps!$A$4:$C$14,3,FALSE),"")</f>
        <v>0.33333333333333331</v>
      </c>
      <c r="E292" s="15">
        <f t="shared" si="30"/>
        <v>0.9</v>
      </c>
      <c r="F292" s="15">
        <f t="shared" si="31"/>
        <v>104.6</v>
      </c>
      <c r="G292" s="16" t="str">
        <f t="shared" si="32"/>
        <v>G0 X104.6 Y104.6 F164.81</v>
      </c>
      <c r="H292" s="16" t="str">
        <f t="shared" si="33"/>
        <v>G0 Z104.6 F164.81</v>
      </c>
    </row>
    <row r="293" spans="1:8" hidden="1" outlineLevel="1" x14ac:dyDescent="0.2">
      <c r="A293" s="14" t="s">
        <v>26</v>
      </c>
      <c r="B293" s="14" t="s">
        <v>2</v>
      </c>
      <c r="C293" s="15">
        <f>IF(A293&lt;&gt;"pause",VLOOKUP(A293,gamme!$A$4:$F$171,5,FALSE),"")</f>
        <v>130.81</v>
      </c>
      <c r="D293" s="15">
        <f>IF(A293&lt;&gt;"pause",VLOOKUP(B293,temps!$A$4:$C$14,3,FALSE),"")</f>
        <v>0.33333333333333331</v>
      </c>
      <c r="E293" s="15">
        <f t="shared" si="30"/>
        <v>0.7</v>
      </c>
      <c r="F293" s="15">
        <f t="shared" si="31"/>
        <v>103.89999999999999</v>
      </c>
      <c r="G293" s="16" t="str">
        <f t="shared" si="32"/>
        <v>G0 X103.9 Y103.9 F130.81</v>
      </c>
      <c r="H293" s="16" t="str">
        <f t="shared" si="33"/>
        <v>G0 Z103.9 F130.81</v>
      </c>
    </row>
    <row r="294" spans="1:8" hidden="1" outlineLevel="1" x14ac:dyDescent="0.2">
      <c r="A294" s="14" t="s">
        <v>27</v>
      </c>
      <c r="B294" s="14" t="s">
        <v>2</v>
      </c>
      <c r="C294" s="15">
        <f>IF(A294&lt;&gt;"pause",VLOOKUP(A294,gamme!$A$4:$F$171,5,FALSE),"")</f>
        <v>164.81</v>
      </c>
      <c r="D294" s="15">
        <f>IF(A294&lt;&gt;"pause",VLOOKUP(B294,temps!$A$4:$C$14,3,FALSE),"")</f>
        <v>0.33333333333333331</v>
      </c>
      <c r="E294" s="15">
        <f t="shared" si="30"/>
        <v>0.9</v>
      </c>
      <c r="F294" s="15">
        <f t="shared" si="31"/>
        <v>104.8</v>
      </c>
      <c r="G294" s="16" t="str">
        <f t="shared" si="32"/>
        <v>G0 X104.8 Y104.8 F164.81</v>
      </c>
      <c r="H294" s="16" t="str">
        <f t="shared" si="33"/>
        <v>G0 Z104.8 F164.81</v>
      </c>
    </row>
    <row r="295" spans="1:8" hidden="1" outlineLevel="1" x14ac:dyDescent="0.2">
      <c r="A295" s="14" t="s">
        <v>204</v>
      </c>
      <c r="B295" s="14" t="s">
        <v>2</v>
      </c>
      <c r="C295" s="15">
        <f>IF(A295&lt;&gt;"pause",VLOOKUP(A295,gamme!$A$4:$F$171,5,FALSE),"")</f>
        <v>146.83000000000001</v>
      </c>
      <c r="D295" s="15">
        <f>IF(A295&lt;&gt;"pause",VLOOKUP(B295,temps!$A$4:$C$14,3,FALSE),"")</f>
        <v>0.33333333333333331</v>
      </c>
      <c r="E295" s="15">
        <f t="shared" si="30"/>
        <v>0.8</v>
      </c>
      <c r="F295" s="15">
        <f t="shared" si="31"/>
        <v>104</v>
      </c>
      <c r="G295" s="16" t="str">
        <f t="shared" si="32"/>
        <v>G0 X104 Y104 F146.83</v>
      </c>
      <c r="H295" s="16" t="str">
        <f t="shared" si="33"/>
        <v>G0 Z104 F146.83</v>
      </c>
    </row>
    <row r="296" spans="1:8" hidden="1" outlineLevel="1" x14ac:dyDescent="0.2">
      <c r="A296" s="14" t="s">
        <v>205</v>
      </c>
      <c r="B296" s="14" t="s">
        <v>2</v>
      </c>
      <c r="C296" s="15">
        <f>IF(A296&lt;&gt;"pause",VLOOKUP(A296,gamme!$A$4:$F$171,5,FALSE),"")</f>
        <v>123.47</v>
      </c>
      <c r="D296" s="15">
        <f>IF(A296&lt;&gt;"pause",VLOOKUP(B296,temps!$A$4:$C$14,3,FALSE),"")</f>
        <v>0.33333333333333331</v>
      </c>
      <c r="E296" s="15">
        <f t="shared" si="30"/>
        <v>0.7</v>
      </c>
      <c r="F296" s="15">
        <f t="shared" si="31"/>
        <v>104.7</v>
      </c>
      <c r="G296" s="16" t="str">
        <f t="shared" si="32"/>
        <v>G0 X104.7 Y104.7 F123.47</v>
      </c>
      <c r="H296" s="16" t="str">
        <f t="shared" si="33"/>
        <v>G0 Z104.7 F123.47</v>
      </c>
    </row>
    <row r="297" spans="1:8" hidden="1" outlineLevel="1" x14ac:dyDescent="0.2">
      <c r="A297" s="14" t="s">
        <v>206</v>
      </c>
      <c r="B297" s="14" t="s">
        <v>5</v>
      </c>
      <c r="C297" s="15">
        <f>IF(A297&lt;&gt;"pause",VLOOKUP(A297,gamme!$A$4:$F$171,5,FALSE),"")</f>
        <v>110</v>
      </c>
      <c r="D297" s="15">
        <f>IF(A297&lt;&gt;"pause",VLOOKUP(B297,temps!$A$4:$C$14,3,FALSE),"")</f>
        <v>1</v>
      </c>
      <c r="E297" s="15">
        <f t="shared" si="30"/>
        <v>1.8</v>
      </c>
      <c r="F297" s="15">
        <f t="shared" si="31"/>
        <v>102.9</v>
      </c>
      <c r="G297" s="16" t="str">
        <f t="shared" si="32"/>
        <v>G0 X102.9 Y102.9 F110</v>
      </c>
      <c r="H297" s="16" t="str">
        <f t="shared" si="33"/>
        <v>G0 Z102.9 F110</v>
      </c>
    </row>
    <row r="298" spans="1:8" hidden="1" outlineLevel="1" x14ac:dyDescent="0.2">
      <c r="A298" s="14" t="s">
        <v>206</v>
      </c>
      <c r="B298" s="14" t="s">
        <v>5</v>
      </c>
      <c r="C298" s="15">
        <f>IF(A298&lt;&gt;"pause",VLOOKUP(A298,gamme!$A$4:$F$171,5,FALSE),"")</f>
        <v>110</v>
      </c>
      <c r="D298" s="15">
        <f>IF(A298&lt;&gt;"pause",VLOOKUP(B298,temps!$A$4:$C$14,3,FALSE),"")</f>
        <v>1</v>
      </c>
      <c r="E298" s="15">
        <f t="shared" si="30"/>
        <v>1.8</v>
      </c>
      <c r="F298" s="15">
        <f t="shared" si="31"/>
        <v>104.7</v>
      </c>
      <c r="G298" s="16" t="str">
        <f t="shared" si="32"/>
        <v>G0 X104.7 Y104.7 F110</v>
      </c>
      <c r="H298" s="16" t="str">
        <f t="shared" si="33"/>
        <v>G0 Z104.7 F110</v>
      </c>
    </row>
    <row r="299" spans="1:8" hidden="1" outlineLevel="1" x14ac:dyDescent="0.2"/>
    <row r="300" spans="1:8" hidden="1" outlineLevel="1" x14ac:dyDescent="0.2">
      <c r="A300" s="14" t="s">
        <v>175</v>
      </c>
      <c r="D300" s="15">
        <v>2000</v>
      </c>
      <c r="G300" s="16" t="str">
        <f t="shared" ref="G300" si="34">IF(A300&lt;&gt;"pause",CONCATENATE("G0 X",F300," Y",F300," F",C300),CONCATENATE("G4 P",D300))</f>
        <v>G4 P2000</v>
      </c>
      <c r="H300" s="16" t="str">
        <f t="shared" si="33"/>
        <v>G4 P2000</v>
      </c>
    </row>
    <row r="301" spans="1:8" collapsed="1" x14ac:dyDescent="0.2"/>
    <row r="302" spans="1:8" x14ac:dyDescent="0.2">
      <c r="A302" s="14" t="s">
        <v>207</v>
      </c>
      <c r="E302" s="15" t="s">
        <v>177</v>
      </c>
      <c r="F302" s="15">
        <v>100</v>
      </c>
    </row>
    <row r="303" spans="1:8" hidden="1" outlineLevel="1" x14ac:dyDescent="0.2">
      <c r="A303" s="14" t="s">
        <v>29</v>
      </c>
      <c r="B303" s="14" t="s">
        <v>0</v>
      </c>
      <c r="C303" s="15">
        <f>IF(A303&lt;&gt;"pause",VLOOKUP(A303,gamme!$A$4:$F$171,5,FALSE),"")</f>
        <v>196</v>
      </c>
      <c r="D303" s="15">
        <f>IF(A303&lt;&gt;"pause",VLOOKUP(B303,temps!$A$4:$C$14,3,FALSE),"")</f>
        <v>0.16666666666666666</v>
      </c>
      <c r="E303" s="15">
        <f t="shared" ref="E303" si="35">IF(A303&lt;&gt;"pause",ROUND(C303*D303/60,1),"")</f>
        <v>0.5</v>
      </c>
      <c r="F303" s="15">
        <f t="shared" ref="F303" si="36">IF(A303&lt;&gt;"pause",F302+E303*(-1)^ROW(F303),F302)</f>
        <v>99.5</v>
      </c>
      <c r="G303" s="16" t="str">
        <f t="shared" ref="G303" si="37">IF(A303&lt;&gt;"pause",CONCATENATE("G0 X",F303," Y",F303," F",C303),CONCATENATE("G4 P",D303))</f>
        <v>G0 X99.5 Y99.5 F196</v>
      </c>
      <c r="H303" s="16" t="str">
        <f t="shared" si="33"/>
        <v>G0 Z99.5 F196</v>
      </c>
    </row>
    <row r="304" spans="1:8" hidden="1" outlineLevel="1" x14ac:dyDescent="0.2">
      <c r="A304" s="14" t="s">
        <v>32</v>
      </c>
      <c r="B304" s="14" t="s">
        <v>0</v>
      </c>
      <c r="C304" s="15">
        <f>IF(A304&lt;&gt;"pause",VLOOKUP(A304,gamme!$A$4:$F$171,5,FALSE),"")</f>
        <v>261.63</v>
      </c>
      <c r="D304" s="15">
        <f>IF(A304&lt;&gt;"pause",VLOOKUP(B304,temps!$A$4:$C$14,3,FALSE),"")</f>
        <v>0.16666666666666666</v>
      </c>
      <c r="E304" s="15">
        <f t="shared" ref="E304:E334" si="38">IF(A304&lt;&gt;"pause",ROUND(C304*D304/60,1),"")</f>
        <v>0.7</v>
      </c>
      <c r="F304" s="15">
        <f t="shared" ref="F304:F334" si="39">IF(A304&lt;&gt;"pause",F303+E304*(-1)^ROW(F304),F303)</f>
        <v>100.2</v>
      </c>
      <c r="G304" s="16" t="str">
        <f t="shared" ref="G304:G334" si="40">IF(A304&lt;&gt;"pause",CONCATENATE("G0 X",F304," Y",F304," F",C304),CONCATENATE("G4 P",D304))</f>
        <v>G0 X100.2 Y100.2 F261.63</v>
      </c>
      <c r="H304" s="16" t="str">
        <f t="shared" si="33"/>
        <v>G0 Z100.2 F261.63</v>
      </c>
    </row>
    <row r="305" spans="1:8" hidden="1" outlineLevel="1" x14ac:dyDescent="0.2">
      <c r="A305" s="14" t="s">
        <v>176</v>
      </c>
      <c r="B305" s="14" t="s">
        <v>0</v>
      </c>
      <c r="C305" s="15">
        <f>IF(A305&lt;&gt;"pause",VLOOKUP(A305,gamme!$A$4:$F$171,5,FALSE),"")</f>
        <v>293.66000000000003</v>
      </c>
      <c r="D305" s="15">
        <f>IF(A305&lt;&gt;"pause",VLOOKUP(B305,temps!$A$4:$C$14,3,FALSE),"")</f>
        <v>0.16666666666666666</v>
      </c>
      <c r="E305" s="15">
        <f t="shared" si="38"/>
        <v>0.8</v>
      </c>
      <c r="F305" s="15">
        <f t="shared" si="39"/>
        <v>99.4</v>
      </c>
      <c r="G305" s="16" t="str">
        <f t="shared" si="40"/>
        <v>G0 X99.4 Y99.4 F293.66</v>
      </c>
      <c r="H305" s="16" t="str">
        <f t="shared" si="33"/>
        <v>G0 Z99.4 F293.66</v>
      </c>
    </row>
    <row r="306" spans="1:8" hidden="1" outlineLevel="1" x14ac:dyDescent="0.2">
      <c r="A306" s="14" t="s">
        <v>33</v>
      </c>
      <c r="B306" s="14" t="s">
        <v>0</v>
      </c>
      <c r="C306" s="15">
        <f>IF(A306&lt;&gt;"pause",VLOOKUP(A306,gamme!$A$4:$F$171,5,FALSE),"")</f>
        <v>329.63</v>
      </c>
      <c r="D306" s="15">
        <f>IF(A306&lt;&gt;"pause",VLOOKUP(B306,temps!$A$4:$C$14,3,FALSE),"")</f>
        <v>0.16666666666666666</v>
      </c>
      <c r="E306" s="15">
        <f t="shared" si="38"/>
        <v>0.9</v>
      </c>
      <c r="F306" s="15">
        <f t="shared" si="39"/>
        <v>100.30000000000001</v>
      </c>
      <c r="G306" s="16" t="str">
        <f t="shared" si="40"/>
        <v>G0 X100.3 Y100.3 F329.63</v>
      </c>
      <c r="H306" s="16" t="str">
        <f t="shared" si="33"/>
        <v>G0 Z100.3 F329.63</v>
      </c>
    </row>
    <row r="307" spans="1:8" hidden="1" outlineLevel="1" x14ac:dyDescent="0.2">
      <c r="A307" s="14" t="s">
        <v>33</v>
      </c>
      <c r="B307" s="14" t="s">
        <v>0</v>
      </c>
      <c r="C307" s="15">
        <f>IF(A307&lt;&gt;"pause",VLOOKUP(A307,gamme!$A$4:$F$171,5,FALSE),"")</f>
        <v>329.63</v>
      </c>
      <c r="D307" s="15">
        <f>IF(A307&lt;&gt;"pause",VLOOKUP(B307,temps!$A$4:$C$14,3,FALSE),"")</f>
        <v>0.16666666666666666</v>
      </c>
      <c r="E307" s="15">
        <f t="shared" si="38"/>
        <v>0.9</v>
      </c>
      <c r="F307" s="15">
        <f t="shared" si="39"/>
        <v>99.4</v>
      </c>
      <c r="G307" s="16" t="str">
        <f t="shared" si="40"/>
        <v>G0 X99.4 Y99.4 F329.63</v>
      </c>
      <c r="H307" s="16" t="str">
        <f t="shared" si="33"/>
        <v>G0 Z99.4 F329.63</v>
      </c>
    </row>
    <row r="308" spans="1:8" hidden="1" outlineLevel="1" x14ac:dyDescent="0.2">
      <c r="A308" s="14" t="s">
        <v>33</v>
      </c>
      <c r="B308" s="14" t="s">
        <v>0</v>
      </c>
      <c r="C308" s="15">
        <f>IF(A308&lt;&gt;"pause",VLOOKUP(A308,gamme!$A$4:$F$171,5,FALSE),"")</f>
        <v>329.63</v>
      </c>
      <c r="D308" s="15">
        <f>IF(A308&lt;&gt;"pause",VLOOKUP(B308,temps!$A$4:$C$14,3,FALSE),"")</f>
        <v>0.16666666666666666</v>
      </c>
      <c r="E308" s="15">
        <f t="shared" si="38"/>
        <v>0.9</v>
      </c>
      <c r="F308" s="15">
        <f t="shared" si="39"/>
        <v>100.30000000000001</v>
      </c>
      <c r="G308" s="16" t="str">
        <f t="shared" si="40"/>
        <v>G0 X100.3 Y100.3 F329.63</v>
      </c>
      <c r="H308" s="16" t="str">
        <f t="shared" si="33"/>
        <v>G0 Z100.3 F329.63</v>
      </c>
    </row>
    <row r="309" spans="1:8" hidden="1" outlineLevel="1" x14ac:dyDescent="0.2">
      <c r="A309" s="14" t="s">
        <v>33</v>
      </c>
      <c r="B309" s="14" t="s">
        <v>0</v>
      </c>
      <c r="C309" s="15">
        <f>IF(A309&lt;&gt;"pause",VLOOKUP(A309,gamme!$A$4:$F$171,5,FALSE),"")</f>
        <v>329.63</v>
      </c>
      <c r="D309" s="15">
        <f>IF(A309&lt;&gt;"pause",VLOOKUP(B309,temps!$A$4:$C$14,3,FALSE),"")</f>
        <v>0.16666666666666666</v>
      </c>
      <c r="E309" s="15">
        <f t="shared" si="38"/>
        <v>0.9</v>
      </c>
      <c r="F309" s="15">
        <f t="shared" si="39"/>
        <v>99.4</v>
      </c>
      <c r="G309" s="16" t="str">
        <f t="shared" si="40"/>
        <v>G0 X99.4 Y99.4 F329.63</v>
      </c>
      <c r="H309" s="16" t="str">
        <f t="shared" si="33"/>
        <v>G0 Z99.4 F329.63</v>
      </c>
    </row>
    <row r="310" spans="1:8" hidden="1" outlineLevel="1" x14ac:dyDescent="0.2">
      <c r="A310" s="14" t="s">
        <v>33</v>
      </c>
      <c r="B310" s="14" t="s">
        <v>0</v>
      </c>
      <c r="C310" s="15">
        <f>IF(A310&lt;&gt;"pause",VLOOKUP(A310,gamme!$A$4:$F$171,5,FALSE),"")</f>
        <v>329.63</v>
      </c>
      <c r="D310" s="15">
        <f>IF(A310&lt;&gt;"pause",VLOOKUP(B310,temps!$A$4:$C$14,3,FALSE),"")</f>
        <v>0.16666666666666666</v>
      </c>
      <c r="E310" s="15">
        <f t="shared" si="38"/>
        <v>0.9</v>
      </c>
      <c r="F310" s="15">
        <f t="shared" si="39"/>
        <v>100.30000000000001</v>
      </c>
      <c r="G310" s="16" t="str">
        <f t="shared" si="40"/>
        <v>G0 X100.3 Y100.3 F329.63</v>
      </c>
      <c r="H310" s="16" t="str">
        <f t="shared" si="33"/>
        <v>G0 Z100.3 F329.63</v>
      </c>
    </row>
    <row r="311" spans="1:8" hidden="1" outlineLevel="1" x14ac:dyDescent="0.2">
      <c r="A311" s="14" t="s">
        <v>33</v>
      </c>
      <c r="B311" s="14" t="s">
        <v>0</v>
      </c>
      <c r="C311" s="15">
        <f>IF(A311&lt;&gt;"pause",VLOOKUP(A311,gamme!$A$4:$F$171,5,FALSE),"")</f>
        <v>329.63</v>
      </c>
      <c r="D311" s="15">
        <f>IF(A311&lt;&gt;"pause",VLOOKUP(B311,temps!$A$4:$C$14,3,FALSE),"")</f>
        <v>0.16666666666666666</v>
      </c>
      <c r="E311" s="15">
        <f t="shared" si="38"/>
        <v>0.9</v>
      </c>
      <c r="F311" s="15">
        <f t="shared" si="39"/>
        <v>99.4</v>
      </c>
      <c r="G311" s="16" t="str">
        <f t="shared" si="40"/>
        <v>G0 X99.4 Y99.4 F329.63</v>
      </c>
      <c r="H311" s="16" t="str">
        <f t="shared" si="33"/>
        <v>G0 Z99.4 F329.63</v>
      </c>
    </row>
    <row r="312" spans="1:8" hidden="1" outlineLevel="1" x14ac:dyDescent="0.2">
      <c r="A312" s="14" t="s">
        <v>33</v>
      </c>
      <c r="B312" s="14" t="s">
        <v>0</v>
      </c>
      <c r="C312" s="15">
        <f>IF(A312&lt;&gt;"pause",VLOOKUP(A312,gamme!$A$4:$F$171,5,FALSE),"")</f>
        <v>329.63</v>
      </c>
      <c r="D312" s="15">
        <f>IF(A312&lt;&gt;"pause",VLOOKUP(B312,temps!$A$4:$C$14,3,FALSE),"")</f>
        <v>0.16666666666666666</v>
      </c>
      <c r="E312" s="15">
        <f t="shared" si="38"/>
        <v>0.9</v>
      </c>
      <c r="F312" s="15">
        <f t="shared" si="39"/>
        <v>100.30000000000001</v>
      </c>
      <c r="G312" s="16" t="str">
        <f t="shared" si="40"/>
        <v>G0 X100.3 Y100.3 F329.63</v>
      </c>
      <c r="H312" s="16" t="str">
        <f t="shared" si="33"/>
        <v>G0 Z100.3 F329.63</v>
      </c>
    </row>
    <row r="313" spans="1:8" hidden="1" outlineLevel="1" x14ac:dyDescent="0.2">
      <c r="A313" s="14" t="s">
        <v>176</v>
      </c>
      <c r="B313" s="14" t="s">
        <v>0</v>
      </c>
      <c r="C313" s="15">
        <f>IF(A313&lt;&gt;"pause",VLOOKUP(A313,gamme!$A$4:$F$171,5,FALSE),"")</f>
        <v>293.66000000000003</v>
      </c>
      <c r="D313" s="15">
        <f>IF(A313&lt;&gt;"pause",VLOOKUP(B313,temps!$A$4:$C$14,3,FALSE),"")</f>
        <v>0.16666666666666666</v>
      </c>
      <c r="E313" s="15">
        <f t="shared" si="38"/>
        <v>0.8</v>
      </c>
      <c r="F313" s="15">
        <f t="shared" si="39"/>
        <v>99.500000000000014</v>
      </c>
      <c r="G313" s="16" t="str">
        <f t="shared" si="40"/>
        <v>G0 X99.5 Y99.5 F293.66</v>
      </c>
      <c r="H313" s="16" t="str">
        <f t="shared" si="33"/>
        <v>G0 Z99.5 F293.66</v>
      </c>
    </row>
    <row r="314" spans="1:8" hidden="1" outlineLevel="1" x14ac:dyDescent="0.2">
      <c r="A314" s="14" t="s">
        <v>32</v>
      </c>
      <c r="B314" s="14" t="s">
        <v>0</v>
      </c>
      <c r="C314" s="15">
        <f>IF(A314&lt;&gt;"pause",VLOOKUP(A314,gamme!$A$4:$F$171,5,FALSE),"")</f>
        <v>261.63</v>
      </c>
      <c r="D314" s="15">
        <f>IF(A314&lt;&gt;"pause",VLOOKUP(B314,temps!$A$4:$C$14,3,FALSE),"")</f>
        <v>0.16666666666666666</v>
      </c>
      <c r="E314" s="15">
        <f t="shared" si="38"/>
        <v>0.7</v>
      </c>
      <c r="F314" s="15">
        <f t="shared" si="39"/>
        <v>100.20000000000002</v>
      </c>
      <c r="G314" s="16" t="str">
        <f t="shared" si="40"/>
        <v>G0 X100.2 Y100.2 F261.63</v>
      </c>
      <c r="H314" s="16" t="str">
        <f t="shared" si="33"/>
        <v>G0 Z100.2 F261.63</v>
      </c>
    </row>
    <row r="315" spans="1:8" hidden="1" outlineLevel="1" x14ac:dyDescent="0.2">
      <c r="A315" s="14" t="s">
        <v>32</v>
      </c>
      <c r="B315" s="14" t="s">
        <v>0</v>
      </c>
      <c r="C315" s="15">
        <f>IF(A315&lt;&gt;"pause",VLOOKUP(A315,gamme!$A$4:$F$171,5,FALSE),"")</f>
        <v>261.63</v>
      </c>
      <c r="D315" s="15">
        <f>IF(A315&lt;&gt;"pause",VLOOKUP(B315,temps!$A$4:$C$14,3,FALSE),"")</f>
        <v>0.16666666666666666</v>
      </c>
      <c r="E315" s="15">
        <f t="shared" si="38"/>
        <v>0.7</v>
      </c>
      <c r="F315" s="15">
        <f t="shared" si="39"/>
        <v>99.500000000000014</v>
      </c>
      <c r="G315" s="16" t="str">
        <f t="shared" si="40"/>
        <v>G0 X99.5 Y99.5 F261.63</v>
      </c>
      <c r="H315" s="16" t="str">
        <f t="shared" si="33"/>
        <v>G0 Z99.5 F261.63</v>
      </c>
    </row>
    <row r="316" spans="1:8" hidden="1" outlineLevel="1" x14ac:dyDescent="0.2">
      <c r="A316" s="14" t="s">
        <v>32</v>
      </c>
      <c r="B316" s="14" t="s">
        <v>0</v>
      </c>
      <c r="C316" s="15">
        <f>IF(A316&lt;&gt;"pause",VLOOKUP(A316,gamme!$A$4:$F$171,5,FALSE),"")</f>
        <v>261.63</v>
      </c>
      <c r="D316" s="15">
        <f>IF(A316&lt;&gt;"pause",VLOOKUP(B316,temps!$A$4:$C$14,3,FALSE),"")</f>
        <v>0.16666666666666666</v>
      </c>
      <c r="E316" s="15">
        <f t="shared" si="38"/>
        <v>0.7</v>
      </c>
      <c r="F316" s="15">
        <f t="shared" si="39"/>
        <v>100.20000000000002</v>
      </c>
      <c r="G316" s="16" t="str">
        <f t="shared" si="40"/>
        <v>G0 X100.2 Y100.2 F261.63</v>
      </c>
      <c r="H316" s="16" t="str">
        <f t="shared" si="33"/>
        <v>G0 Z100.2 F261.63</v>
      </c>
    </row>
    <row r="317" spans="1:8" hidden="1" outlineLevel="1" x14ac:dyDescent="0.2">
      <c r="A317" s="14" t="s">
        <v>32</v>
      </c>
      <c r="B317" s="14" t="s">
        <v>0</v>
      </c>
      <c r="C317" s="15">
        <f>IF(A317&lt;&gt;"pause",VLOOKUP(A317,gamme!$A$4:$F$171,5,FALSE),"")</f>
        <v>261.63</v>
      </c>
      <c r="D317" s="15">
        <f>IF(A317&lt;&gt;"pause",VLOOKUP(B317,temps!$A$4:$C$14,3,FALSE),"")</f>
        <v>0.16666666666666666</v>
      </c>
      <c r="E317" s="15">
        <f t="shared" si="38"/>
        <v>0.7</v>
      </c>
      <c r="F317" s="15">
        <f t="shared" si="39"/>
        <v>99.500000000000014</v>
      </c>
      <c r="G317" s="16" t="str">
        <f t="shared" si="40"/>
        <v>G0 X99.5 Y99.5 F261.63</v>
      </c>
      <c r="H317" s="16" t="str">
        <f t="shared" si="33"/>
        <v>G0 Z99.5 F261.63</v>
      </c>
    </row>
    <row r="318" spans="1:8" hidden="1" outlineLevel="1" x14ac:dyDescent="0.2">
      <c r="A318" s="14" t="s">
        <v>32</v>
      </c>
      <c r="B318" s="14" t="s">
        <v>0</v>
      </c>
      <c r="C318" s="15">
        <f>IF(A318&lt;&gt;"pause",VLOOKUP(A318,gamme!$A$4:$F$171,5,FALSE),"")</f>
        <v>261.63</v>
      </c>
      <c r="D318" s="15">
        <f>IF(A318&lt;&gt;"pause",VLOOKUP(B318,temps!$A$4:$C$14,3,FALSE),"")</f>
        <v>0.16666666666666666</v>
      </c>
      <c r="E318" s="15">
        <f t="shared" si="38"/>
        <v>0.7</v>
      </c>
      <c r="F318" s="15">
        <f t="shared" si="39"/>
        <v>100.20000000000002</v>
      </c>
      <c r="G318" s="16" t="str">
        <f t="shared" si="40"/>
        <v>G0 X100.2 Y100.2 F261.63</v>
      </c>
      <c r="H318" s="16" t="str">
        <f t="shared" si="33"/>
        <v>G0 Z100.2 F261.63</v>
      </c>
    </row>
    <row r="319" spans="1:8" hidden="1" outlineLevel="1" x14ac:dyDescent="0.2">
      <c r="A319" s="14" t="s">
        <v>32</v>
      </c>
      <c r="B319" s="14" t="s">
        <v>0</v>
      </c>
      <c r="C319" s="15">
        <f>IF(A319&lt;&gt;"pause",VLOOKUP(A319,gamme!$A$4:$F$171,5,FALSE),"")</f>
        <v>261.63</v>
      </c>
      <c r="D319" s="15">
        <f>IF(A319&lt;&gt;"pause",VLOOKUP(B319,temps!$A$4:$C$14,3,FALSE),"")</f>
        <v>0.16666666666666666</v>
      </c>
      <c r="E319" s="15">
        <f t="shared" si="38"/>
        <v>0.7</v>
      </c>
      <c r="F319" s="15">
        <f t="shared" si="39"/>
        <v>99.500000000000014</v>
      </c>
      <c r="G319" s="16" t="str">
        <f t="shared" si="40"/>
        <v>G0 X99.5 Y99.5 F261.63</v>
      </c>
      <c r="H319" s="16" t="str">
        <f t="shared" si="33"/>
        <v>G0 Z99.5 F261.63</v>
      </c>
    </row>
    <row r="320" spans="1:8" hidden="1" outlineLevel="1" x14ac:dyDescent="0.2">
      <c r="A320" s="14" t="s">
        <v>32</v>
      </c>
      <c r="B320" s="14" t="s">
        <v>0</v>
      </c>
      <c r="C320" s="15">
        <f>IF(A320&lt;&gt;"pause",VLOOKUP(A320,gamme!$A$4:$F$171,5,FALSE),"")</f>
        <v>261.63</v>
      </c>
      <c r="D320" s="15">
        <f>IF(A320&lt;&gt;"pause",VLOOKUP(B320,temps!$A$4:$C$14,3,FALSE),"")</f>
        <v>0.16666666666666666</v>
      </c>
      <c r="E320" s="15">
        <f t="shared" si="38"/>
        <v>0.7</v>
      </c>
      <c r="F320" s="15">
        <f t="shared" si="39"/>
        <v>100.20000000000002</v>
      </c>
      <c r="G320" s="16" t="str">
        <f t="shared" si="40"/>
        <v>G0 X100.2 Y100.2 F261.63</v>
      </c>
      <c r="H320" s="16" t="str">
        <f t="shared" si="33"/>
        <v>G0 Z100.2 F261.63</v>
      </c>
    </row>
    <row r="321" spans="1:8" hidden="1" outlineLevel="1" x14ac:dyDescent="0.2">
      <c r="A321" s="14" t="s">
        <v>31</v>
      </c>
      <c r="B321" s="14" t="s">
        <v>0</v>
      </c>
      <c r="C321" s="15">
        <f>IF(A321&lt;&gt;"pause",VLOOKUP(A321,gamme!$A$4:$F$171,5,FALSE),"")</f>
        <v>246.94</v>
      </c>
      <c r="D321" s="15">
        <f>IF(A321&lt;&gt;"pause",VLOOKUP(B321,temps!$A$4:$C$14,3,FALSE),"")</f>
        <v>0.16666666666666666</v>
      </c>
      <c r="E321" s="15">
        <f t="shared" si="38"/>
        <v>0.7</v>
      </c>
      <c r="F321" s="15">
        <f t="shared" si="39"/>
        <v>99.500000000000014</v>
      </c>
      <c r="G321" s="16" t="str">
        <f t="shared" si="40"/>
        <v>G0 X99.5 Y99.5 F246.94</v>
      </c>
      <c r="H321" s="16" t="str">
        <f t="shared" si="33"/>
        <v>G0 Z99.5 F246.94</v>
      </c>
    </row>
    <row r="322" spans="1:8" hidden="1" outlineLevel="1" x14ac:dyDescent="0.2">
      <c r="A322" s="14" t="s">
        <v>30</v>
      </c>
      <c r="B322" s="14" t="s">
        <v>0</v>
      </c>
      <c r="C322" s="15">
        <f>IF(A322&lt;&gt;"pause",VLOOKUP(A322,gamme!$A$4:$F$171,5,FALSE),"")</f>
        <v>220</v>
      </c>
      <c r="D322" s="15">
        <f>IF(A322&lt;&gt;"pause",VLOOKUP(B322,temps!$A$4:$C$14,3,FALSE),"")</f>
        <v>0.16666666666666666</v>
      </c>
      <c r="E322" s="15">
        <f t="shared" si="38"/>
        <v>0.6</v>
      </c>
      <c r="F322" s="15">
        <f t="shared" si="39"/>
        <v>100.10000000000001</v>
      </c>
      <c r="G322" s="16" t="str">
        <f t="shared" si="40"/>
        <v>G0 X100.1 Y100.1 F220</v>
      </c>
      <c r="H322" s="16" t="str">
        <f t="shared" si="33"/>
        <v>G0 Z100.1 F220</v>
      </c>
    </row>
    <row r="323" spans="1:8" hidden="1" outlineLevel="1" x14ac:dyDescent="0.2">
      <c r="A323" s="14" t="s">
        <v>30</v>
      </c>
      <c r="B323" s="14" t="s">
        <v>0</v>
      </c>
      <c r="C323" s="15">
        <f>IF(A323&lt;&gt;"pause",VLOOKUP(A323,gamme!$A$4:$F$171,5,FALSE),"")</f>
        <v>220</v>
      </c>
      <c r="D323" s="15">
        <f>IF(A323&lt;&gt;"pause",VLOOKUP(B323,temps!$A$4:$C$14,3,FALSE),"")</f>
        <v>0.16666666666666666</v>
      </c>
      <c r="E323" s="15">
        <f t="shared" si="38"/>
        <v>0.6</v>
      </c>
      <c r="F323" s="15">
        <f t="shared" si="39"/>
        <v>99.500000000000014</v>
      </c>
      <c r="G323" s="16" t="str">
        <f t="shared" si="40"/>
        <v>G0 X99.5 Y99.5 F220</v>
      </c>
      <c r="H323" s="16" t="str">
        <f t="shared" si="33"/>
        <v>G0 Z99.5 F220</v>
      </c>
    </row>
    <row r="324" spans="1:8" hidden="1" outlineLevel="1" x14ac:dyDescent="0.2">
      <c r="A324" s="14" t="s">
        <v>30</v>
      </c>
      <c r="B324" s="14" t="s">
        <v>0</v>
      </c>
      <c r="C324" s="15">
        <f>IF(A324&lt;&gt;"pause",VLOOKUP(A324,gamme!$A$4:$F$171,5,FALSE),"")</f>
        <v>220</v>
      </c>
      <c r="D324" s="15">
        <f>IF(A324&lt;&gt;"pause",VLOOKUP(B324,temps!$A$4:$C$14,3,FALSE),"")</f>
        <v>0.16666666666666666</v>
      </c>
      <c r="E324" s="15">
        <f t="shared" si="38"/>
        <v>0.6</v>
      </c>
      <c r="F324" s="15">
        <f t="shared" si="39"/>
        <v>100.10000000000001</v>
      </c>
      <c r="G324" s="16" t="str">
        <f t="shared" si="40"/>
        <v>G0 X100.1 Y100.1 F220</v>
      </c>
      <c r="H324" s="16" t="str">
        <f t="shared" si="33"/>
        <v>G0 Z100.1 F220</v>
      </c>
    </row>
    <row r="325" spans="1:8" hidden="1" outlineLevel="1" x14ac:dyDescent="0.2">
      <c r="A325" s="14" t="s">
        <v>30</v>
      </c>
      <c r="B325" s="14" t="s">
        <v>0</v>
      </c>
      <c r="C325" s="15">
        <f>IF(A325&lt;&gt;"pause",VLOOKUP(A325,gamme!$A$4:$F$171,5,FALSE),"")</f>
        <v>220</v>
      </c>
      <c r="D325" s="15">
        <f>IF(A325&lt;&gt;"pause",VLOOKUP(B325,temps!$A$4:$C$14,3,FALSE),"")</f>
        <v>0.16666666666666666</v>
      </c>
      <c r="E325" s="15">
        <f t="shared" si="38"/>
        <v>0.6</v>
      </c>
      <c r="F325" s="15">
        <f t="shared" si="39"/>
        <v>99.500000000000014</v>
      </c>
      <c r="G325" s="16" t="str">
        <f t="shared" si="40"/>
        <v>G0 X99.5 Y99.5 F220</v>
      </c>
      <c r="H325" s="16" t="str">
        <f t="shared" ref="H325:H388" si="41">IF(A325&lt;&gt;"pause",CONCATENATE("G0 Z",F325," F",C325),CONCATENATE("G4 P",D325))</f>
        <v>G0 Z99.5 F220</v>
      </c>
    </row>
    <row r="326" spans="1:8" hidden="1" outlineLevel="1" x14ac:dyDescent="0.2">
      <c r="A326" s="14" t="s">
        <v>30</v>
      </c>
      <c r="B326" s="14" t="s">
        <v>0</v>
      </c>
      <c r="C326" s="15">
        <f>IF(A326&lt;&gt;"pause",VLOOKUP(A326,gamme!$A$4:$F$171,5,FALSE),"")</f>
        <v>220</v>
      </c>
      <c r="D326" s="15">
        <f>IF(A326&lt;&gt;"pause",VLOOKUP(B326,temps!$A$4:$C$14,3,FALSE),"")</f>
        <v>0.16666666666666666</v>
      </c>
      <c r="E326" s="15">
        <f t="shared" si="38"/>
        <v>0.6</v>
      </c>
      <c r="F326" s="15">
        <f t="shared" si="39"/>
        <v>100.10000000000001</v>
      </c>
      <c r="G326" s="16" t="str">
        <f t="shared" si="40"/>
        <v>G0 X100.1 Y100.1 F220</v>
      </c>
      <c r="H326" s="16" t="str">
        <f t="shared" si="41"/>
        <v>G0 Z100.1 F220</v>
      </c>
    </row>
    <row r="327" spans="1:8" hidden="1" outlineLevel="1" x14ac:dyDescent="0.2">
      <c r="A327" s="14" t="s">
        <v>31</v>
      </c>
      <c r="B327" s="14" t="s">
        <v>0</v>
      </c>
      <c r="C327" s="15">
        <f>IF(A327&lt;&gt;"pause",VLOOKUP(A327,gamme!$A$4:$F$171,5,FALSE),"")</f>
        <v>246.94</v>
      </c>
      <c r="D327" s="15">
        <f>IF(A327&lt;&gt;"pause",VLOOKUP(B327,temps!$A$4:$C$14,3,FALSE),"")</f>
        <v>0.16666666666666666</v>
      </c>
      <c r="E327" s="15">
        <f t="shared" si="38"/>
        <v>0.7</v>
      </c>
      <c r="F327" s="15">
        <f t="shared" si="39"/>
        <v>99.4</v>
      </c>
      <c r="G327" s="16" t="str">
        <f t="shared" si="40"/>
        <v>G0 X99.4 Y99.4 F246.94</v>
      </c>
      <c r="H327" s="16" t="str">
        <f t="shared" si="41"/>
        <v>G0 Z99.4 F246.94</v>
      </c>
    </row>
    <row r="328" spans="1:8" hidden="1" outlineLevel="1" x14ac:dyDescent="0.2">
      <c r="A328" s="14" t="s">
        <v>32</v>
      </c>
      <c r="B328" s="14" t="s">
        <v>0</v>
      </c>
      <c r="C328" s="15">
        <f>IF(A328&lt;&gt;"pause",VLOOKUP(A328,gamme!$A$4:$F$171,5,FALSE),"")</f>
        <v>261.63</v>
      </c>
      <c r="D328" s="15">
        <f>IF(A328&lt;&gt;"pause",VLOOKUP(B328,temps!$A$4:$C$14,3,FALSE),"")</f>
        <v>0.16666666666666666</v>
      </c>
      <c r="E328" s="15">
        <f t="shared" si="38"/>
        <v>0.7</v>
      </c>
      <c r="F328" s="15">
        <f t="shared" si="39"/>
        <v>100.10000000000001</v>
      </c>
      <c r="G328" s="16" t="str">
        <f t="shared" si="40"/>
        <v>G0 X100.1 Y100.1 F261.63</v>
      </c>
      <c r="H328" s="16" t="str">
        <f t="shared" si="41"/>
        <v>G0 Z100.1 F261.63</v>
      </c>
    </row>
    <row r="329" spans="1:8" hidden="1" outlineLevel="1" x14ac:dyDescent="0.2">
      <c r="A329" s="14" t="s">
        <v>30</v>
      </c>
      <c r="B329" s="14" t="s">
        <v>0</v>
      </c>
      <c r="C329" s="15">
        <f>IF(A329&lt;&gt;"pause",VLOOKUP(A329,gamme!$A$4:$F$171,5,FALSE),"")</f>
        <v>220</v>
      </c>
      <c r="D329" s="15">
        <f>IF(A329&lt;&gt;"pause",VLOOKUP(B329,temps!$A$4:$C$14,3,FALSE),"")</f>
        <v>0.16666666666666666</v>
      </c>
      <c r="E329" s="15">
        <f t="shared" si="38"/>
        <v>0.6</v>
      </c>
      <c r="F329" s="15">
        <f t="shared" si="39"/>
        <v>99.500000000000014</v>
      </c>
      <c r="G329" s="16" t="str">
        <f t="shared" si="40"/>
        <v>G0 X99.5 Y99.5 F220</v>
      </c>
      <c r="H329" s="16" t="str">
        <f t="shared" si="41"/>
        <v>G0 Z99.5 F220</v>
      </c>
    </row>
    <row r="330" spans="1:8" hidden="1" outlineLevel="1" x14ac:dyDescent="0.2">
      <c r="A330" s="14" t="s">
        <v>29</v>
      </c>
      <c r="B330" s="14" t="s">
        <v>0</v>
      </c>
      <c r="C330" s="15">
        <f>IF(A330&lt;&gt;"pause",VLOOKUP(A330,gamme!$A$4:$F$171,5,FALSE),"")</f>
        <v>196</v>
      </c>
      <c r="D330" s="15">
        <f>IF(A330&lt;&gt;"pause",VLOOKUP(B330,temps!$A$4:$C$14,3,FALSE),"")</f>
        <v>0.16666666666666666</v>
      </c>
      <c r="E330" s="15">
        <f t="shared" si="38"/>
        <v>0.5</v>
      </c>
      <c r="F330" s="15">
        <f t="shared" si="39"/>
        <v>100.00000000000001</v>
      </c>
      <c r="G330" s="16" t="str">
        <f t="shared" si="40"/>
        <v>G0 X100 Y100 F196</v>
      </c>
      <c r="H330" s="16" t="str">
        <f t="shared" si="41"/>
        <v>G0 Z100 F196</v>
      </c>
    </row>
    <row r="331" spans="1:8" hidden="1" outlineLevel="1" x14ac:dyDescent="0.2">
      <c r="A331" s="14" t="s">
        <v>29</v>
      </c>
      <c r="B331" s="14" t="s">
        <v>0</v>
      </c>
      <c r="C331" s="15">
        <f>IF(A331&lt;&gt;"pause",VLOOKUP(A331,gamme!$A$4:$F$171,5,FALSE),"")</f>
        <v>196</v>
      </c>
      <c r="D331" s="15">
        <f>IF(A331&lt;&gt;"pause",VLOOKUP(B331,temps!$A$4:$C$14,3,FALSE),"")</f>
        <v>0.16666666666666666</v>
      </c>
      <c r="E331" s="15">
        <f t="shared" si="38"/>
        <v>0.5</v>
      </c>
      <c r="F331" s="15">
        <f t="shared" si="39"/>
        <v>99.500000000000014</v>
      </c>
      <c r="G331" s="16" t="str">
        <f t="shared" si="40"/>
        <v>G0 X99.5 Y99.5 F196</v>
      </c>
      <c r="H331" s="16" t="str">
        <f t="shared" si="41"/>
        <v>G0 Z99.5 F196</v>
      </c>
    </row>
    <row r="332" spans="1:8" hidden="1" outlineLevel="1" x14ac:dyDescent="0.2">
      <c r="A332" s="14" t="s">
        <v>29</v>
      </c>
      <c r="B332" s="14" t="s">
        <v>0</v>
      </c>
      <c r="C332" s="15">
        <f>IF(A332&lt;&gt;"pause",VLOOKUP(A332,gamme!$A$4:$F$171,5,FALSE),"")</f>
        <v>196</v>
      </c>
      <c r="D332" s="15">
        <f>IF(A332&lt;&gt;"pause",VLOOKUP(B332,temps!$A$4:$C$14,3,FALSE),"")</f>
        <v>0.16666666666666666</v>
      </c>
      <c r="E332" s="15">
        <f t="shared" si="38"/>
        <v>0.5</v>
      </c>
      <c r="F332" s="15">
        <f t="shared" si="39"/>
        <v>100.00000000000001</v>
      </c>
      <c r="G332" s="16" t="str">
        <f t="shared" si="40"/>
        <v>G0 X100 Y100 F196</v>
      </c>
      <c r="H332" s="16" t="str">
        <f t="shared" si="41"/>
        <v>G0 Z100 F196</v>
      </c>
    </row>
    <row r="333" spans="1:8" hidden="1" outlineLevel="1" x14ac:dyDescent="0.2">
      <c r="A333" s="14" t="s">
        <v>29</v>
      </c>
      <c r="B333" s="14" t="s">
        <v>0</v>
      </c>
      <c r="C333" s="15">
        <f>IF(A333&lt;&gt;"pause",VLOOKUP(A333,gamme!$A$4:$F$171,5,FALSE),"")</f>
        <v>196</v>
      </c>
      <c r="D333" s="15">
        <f>IF(A333&lt;&gt;"pause",VLOOKUP(B333,temps!$A$4:$C$14,3,FALSE),"")</f>
        <v>0.16666666666666666</v>
      </c>
      <c r="E333" s="15">
        <f t="shared" si="38"/>
        <v>0.5</v>
      </c>
      <c r="F333" s="15">
        <f t="shared" si="39"/>
        <v>99.500000000000014</v>
      </c>
      <c r="G333" s="16" t="str">
        <f t="shared" si="40"/>
        <v>G0 X99.5 Y99.5 F196</v>
      </c>
      <c r="H333" s="16" t="str">
        <f t="shared" si="41"/>
        <v>G0 Z99.5 F196</v>
      </c>
    </row>
    <row r="334" spans="1:8" hidden="1" outlineLevel="1" x14ac:dyDescent="0.2">
      <c r="A334" s="14" t="s">
        <v>29</v>
      </c>
      <c r="B334" s="14" t="s">
        <v>2</v>
      </c>
      <c r="C334" s="15">
        <f>IF(A334&lt;&gt;"pause",VLOOKUP(A334,gamme!$A$4:$F$171,5,FALSE),"")</f>
        <v>196</v>
      </c>
      <c r="D334" s="15">
        <f>IF(A334&lt;&gt;"pause",VLOOKUP(B334,temps!$A$4:$C$14,3,FALSE),"")</f>
        <v>0.33333333333333331</v>
      </c>
      <c r="E334" s="15">
        <f t="shared" si="38"/>
        <v>1.1000000000000001</v>
      </c>
      <c r="F334" s="15">
        <f t="shared" si="39"/>
        <v>100.60000000000001</v>
      </c>
      <c r="G334" s="16" t="str">
        <f t="shared" si="40"/>
        <v>G0 X100.6 Y100.6 F196</v>
      </c>
      <c r="H334" s="16" t="str">
        <f t="shared" si="41"/>
        <v>G0 Z100.6 F196</v>
      </c>
    </row>
    <row r="335" spans="1:8" hidden="1" outlineLevel="1" x14ac:dyDescent="0.2">
      <c r="A335" s="14" t="s">
        <v>175</v>
      </c>
      <c r="C335" s="15" t="str">
        <f>IF(A335&lt;&gt;"pause",VLOOKUP(A335,gamme!$A$4:$F$171,5,FALSE),"")</f>
        <v/>
      </c>
      <c r="D335" s="15">
        <v>300</v>
      </c>
      <c r="E335" s="15" t="str">
        <f t="shared" ref="E335:E398" si="42">IF(A335&lt;&gt;"pause",ROUND(C335*D335/60,1),"")</f>
        <v/>
      </c>
      <c r="F335" s="15">
        <f t="shared" ref="F335:F398" si="43">IF(A335&lt;&gt;"pause",F334+E335*(-1)^ROW(F335),F334)</f>
        <v>100.60000000000001</v>
      </c>
      <c r="G335" s="16" t="str">
        <f t="shared" ref="G335:G398" si="44">IF(A335&lt;&gt;"pause",CONCATENATE("G0 X",F335," Y",F335," F",C335),CONCATENATE("G4 P",D335))</f>
        <v>G4 P300</v>
      </c>
      <c r="H335" s="16" t="str">
        <f t="shared" si="41"/>
        <v>G4 P300</v>
      </c>
    </row>
    <row r="336" spans="1:8" hidden="1" outlineLevel="1" x14ac:dyDescent="0.2">
      <c r="A336" s="14" t="s">
        <v>30</v>
      </c>
      <c r="B336" s="14" t="s">
        <v>0</v>
      </c>
      <c r="C336" s="15">
        <f>IF(A336&lt;&gt;"pause",VLOOKUP(A336,gamme!$A$4:$F$171,5,FALSE),"")</f>
        <v>220</v>
      </c>
      <c r="D336" s="15">
        <f>IF(A336&lt;&gt;"pause",VLOOKUP(B336,temps!$A$4:$C$14,3,FALSE),"")</f>
        <v>0.16666666666666666</v>
      </c>
      <c r="E336" s="15">
        <f t="shared" si="42"/>
        <v>0.6</v>
      </c>
      <c r="F336" s="15">
        <f t="shared" si="43"/>
        <v>101.2</v>
      </c>
      <c r="G336" s="16" t="str">
        <f t="shared" si="44"/>
        <v>G0 X101.2 Y101.2 F220</v>
      </c>
      <c r="H336" s="16" t="str">
        <f t="shared" si="41"/>
        <v>G0 Z101.2 F220</v>
      </c>
    </row>
    <row r="337" spans="1:8" hidden="1" outlineLevel="1" x14ac:dyDescent="0.2">
      <c r="A337" s="14" t="s">
        <v>30</v>
      </c>
      <c r="B337" s="14" t="s">
        <v>0</v>
      </c>
      <c r="C337" s="15">
        <f>IF(A337&lt;&gt;"pause",VLOOKUP(A337,gamme!$A$4:$F$171,5,FALSE),"")</f>
        <v>220</v>
      </c>
      <c r="D337" s="15">
        <f>IF(A337&lt;&gt;"pause",VLOOKUP(B337,temps!$A$4:$C$14,3,FALSE),"")</f>
        <v>0.16666666666666666</v>
      </c>
      <c r="E337" s="15">
        <f t="shared" si="42"/>
        <v>0.6</v>
      </c>
      <c r="F337" s="15">
        <f t="shared" si="43"/>
        <v>100.60000000000001</v>
      </c>
      <c r="G337" s="16" t="str">
        <f t="shared" si="44"/>
        <v>G0 X100.6 Y100.6 F220</v>
      </c>
      <c r="H337" s="16" t="str">
        <f t="shared" si="41"/>
        <v>G0 Z100.6 F220</v>
      </c>
    </row>
    <row r="338" spans="1:8" hidden="1" outlineLevel="1" x14ac:dyDescent="0.2">
      <c r="A338" s="14" t="s">
        <v>30</v>
      </c>
      <c r="B338" s="14" t="s">
        <v>0</v>
      </c>
      <c r="C338" s="15">
        <f>IF(A338&lt;&gt;"pause",VLOOKUP(A338,gamme!$A$4:$F$171,5,FALSE),"")</f>
        <v>220</v>
      </c>
      <c r="D338" s="15">
        <f>IF(A338&lt;&gt;"pause",VLOOKUP(B338,temps!$A$4:$C$14,3,FALSE),"")</f>
        <v>0.16666666666666666</v>
      </c>
      <c r="E338" s="15">
        <f t="shared" si="42"/>
        <v>0.6</v>
      </c>
      <c r="F338" s="15">
        <f t="shared" si="43"/>
        <v>101.2</v>
      </c>
      <c r="G338" s="16" t="str">
        <f t="shared" si="44"/>
        <v>G0 X101.2 Y101.2 F220</v>
      </c>
      <c r="H338" s="16" t="str">
        <f t="shared" si="41"/>
        <v>G0 Z101.2 F220</v>
      </c>
    </row>
    <row r="339" spans="1:8" hidden="1" outlineLevel="1" x14ac:dyDescent="0.2">
      <c r="A339" s="14" t="s">
        <v>30</v>
      </c>
      <c r="B339" s="14" t="s">
        <v>0</v>
      </c>
      <c r="C339" s="15">
        <f>IF(A339&lt;&gt;"pause",VLOOKUP(A339,gamme!$A$4:$F$171,5,FALSE),"")</f>
        <v>220</v>
      </c>
      <c r="D339" s="15">
        <f>IF(A339&lt;&gt;"pause",VLOOKUP(B339,temps!$A$4:$C$14,3,FALSE),"")</f>
        <v>0.16666666666666666</v>
      </c>
      <c r="E339" s="15">
        <f t="shared" si="42"/>
        <v>0.6</v>
      </c>
      <c r="F339" s="15">
        <f t="shared" si="43"/>
        <v>100.60000000000001</v>
      </c>
      <c r="G339" s="16" t="str">
        <f t="shared" si="44"/>
        <v>G0 X100.6 Y100.6 F220</v>
      </c>
      <c r="H339" s="16" t="str">
        <f t="shared" si="41"/>
        <v>G0 Z100.6 F220</v>
      </c>
    </row>
    <row r="340" spans="1:8" hidden="1" outlineLevel="1" x14ac:dyDescent="0.2">
      <c r="A340" s="14" t="s">
        <v>32</v>
      </c>
      <c r="B340" s="14" t="s">
        <v>2</v>
      </c>
      <c r="C340" s="15">
        <f>IF(A340&lt;&gt;"pause",VLOOKUP(A340,gamme!$A$4:$F$171,5,FALSE),"")</f>
        <v>261.63</v>
      </c>
      <c r="D340" s="15">
        <f>IF(A340&lt;&gt;"pause",VLOOKUP(B340,temps!$A$4:$C$14,3,FALSE),"")</f>
        <v>0.33333333333333331</v>
      </c>
      <c r="E340" s="15">
        <f t="shared" si="42"/>
        <v>1.5</v>
      </c>
      <c r="F340" s="15">
        <f t="shared" si="43"/>
        <v>102.10000000000001</v>
      </c>
      <c r="G340" s="16" t="str">
        <f t="shared" si="44"/>
        <v>G0 X102.1 Y102.1 F261.63</v>
      </c>
      <c r="H340" s="16" t="str">
        <f t="shared" si="41"/>
        <v>G0 Z102.1 F261.63</v>
      </c>
    </row>
    <row r="341" spans="1:8" hidden="1" outlineLevel="1" x14ac:dyDescent="0.2">
      <c r="A341" s="14" t="s">
        <v>32</v>
      </c>
      <c r="B341" s="14" t="s">
        <v>2</v>
      </c>
      <c r="C341" s="15">
        <f>IF(A341&lt;&gt;"pause",VLOOKUP(A341,gamme!$A$4:$F$171,5,FALSE),"")</f>
        <v>261.63</v>
      </c>
      <c r="D341" s="15">
        <f>IF(A341&lt;&gt;"pause",VLOOKUP(B341,temps!$A$4:$C$14,3,FALSE),"")</f>
        <v>0.33333333333333331</v>
      </c>
      <c r="E341" s="15">
        <f t="shared" si="42"/>
        <v>1.5</v>
      </c>
      <c r="F341" s="15">
        <f t="shared" si="43"/>
        <v>100.60000000000001</v>
      </c>
      <c r="G341" s="16" t="str">
        <f t="shared" si="44"/>
        <v>G0 X100.6 Y100.6 F261.63</v>
      </c>
      <c r="H341" s="16" t="str">
        <f t="shared" si="41"/>
        <v>G0 Z100.6 F261.63</v>
      </c>
    </row>
    <row r="342" spans="1:8" hidden="1" outlineLevel="1" x14ac:dyDescent="0.2">
      <c r="A342" s="14" t="s">
        <v>33</v>
      </c>
      <c r="B342" s="14" t="s">
        <v>4</v>
      </c>
      <c r="C342" s="15">
        <f>IF(A342&lt;&gt;"pause",VLOOKUP(A342,gamme!$A$4:$F$171,5,FALSE),"")</f>
        <v>329.63</v>
      </c>
      <c r="D342" s="15">
        <f>IF(A342&lt;&gt;"pause",VLOOKUP(B342,temps!$A$4:$C$14,3,FALSE),"")</f>
        <v>0.66666666666666663</v>
      </c>
      <c r="E342" s="15">
        <f t="shared" si="42"/>
        <v>3.7</v>
      </c>
      <c r="F342" s="15">
        <f t="shared" si="43"/>
        <v>104.30000000000001</v>
      </c>
      <c r="G342" s="16" t="str">
        <f t="shared" si="44"/>
        <v>G0 X104.3 Y104.3 F329.63</v>
      </c>
      <c r="H342" s="16" t="str">
        <f t="shared" si="41"/>
        <v>G0 Z104.3 F329.63</v>
      </c>
    </row>
    <row r="343" spans="1:8" hidden="1" outlineLevel="1" x14ac:dyDescent="0.2">
      <c r="A343" s="14" t="s">
        <v>32</v>
      </c>
      <c r="B343" s="14" t="s">
        <v>4</v>
      </c>
      <c r="C343" s="15">
        <f>IF(A343&lt;&gt;"pause",VLOOKUP(A343,gamme!$A$4:$F$171,5,FALSE),"")</f>
        <v>261.63</v>
      </c>
      <c r="D343" s="15">
        <f>IF(A343&lt;&gt;"pause",VLOOKUP(B343,temps!$A$4:$C$14,3,FALSE),"")</f>
        <v>0.66666666666666663</v>
      </c>
      <c r="E343" s="15">
        <f t="shared" si="42"/>
        <v>2.9</v>
      </c>
      <c r="F343" s="15">
        <f t="shared" si="43"/>
        <v>101.4</v>
      </c>
      <c r="G343" s="16" t="str">
        <f t="shared" si="44"/>
        <v>G0 X101.4 Y101.4 F261.63</v>
      </c>
      <c r="H343" s="16" t="str">
        <f t="shared" si="41"/>
        <v>G0 Z101.4 F261.63</v>
      </c>
    </row>
    <row r="344" spans="1:8" hidden="1" outlineLevel="1" x14ac:dyDescent="0.2">
      <c r="A344" s="14" t="s">
        <v>29</v>
      </c>
      <c r="B344" s="14" t="s">
        <v>0</v>
      </c>
      <c r="C344" s="15">
        <f>IF(A344&lt;&gt;"pause",VLOOKUP(A344,gamme!$A$4:$F$171,5,FALSE),"")</f>
        <v>196</v>
      </c>
      <c r="D344" s="15">
        <f>IF(A344&lt;&gt;"pause",VLOOKUP(B344,temps!$A$4:$C$14,3,FALSE),"")</f>
        <v>0.16666666666666666</v>
      </c>
      <c r="E344" s="15">
        <f t="shared" si="42"/>
        <v>0.5</v>
      </c>
      <c r="F344" s="15">
        <f t="shared" si="43"/>
        <v>101.9</v>
      </c>
      <c r="G344" s="16" t="str">
        <f t="shared" si="44"/>
        <v>G0 X101.9 Y101.9 F196</v>
      </c>
      <c r="H344" s="16" t="str">
        <f t="shared" si="41"/>
        <v>G0 Z101.9 F196</v>
      </c>
    </row>
    <row r="345" spans="1:8" hidden="1" outlineLevel="1" x14ac:dyDescent="0.2">
      <c r="A345" s="14" t="s">
        <v>29</v>
      </c>
      <c r="B345" s="14" t="s">
        <v>0</v>
      </c>
      <c r="C345" s="15">
        <f>IF(A345&lt;&gt;"pause",VLOOKUP(A345,gamme!$A$4:$F$171,5,FALSE),"")</f>
        <v>196</v>
      </c>
      <c r="D345" s="15">
        <f>IF(A345&lt;&gt;"pause",VLOOKUP(B345,temps!$A$4:$C$14,3,FALSE),"")</f>
        <v>0.16666666666666666</v>
      </c>
      <c r="E345" s="15">
        <f t="shared" si="42"/>
        <v>0.5</v>
      </c>
      <c r="F345" s="15">
        <f t="shared" si="43"/>
        <v>101.4</v>
      </c>
      <c r="G345" s="16" t="str">
        <f t="shared" si="44"/>
        <v>G0 X101.4 Y101.4 F196</v>
      </c>
      <c r="H345" s="16" t="str">
        <f t="shared" si="41"/>
        <v>G0 Z101.4 F196</v>
      </c>
    </row>
    <row r="346" spans="1:8" hidden="1" outlineLevel="1" x14ac:dyDescent="0.2">
      <c r="A346" s="14" t="s">
        <v>29</v>
      </c>
      <c r="B346" s="14" t="s">
        <v>0</v>
      </c>
      <c r="C346" s="15">
        <f>IF(A346&lt;&gt;"pause",VLOOKUP(A346,gamme!$A$4:$F$171,5,FALSE),"")</f>
        <v>196</v>
      </c>
      <c r="D346" s="15">
        <f>IF(A346&lt;&gt;"pause",VLOOKUP(B346,temps!$A$4:$C$14,3,FALSE),"")</f>
        <v>0.16666666666666666</v>
      </c>
      <c r="E346" s="15">
        <f t="shared" si="42"/>
        <v>0.5</v>
      </c>
      <c r="F346" s="15">
        <f t="shared" si="43"/>
        <v>101.9</v>
      </c>
      <c r="G346" s="16" t="str">
        <f t="shared" si="44"/>
        <v>G0 X101.9 Y101.9 F196</v>
      </c>
      <c r="H346" s="16" t="str">
        <f t="shared" si="41"/>
        <v>G0 Z101.9 F196</v>
      </c>
    </row>
    <row r="347" spans="1:8" hidden="1" outlineLevel="1" x14ac:dyDescent="0.2">
      <c r="A347" s="14" t="s">
        <v>29</v>
      </c>
      <c r="B347" s="14" t="s">
        <v>0</v>
      </c>
      <c r="C347" s="15">
        <f>IF(A347&lt;&gt;"pause",VLOOKUP(A347,gamme!$A$4:$F$171,5,FALSE),"")</f>
        <v>196</v>
      </c>
      <c r="D347" s="15">
        <f>IF(A347&lt;&gt;"pause",VLOOKUP(B347,temps!$A$4:$C$14,3,FALSE),"")</f>
        <v>0.16666666666666666</v>
      </c>
      <c r="E347" s="15">
        <f t="shared" si="42"/>
        <v>0.5</v>
      </c>
      <c r="F347" s="15">
        <f t="shared" si="43"/>
        <v>101.4</v>
      </c>
      <c r="G347" s="16" t="str">
        <f t="shared" si="44"/>
        <v>G0 X101.4 Y101.4 F196</v>
      </c>
      <c r="H347" s="16" t="str">
        <f t="shared" si="41"/>
        <v>G0 Z101.4 F196</v>
      </c>
    </row>
    <row r="348" spans="1:8" hidden="1" outlineLevel="1" x14ac:dyDescent="0.2">
      <c r="A348" s="14" t="s">
        <v>29</v>
      </c>
      <c r="B348" s="14" t="s">
        <v>2</v>
      </c>
      <c r="C348" s="15">
        <f>IF(A348&lt;&gt;"pause",VLOOKUP(A348,gamme!$A$4:$F$171,5,FALSE),"")</f>
        <v>196</v>
      </c>
      <c r="D348" s="15">
        <f>IF(A348&lt;&gt;"pause",VLOOKUP(B348,temps!$A$4:$C$14,3,FALSE),"")</f>
        <v>0.33333333333333331</v>
      </c>
      <c r="E348" s="15">
        <f t="shared" si="42"/>
        <v>1.1000000000000001</v>
      </c>
      <c r="F348" s="15">
        <f t="shared" si="43"/>
        <v>102.5</v>
      </c>
      <c r="G348" s="16" t="str">
        <f t="shared" si="44"/>
        <v>G0 X102.5 Y102.5 F196</v>
      </c>
      <c r="H348" s="16" t="str">
        <f t="shared" si="41"/>
        <v>G0 Z102.5 F196</v>
      </c>
    </row>
    <row r="349" spans="1:8" hidden="1" outlineLevel="1" x14ac:dyDescent="0.2">
      <c r="A349" s="14" t="s">
        <v>30</v>
      </c>
      <c r="B349" s="14" t="s">
        <v>0</v>
      </c>
      <c r="C349" s="15">
        <f>IF(A349&lt;&gt;"pause",VLOOKUP(A349,gamme!$A$4:$F$171,5,FALSE),"")</f>
        <v>220</v>
      </c>
      <c r="D349" s="15">
        <f>IF(A349&lt;&gt;"pause",VLOOKUP(B349,temps!$A$4:$C$14,3,FALSE),"")</f>
        <v>0.16666666666666666</v>
      </c>
      <c r="E349" s="15">
        <f t="shared" si="42"/>
        <v>0.6</v>
      </c>
      <c r="F349" s="15">
        <f t="shared" si="43"/>
        <v>101.9</v>
      </c>
      <c r="G349" s="16" t="str">
        <f t="shared" si="44"/>
        <v>G0 X101.9 Y101.9 F220</v>
      </c>
      <c r="H349" s="16" t="str">
        <f t="shared" si="41"/>
        <v>G0 Z101.9 F220</v>
      </c>
    </row>
    <row r="350" spans="1:8" hidden="1" outlineLevel="1" x14ac:dyDescent="0.2">
      <c r="A350" s="14" t="s">
        <v>176</v>
      </c>
      <c r="B350" s="14" t="s">
        <v>0</v>
      </c>
      <c r="C350" s="15">
        <f>IF(A350&lt;&gt;"pause",VLOOKUP(A350,gamme!$A$4:$F$171,5,FALSE),"")</f>
        <v>293.66000000000003</v>
      </c>
      <c r="D350" s="15">
        <f>IF(A350&lt;&gt;"pause",VLOOKUP(B350,temps!$A$4:$C$14,3,FALSE),"")</f>
        <v>0.16666666666666666</v>
      </c>
      <c r="E350" s="15">
        <f t="shared" si="42"/>
        <v>0.8</v>
      </c>
      <c r="F350" s="15">
        <f t="shared" si="43"/>
        <v>102.7</v>
      </c>
      <c r="G350" s="16" t="str">
        <f t="shared" si="44"/>
        <v>G0 X102.7 Y102.7 F293.66</v>
      </c>
      <c r="H350" s="16" t="str">
        <f t="shared" si="41"/>
        <v>G0 Z102.7 F293.66</v>
      </c>
    </row>
    <row r="351" spans="1:8" hidden="1" outlineLevel="1" x14ac:dyDescent="0.2">
      <c r="A351" s="14" t="s">
        <v>32</v>
      </c>
      <c r="B351" s="14" t="s">
        <v>4</v>
      </c>
      <c r="C351" s="15">
        <f>IF(A351&lt;&gt;"pause",VLOOKUP(A351,gamme!$A$4:$F$171,5,FALSE),"")</f>
        <v>261.63</v>
      </c>
      <c r="D351" s="15">
        <f>IF(A351&lt;&gt;"pause",VLOOKUP(B351,temps!$A$4:$C$14,3,FALSE),"")</f>
        <v>0.66666666666666663</v>
      </c>
      <c r="E351" s="15">
        <f t="shared" si="42"/>
        <v>2.9</v>
      </c>
      <c r="F351" s="15">
        <f t="shared" si="43"/>
        <v>99.8</v>
      </c>
      <c r="G351" s="16" t="str">
        <f t="shared" si="44"/>
        <v>G0 X99.8 Y99.8 F261.63</v>
      </c>
      <c r="H351" s="16" t="str">
        <f t="shared" si="41"/>
        <v>G0 Z99.8 F261.63</v>
      </c>
    </row>
    <row r="352" spans="1:8" hidden="1" outlineLevel="1" x14ac:dyDescent="0.2">
      <c r="A352" s="14" t="s">
        <v>175</v>
      </c>
      <c r="C352" s="15" t="str">
        <f>IF(A352&lt;&gt;"pause",VLOOKUP(A352,gamme!$A$4:$F$171,5,FALSE),"")</f>
        <v/>
      </c>
      <c r="D352" s="15">
        <v>300</v>
      </c>
      <c r="E352" s="15" t="str">
        <f t="shared" si="42"/>
        <v/>
      </c>
      <c r="F352" s="15">
        <f t="shared" si="43"/>
        <v>99.8</v>
      </c>
      <c r="G352" s="16" t="str">
        <f t="shared" si="44"/>
        <v>G4 P300</v>
      </c>
      <c r="H352" s="16" t="str">
        <f t="shared" si="41"/>
        <v>G4 P300</v>
      </c>
    </row>
    <row r="353" spans="1:8" hidden="1" outlineLevel="1" x14ac:dyDescent="0.2">
      <c r="A353" s="14" t="s">
        <v>29</v>
      </c>
      <c r="B353" s="14" t="s">
        <v>2</v>
      </c>
      <c r="C353" s="15">
        <f>IF(A353&lt;&gt;"pause",VLOOKUP(A353,gamme!$A$4:$F$171,5,FALSE),"")</f>
        <v>196</v>
      </c>
      <c r="D353" s="15">
        <f>IF(A353&lt;&gt;"pause",VLOOKUP(B353,temps!$A$4:$C$14,3,FALSE),"")</f>
        <v>0.33333333333333331</v>
      </c>
      <c r="E353" s="15">
        <f t="shared" si="42"/>
        <v>1.1000000000000001</v>
      </c>
      <c r="F353" s="15">
        <f t="shared" si="43"/>
        <v>98.7</v>
      </c>
      <c r="G353" s="16" t="str">
        <f t="shared" si="44"/>
        <v>G0 X98.7 Y98.7 F196</v>
      </c>
      <c r="H353" s="16" t="str">
        <f t="shared" si="41"/>
        <v>G0 Z98.7 F196</v>
      </c>
    </row>
    <row r="354" spans="1:8" hidden="1" outlineLevel="1" x14ac:dyDescent="0.2">
      <c r="A354" s="14" t="s">
        <v>32</v>
      </c>
      <c r="B354" s="14" t="s">
        <v>2</v>
      </c>
      <c r="C354" s="15">
        <f>IF(A354&lt;&gt;"pause",VLOOKUP(A354,gamme!$A$4:$F$171,5,FALSE),"")</f>
        <v>261.63</v>
      </c>
      <c r="D354" s="15">
        <f>IF(A354&lt;&gt;"pause",VLOOKUP(B354,temps!$A$4:$C$14,3,FALSE),"")</f>
        <v>0.33333333333333331</v>
      </c>
      <c r="E354" s="15">
        <f t="shared" si="42"/>
        <v>1.5</v>
      </c>
      <c r="F354" s="15">
        <f t="shared" si="43"/>
        <v>100.2</v>
      </c>
      <c r="G354" s="16" t="str">
        <f t="shared" si="44"/>
        <v>G0 X100.2 Y100.2 F261.63</v>
      </c>
      <c r="H354" s="16" t="str">
        <f t="shared" si="41"/>
        <v>G0 Z100.2 F261.63</v>
      </c>
    </row>
    <row r="355" spans="1:8" hidden="1" outlineLevel="1" x14ac:dyDescent="0.2">
      <c r="A355" s="14" t="s">
        <v>32</v>
      </c>
      <c r="B355" s="14" t="s">
        <v>2</v>
      </c>
      <c r="C355" s="15">
        <f>IF(A355&lt;&gt;"pause",VLOOKUP(A355,gamme!$A$4:$F$171,5,FALSE),"")</f>
        <v>261.63</v>
      </c>
      <c r="D355" s="15">
        <f>IF(A355&lt;&gt;"pause",VLOOKUP(B355,temps!$A$4:$C$14,3,FALSE),"")</f>
        <v>0.33333333333333331</v>
      </c>
      <c r="E355" s="15">
        <f t="shared" si="42"/>
        <v>1.5</v>
      </c>
      <c r="F355" s="15">
        <f t="shared" si="43"/>
        <v>98.7</v>
      </c>
      <c r="G355" s="16" t="str">
        <f t="shared" si="44"/>
        <v>G0 X98.7 Y98.7 F261.63</v>
      </c>
      <c r="H355" s="16" t="str">
        <f t="shared" si="41"/>
        <v>G0 Z98.7 F261.63</v>
      </c>
    </row>
    <row r="356" spans="1:8" hidden="1" outlineLevel="1" x14ac:dyDescent="0.2">
      <c r="A356" s="14" t="s">
        <v>32</v>
      </c>
      <c r="B356" s="14" t="s">
        <v>2</v>
      </c>
      <c r="C356" s="15">
        <f>IF(A356&lt;&gt;"pause",VLOOKUP(A356,gamme!$A$4:$F$171,5,FALSE),"")</f>
        <v>261.63</v>
      </c>
      <c r="D356" s="15">
        <f>IF(A356&lt;&gt;"pause",VLOOKUP(B356,temps!$A$4:$C$14,3,FALSE),"")</f>
        <v>0.33333333333333331</v>
      </c>
      <c r="E356" s="15">
        <f t="shared" si="42"/>
        <v>1.5</v>
      </c>
      <c r="F356" s="15">
        <f t="shared" si="43"/>
        <v>100.2</v>
      </c>
      <c r="G356" s="16" t="str">
        <f t="shared" si="44"/>
        <v>G0 X100.2 Y100.2 F261.63</v>
      </c>
      <c r="H356" s="16" t="str">
        <f t="shared" si="41"/>
        <v>G0 Z100.2 F261.63</v>
      </c>
    </row>
    <row r="357" spans="1:8" hidden="1" outlineLevel="1" x14ac:dyDescent="0.2">
      <c r="A357" s="14" t="s">
        <v>32</v>
      </c>
      <c r="B357" s="14" t="s">
        <v>2</v>
      </c>
      <c r="C357" s="15">
        <f>IF(A357&lt;&gt;"pause",VLOOKUP(A357,gamme!$A$4:$F$171,5,FALSE),"")</f>
        <v>261.63</v>
      </c>
      <c r="D357" s="15">
        <f>IF(A357&lt;&gt;"pause",VLOOKUP(B357,temps!$A$4:$C$14,3,FALSE),"")</f>
        <v>0.33333333333333331</v>
      </c>
      <c r="E357" s="15">
        <f t="shared" si="42"/>
        <v>1.5</v>
      </c>
      <c r="F357" s="15">
        <f t="shared" si="43"/>
        <v>98.7</v>
      </c>
      <c r="G357" s="16" t="str">
        <f t="shared" si="44"/>
        <v>G0 X98.7 Y98.7 F261.63</v>
      </c>
      <c r="H357" s="16" t="str">
        <f t="shared" si="41"/>
        <v>G0 Z98.7 F261.63</v>
      </c>
    </row>
    <row r="358" spans="1:8" hidden="1" outlineLevel="1" x14ac:dyDescent="0.2">
      <c r="A358" s="14" t="s">
        <v>32</v>
      </c>
      <c r="B358" s="14" t="s">
        <v>5</v>
      </c>
      <c r="C358" s="15">
        <f>IF(A358&lt;&gt;"pause",VLOOKUP(A358,gamme!$A$4:$F$171,5,FALSE),"")</f>
        <v>261.63</v>
      </c>
      <c r="D358" s="15">
        <f>IF(A358&lt;&gt;"pause",VLOOKUP(B358,temps!$A$4:$C$14,3,FALSE),"")</f>
        <v>1</v>
      </c>
      <c r="E358" s="15">
        <f t="shared" si="42"/>
        <v>4.4000000000000004</v>
      </c>
      <c r="F358" s="15">
        <f t="shared" si="43"/>
        <v>103.10000000000001</v>
      </c>
      <c r="G358" s="16" t="str">
        <f t="shared" si="44"/>
        <v>G0 X103.1 Y103.1 F261.63</v>
      </c>
      <c r="H358" s="16" t="str">
        <f t="shared" si="41"/>
        <v>G0 Z103.1 F261.63</v>
      </c>
    </row>
    <row r="359" spans="1:8" hidden="1" outlineLevel="1" x14ac:dyDescent="0.2">
      <c r="A359" s="14" t="s">
        <v>32</v>
      </c>
      <c r="B359" s="14" t="s">
        <v>0</v>
      </c>
      <c r="C359" s="15">
        <f>IF(A359&lt;&gt;"pause",VLOOKUP(A359,gamme!$A$4:$F$171,5,FALSE),"")</f>
        <v>261.63</v>
      </c>
      <c r="D359" s="15">
        <f>IF(A359&lt;&gt;"pause",VLOOKUP(B359,temps!$A$4:$C$14,3,FALSE),"")</f>
        <v>0.16666666666666666</v>
      </c>
      <c r="E359" s="15">
        <f t="shared" si="42"/>
        <v>0.7</v>
      </c>
      <c r="F359" s="15">
        <f t="shared" si="43"/>
        <v>102.4</v>
      </c>
      <c r="G359" s="16" t="str">
        <f t="shared" si="44"/>
        <v>G0 X102.4 Y102.4 F261.63</v>
      </c>
      <c r="H359" s="16" t="str">
        <f t="shared" si="41"/>
        <v>G0 Z102.4 F261.63</v>
      </c>
    </row>
    <row r="360" spans="1:8" hidden="1" outlineLevel="1" x14ac:dyDescent="0.2">
      <c r="A360" s="14" t="s">
        <v>176</v>
      </c>
      <c r="B360" s="14" t="s">
        <v>0</v>
      </c>
      <c r="C360" s="15">
        <f>IF(A360&lt;&gt;"pause",VLOOKUP(A360,gamme!$A$4:$F$171,5,FALSE),"")</f>
        <v>293.66000000000003</v>
      </c>
      <c r="D360" s="15">
        <f>IF(A360&lt;&gt;"pause",VLOOKUP(B360,temps!$A$4:$C$14,3,FALSE),"")</f>
        <v>0.16666666666666666</v>
      </c>
      <c r="E360" s="15">
        <f t="shared" si="42"/>
        <v>0.8</v>
      </c>
      <c r="F360" s="15">
        <f t="shared" si="43"/>
        <v>103.2</v>
      </c>
      <c r="G360" s="16" t="str">
        <f t="shared" si="44"/>
        <v>G0 X103.2 Y103.2 F293.66</v>
      </c>
      <c r="H360" s="16" t="str">
        <f t="shared" si="41"/>
        <v>G0 Z103.2 F293.66</v>
      </c>
    </row>
    <row r="361" spans="1:8" hidden="1" outlineLevel="1" x14ac:dyDescent="0.2">
      <c r="A361" s="14" t="s">
        <v>33</v>
      </c>
      <c r="B361" s="14" t="s">
        <v>2</v>
      </c>
      <c r="C361" s="15">
        <f>IF(A361&lt;&gt;"pause",VLOOKUP(A361,gamme!$A$4:$F$171,5,FALSE),"")</f>
        <v>329.63</v>
      </c>
      <c r="D361" s="15">
        <f>IF(A361&lt;&gt;"pause",VLOOKUP(B361,temps!$A$4:$C$14,3,FALSE),"")</f>
        <v>0.33333333333333331</v>
      </c>
      <c r="E361" s="15">
        <f t="shared" si="42"/>
        <v>1.8</v>
      </c>
      <c r="F361" s="15">
        <f t="shared" si="43"/>
        <v>101.4</v>
      </c>
      <c r="G361" s="16" t="str">
        <f t="shared" si="44"/>
        <v>G0 X101.4 Y101.4 F329.63</v>
      </c>
      <c r="H361" s="16" t="str">
        <f t="shared" si="41"/>
        <v>G0 Z101.4 F329.63</v>
      </c>
    </row>
    <row r="362" spans="1:8" hidden="1" outlineLevel="1" x14ac:dyDescent="0.2">
      <c r="A362" s="14" t="s">
        <v>33</v>
      </c>
      <c r="B362" s="14" t="s">
        <v>2</v>
      </c>
      <c r="C362" s="15">
        <f>IF(A362&lt;&gt;"pause",VLOOKUP(A362,gamme!$A$4:$F$171,5,FALSE),"")</f>
        <v>329.63</v>
      </c>
      <c r="D362" s="15">
        <f>IF(A362&lt;&gt;"pause",VLOOKUP(B362,temps!$A$4:$C$14,3,FALSE),"")</f>
        <v>0.33333333333333331</v>
      </c>
      <c r="E362" s="15">
        <f t="shared" si="42"/>
        <v>1.8</v>
      </c>
      <c r="F362" s="15">
        <f t="shared" si="43"/>
        <v>103.2</v>
      </c>
      <c r="G362" s="16" t="str">
        <f t="shared" si="44"/>
        <v>G0 X103.2 Y103.2 F329.63</v>
      </c>
      <c r="H362" s="16" t="str">
        <f t="shared" si="41"/>
        <v>G0 Z103.2 F329.63</v>
      </c>
    </row>
    <row r="363" spans="1:8" hidden="1" outlineLevel="1" x14ac:dyDescent="0.2">
      <c r="A363" s="14" t="s">
        <v>33</v>
      </c>
      <c r="B363" s="14" t="s">
        <v>2</v>
      </c>
      <c r="C363" s="15">
        <f>IF(A363&lt;&gt;"pause",VLOOKUP(A363,gamme!$A$4:$F$171,5,FALSE),"")</f>
        <v>329.63</v>
      </c>
      <c r="D363" s="15">
        <f>IF(A363&lt;&gt;"pause",VLOOKUP(B363,temps!$A$4:$C$14,3,FALSE),"")</f>
        <v>0.33333333333333331</v>
      </c>
      <c r="E363" s="15">
        <f t="shared" si="42"/>
        <v>1.8</v>
      </c>
      <c r="F363" s="15">
        <f t="shared" si="43"/>
        <v>101.4</v>
      </c>
      <c r="G363" s="16" t="str">
        <f t="shared" si="44"/>
        <v>G0 X101.4 Y101.4 F329.63</v>
      </c>
      <c r="H363" s="16" t="str">
        <f t="shared" si="41"/>
        <v>G0 Z101.4 F329.63</v>
      </c>
    </row>
    <row r="364" spans="1:8" hidden="1" outlineLevel="1" x14ac:dyDescent="0.2">
      <c r="A364" s="14" t="s">
        <v>34</v>
      </c>
      <c r="B364" s="14" t="s">
        <v>2</v>
      </c>
      <c r="C364" s="15">
        <f>IF(A364&lt;&gt;"pause",VLOOKUP(A364,gamme!$A$4:$F$171,5,FALSE),"")</f>
        <v>349.23</v>
      </c>
      <c r="D364" s="15">
        <f>IF(A364&lt;&gt;"pause",VLOOKUP(B364,temps!$A$4:$C$14,3,FALSE),"")</f>
        <v>0.33333333333333331</v>
      </c>
      <c r="E364" s="15">
        <f t="shared" si="42"/>
        <v>1.9</v>
      </c>
      <c r="F364" s="15">
        <f t="shared" si="43"/>
        <v>103.30000000000001</v>
      </c>
      <c r="G364" s="16" t="str">
        <f t="shared" si="44"/>
        <v>G0 X103.3 Y103.3 F349.23</v>
      </c>
      <c r="H364" s="16" t="str">
        <f t="shared" si="41"/>
        <v>G0 Z103.3 F349.23</v>
      </c>
    </row>
    <row r="365" spans="1:8" hidden="1" outlineLevel="1" x14ac:dyDescent="0.2">
      <c r="A365" s="14" t="s">
        <v>33</v>
      </c>
      <c r="B365" s="14" t="s">
        <v>5</v>
      </c>
      <c r="C365" s="15">
        <f>IF(A365&lt;&gt;"pause",VLOOKUP(A365,gamme!$A$4:$F$171,5,FALSE),"")</f>
        <v>329.63</v>
      </c>
      <c r="D365" s="15">
        <f>IF(A365&lt;&gt;"pause",VLOOKUP(B365,temps!$A$4:$C$14,3,FALSE),"")</f>
        <v>1</v>
      </c>
      <c r="E365" s="15">
        <f t="shared" si="42"/>
        <v>5.5</v>
      </c>
      <c r="F365" s="15">
        <f t="shared" si="43"/>
        <v>97.800000000000011</v>
      </c>
      <c r="G365" s="16" t="str">
        <f t="shared" si="44"/>
        <v>G0 X97.8 Y97.8 F329.63</v>
      </c>
      <c r="H365" s="16" t="str">
        <f t="shared" si="41"/>
        <v>G0 Z97.8 F329.63</v>
      </c>
    </row>
    <row r="366" spans="1:8" hidden="1" outlineLevel="1" x14ac:dyDescent="0.2">
      <c r="A366" s="14" t="s">
        <v>176</v>
      </c>
      <c r="B366" s="14" t="s">
        <v>2</v>
      </c>
      <c r="C366" s="15">
        <f>IF(A366&lt;&gt;"pause",VLOOKUP(A366,gamme!$A$4:$F$171,5,FALSE),"")</f>
        <v>293.66000000000003</v>
      </c>
      <c r="D366" s="15">
        <f>IF(A366&lt;&gt;"pause",VLOOKUP(B366,temps!$A$4:$C$14,3,FALSE),"")</f>
        <v>0.33333333333333331</v>
      </c>
      <c r="E366" s="15">
        <f t="shared" si="42"/>
        <v>1.6</v>
      </c>
      <c r="F366" s="15">
        <f t="shared" si="43"/>
        <v>99.4</v>
      </c>
      <c r="G366" s="16" t="str">
        <f t="shared" si="44"/>
        <v>G0 X99.4 Y99.4 F293.66</v>
      </c>
      <c r="H366" s="16" t="str">
        <f t="shared" si="41"/>
        <v>G0 Z99.4 F293.66</v>
      </c>
    </row>
    <row r="367" spans="1:8" hidden="1" outlineLevel="1" x14ac:dyDescent="0.2">
      <c r="A367" s="14" t="s">
        <v>32</v>
      </c>
      <c r="B367" s="14" t="s">
        <v>3</v>
      </c>
      <c r="C367" s="15">
        <f>IF(A367&lt;&gt;"pause",VLOOKUP(A367,gamme!$A$4:$F$171,5,FALSE),"")</f>
        <v>261.63</v>
      </c>
      <c r="D367" s="15">
        <f>IF(A367&lt;&gt;"pause",VLOOKUP(B367,temps!$A$4:$C$14,3,FALSE),"")</f>
        <v>0.5</v>
      </c>
      <c r="E367" s="15">
        <f t="shared" si="42"/>
        <v>2.2000000000000002</v>
      </c>
      <c r="F367" s="15">
        <f t="shared" si="43"/>
        <v>97.2</v>
      </c>
      <c r="G367" s="16" t="str">
        <f t="shared" si="44"/>
        <v>G0 X97.2 Y97.2 F261.63</v>
      </c>
      <c r="H367" s="16" t="str">
        <f t="shared" si="41"/>
        <v>G0 Z97.2 F261.63</v>
      </c>
    </row>
    <row r="368" spans="1:8" hidden="1" outlineLevel="1" x14ac:dyDescent="0.2">
      <c r="A368" s="14" t="s">
        <v>32</v>
      </c>
      <c r="B368" s="14" t="s">
        <v>0</v>
      </c>
      <c r="C368" s="15">
        <f>IF(A368&lt;&gt;"pause",VLOOKUP(A368,gamme!$A$4:$F$171,5,FALSE),"")</f>
        <v>261.63</v>
      </c>
      <c r="D368" s="15">
        <f>IF(A368&lt;&gt;"pause",VLOOKUP(B368,temps!$A$4:$C$14,3,FALSE),"")</f>
        <v>0.16666666666666666</v>
      </c>
      <c r="E368" s="15">
        <f t="shared" si="42"/>
        <v>0.7</v>
      </c>
      <c r="F368" s="15">
        <f t="shared" si="43"/>
        <v>97.9</v>
      </c>
      <c r="G368" s="16" t="str">
        <f t="shared" si="44"/>
        <v>G0 X97.9 Y97.9 F261.63</v>
      </c>
      <c r="H368" s="16" t="str">
        <f t="shared" si="41"/>
        <v>G0 Z97.9 F261.63</v>
      </c>
    </row>
    <row r="369" spans="1:8" hidden="1" outlineLevel="1" x14ac:dyDescent="0.2">
      <c r="A369" s="14" t="s">
        <v>32</v>
      </c>
      <c r="B369" s="14" t="s">
        <v>0</v>
      </c>
      <c r="C369" s="15">
        <f>IF(A369&lt;&gt;"pause",VLOOKUP(A369,gamme!$A$4:$F$171,5,FALSE),"")</f>
        <v>261.63</v>
      </c>
      <c r="D369" s="15">
        <f>IF(A369&lt;&gt;"pause",VLOOKUP(B369,temps!$A$4:$C$14,3,FALSE),"")</f>
        <v>0.16666666666666666</v>
      </c>
      <c r="E369" s="15">
        <f t="shared" si="42"/>
        <v>0.7</v>
      </c>
      <c r="F369" s="15">
        <f t="shared" si="43"/>
        <v>97.2</v>
      </c>
      <c r="G369" s="16" t="str">
        <f t="shared" si="44"/>
        <v>G0 X97.2 Y97.2 F261.63</v>
      </c>
      <c r="H369" s="16" t="str">
        <f t="shared" si="41"/>
        <v>G0 Z97.2 F261.63</v>
      </c>
    </row>
    <row r="370" spans="1:8" hidden="1" outlineLevel="1" x14ac:dyDescent="0.2">
      <c r="A370" s="14" t="s">
        <v>32</v>
      </c>
      <c r="B370" s="14" t="s">
        <v>0</v>
      </c>
      <c r="C370" s="15">
        <f>IF(A370&lt;&gt;"pause",VLOOKUP(A370,gamme!$A$4:$F$171,5,FALSE),"")</f>
        <v>261.63</v>
      </c>
      <c r="D370" s="15">
        <f>IF(A370&lt;&gt;"pause",VLOOKUP(B370,temps!$A$4:$C$14,3,FALSE),"")</f>
        <v>0.16666666666666666</v>
      </c>
      <c r="E370" s="15">
        <f t="shared" si="42"/>
        <v>0.7</v>
      </c>
      <c r="F370" s="15">
        <f t="shared" si="43"/>
        <v>97.9</v>
      </c>
      <c r="G370" s="16" t="str">
        <f t="shared" si="44"/>
        <v>G0 X97.9 Y97.9 F261.63</v>
      </c>
      <c r="H370" s="16" t="str">
        <f t="shared" si="41"/>
        <v>G0 Z97.9 F261.63</v>
      </c>
    </row>
    <row r="371" spans="1:8" hidden="1" outlineLevel="1" x14ac:dyDescent="0.2">
      <c r="A371" s="14" t="s">
        <v>31</v>
      </c>
      <c r="B371" s="14" t="s">
        <v>0</v>
      </c>
      <c r="C371" s="15">
        <f>IF(A371&lt;&gt;"pause",VLOOKUP(A371,gamme!$A$4:$F$171,5,FALSE),"")</f>
        <v>246.94</v>
      </c>
      <c r="D371" s="15">
        <f>IF(A371&lt;&gt;"pause",VLOOKUP(B371,temps!$A$4:$C$14,3,FALSE),"")</f>
        <v>0.16666666666666666</v>
      </c>
      <c r="E371" s="15">
        <f t="shared" si="42"/>
        <v>0.7</v>
      </c>
      <c r="F371" s="15">
        <f t="shared" si="43"/>
        <v>97.2</v>
      </c>
      <c r="G371" s="16" t="str">
        <f t="shared" si="44"/>
        <v>G0 X97.2 Y97.2 F246.94</v>
      </c>
      <c r="H371" s="16" t="str">
        <f t="shared" si="41"/>
        <v>G0 Z97.2 F246.94</v>
      </c>
    </row>
    <row r="372" spans="1:8" hidden="1" outlineLevel="1" x14ac:dyDescent="0.2">
      <c r="A372" s="14" t="s">
        <v>30</v>
      </c>
      <c r="B372" s="14" t="s">
        <v>0</v>
      </c>
      <c r="C372" s="15">
        <f>IF(A372&lt;&gt;"pause",VLOOKUP(A372,gamme!$A$4:$F$171,5,FALSE),"")</f>
        <v>220</v>
      </c>
      <c r="D372" s="15">
        <f>IF(A372&lt;&gt;"pause",VLOOKUP(B372,temps!$A$4:$C$14,3,FALSE),"")</f>
        <v>0.16666666666666666</v>
      </c>
      <c r="E372" s="15">
        <f t="shared" si="42"/>
        <v>0.6</v>
      </c>
      <c r="F372" s="15">
        <f t="shared" si="43"/>
        <v>97.8</v>
      </c>
      <c r="G372" s="16" t="str">
        <f t="shared" si="44"/>
        <v>G0 X97.8 Y97.8 F220</v>
      </c>
      <c r="H372" s="16" t="str">
        <f t="shared" si="41"/>
        <v>G0 Z97.8 F220</v>
      </c>
    </row>
    <row r="373" spans="1:8" hidden="1" outlineLevel="1" x14ac:dyDescent="0.2">
      <c r="A373" s="14" t="s">
        <v>29</v>
      </c>
      <c r="B373" s="14" t="s">
        <v>5</v>
      </c>
      <c r="C373" s="15">
        <f>IF(A373&lt;&gt;"pause",VLOOKUP(A373,gamme!$A$4:$F$171,5,FALSE),"")</f>
        <v>196</v>
      </c>
      <c r="D373" s="15">
        <f>IF(A373&lt;&gt;"pause",VLOOKUP(B373,temps!$A$4:$C$14,3,FALSE),"")</f>
        <v>1</v>
      </c>
      <c r="E373" s="15">
        <f t="shared" si="42"/>
        <v>3.3</v>
      </c>
      <c r="F373" s="15">
        <f t="shared" si="43"/>
        <v>94.5</v>
      </c>
      <c r="G373" s="16" t="str">
        <f t="shared" si="44"/>
        <v>G0 X94.5 Y94.5 F196</v>
      </c>
      <c r="H373" s="16" t="str">
        <f t="shared" si="41"/>
        <v>G0 Z94.5 F196</v>
      </c>
    </row>
    <row r="374" spans="1:8" hidden="1" outlineLevel="1" x14ac:dyDescent="0.2">
      <c r="A374" s="14" t="s">
        <v>29</v>
      </c>
      <c r="B374" s="14" t="s">
        <v>0</v>
      </c>
      <c r="C374" s="15">
        <f>IF(A374&lt;&gt;"pause",VLOOKUP(A374,gamme!$A$4:$F$171,5,FALSE),"")</f>
        <v>196</v>
      </c>
      <c r="D374" s="15">
        <f>IF(A374&lt;&gt;"pause",VLOOKUP(B374,temps!$A$4:$C$14,3,FALSE),"")</f>
        <v>0.16666666666666666</v>
      </c>
      <c r="E374" s="15">
        <f t="shared" si="42"/>
        <v>0.5</v>
      </c>
      <c r="F374" s="15">
        <f t="shared" si="43"/>
        <v>95</v>
      </c>
      <c r="G374" s="16" t="str">
        <f t="shared" si="44"/>
        <v>G0 X95 Y95 F196</v>
      </c>
      <c r="H374" s="16" t="str">
        <f t="shared" si="41"/>
        <v>G0 Z95 F196</v>
      </c>
    </row>
    <row r="375" spans="1:8" hidden="1" outlineLevel="1" x14ac:dyDescent="0.2">
      <c r="A375" s="14" t="s">
        <v>29</v>
      </c>
      <c r="B375" s="14" t="s">
        <v>0</v>
      </c>
      <c r="C375" s="15">
        <f>IF(A375&lt;&gt;"pause",VLOOKUP(A375,gamme!$A$4:$F$171,5,FALSE),"")</f>
        <v>196</v>
      </c>
      <c r="D375" s="15">
        <f>IF(A375&lt;&gt;"pause",VLOOKUP(B375,temps!$A$4:$C$14,3,FALSE),"")</f>
        <v>0.16666666666666666</v>
      </c>
      <c r="E375" s="15">
        <f t="shared" si="42"/>
        <v>0.5</v>
      </c>
      <c r="F375" s="15">
        <f t="shared" si="43"/>
        <v>94.5</v>
      </c>
      <c r="G375" s="16" t="str">
        <f t="shared" si="44"/>
        <v>G0 X94.5 Y94.5 F196</v>
      </c>
      <c r="H375" s="16" t="str">
        <f t="shared" si="41"/>
        <v>G0 Z94.5 F196</v>
      </c>
    </row>
    <row r="376" spans="1:8" hidden="1" outlineLevel="1" x14ac:dyDescent="0.2">
      <c r="A376" s="14" t="s">
        <v>32</v>
      </c>
      <c r="B376" s="14" t="s">
        <v>4</v>
      </c>
      <c r="C376" s="15">
        <f>IF(A376&lt;&gt;"pause",VLOOKUP(A376,gamme!$A$4:$F$171,5,FALSE),"")</f>
        <v>261.63</v>
      </c>
      <c r="D376" s="15">
        <f>IF(A376&lt;&gt;"pause",VLOOKUP(B376,temps!$A$4:$C$14,3,FALSE),"")</f>
        <v>0.66666666666666663</v>
      </c>
      <c r="E376" s="15">
        <f t="shared" si="42"/>
        <v>2.9</v>
      </c>
      <c r="F376" s="15">
        <f t="shared" si="43"/>
        <v>97.4</v>
      </c>
      <c r="G376" s="16" t="str">
        <f t="shared" si="44"/>
        <v>G0 X97.4 Y97.4 F261.63</v>
      </c>
      <c r="H376" s="16" t="str">
        <f t="shared" si="41"/>
        <v>G0 Z97.4 F261.63</v>
      </c>
    </row>
    <row r="377" spans="1:8" hidden="1" outlineLevel="1" x14ac:dyDescent="0.2">
      <c r="A377" s="14" t="s">
        <v>32</v>
      </c>
      <c r="B377" s="14" t="s">
        <v>0</v>
      </c>
      <c r="C377" s="15">
        <f>IF(A377&lt;&gt;"pause",VLOOKUP(A377,gamme!$A$4:$F$171,5,FALSE),"")</f>
        <v>261.63</v>
      </c>
      <c r="D377" s="15">
        <f>IF(A377&lt;&gt;"pause",VLOOKUP(B377,temps!$A$4:$C$14,3,FALSE),"")</f>
        <v>0.16666666666666666</v>
      </c>
      <c r="E377" s="15">
        <f t="shared" si="42"/>
        <v>0.7</v>
      </c>
      <c r="F377" s="15">
        <f t="shared" si="43"/>
        <v>96.7</v>
      </c>
      <c r="G377" s="16" t="str">
        <f t="shared" si="44"/>
        <v>G0 X96.7 Y96.7 F261.63</v>
      </c>
      <c r="H377" s="16" t="str">
        <f t="shared" si="41"/>
        <v>G0 Z96.7 F261.63</v>
      </c>
    </row>
    <row r="378" spans="1:8" hidden="1" outlineLevel="1" x14ac:dyDescent="0.2">
      <c r="A378" s="14" t="s">
        <v>32</v>
      </c>
      <c r="B378" s="14" t="s">
        <v>0</v>
      </c>
      <c r="C378" s="15">
        <f>IF(A378&lt;&gt;"pause",VLOOKUP(A378,gamme!$A$4:$F$171,5,FALSE),"")</f>
        <v>261.63</v>
      </c>
      <c r="D378" s="15">
        <f>IF(A378&lt;&gt;"pause",VLOOKUP(B378,temps!$A$4:$C$14,3,FALSE),"")</f>
        <v>0.16666666666666666</v>
      </c>
      <c r="E378" s="15">
        <f t="shared" si="42"/>
        <v>0.7</v>
      </c>
      <c r="F378" s="15">
        <f t="shared" si="43"/>
        <v>97.4</v>
      </c>
      <c r="G378" s="16" t="str">
        <f t="shared" si="44"/>
        <v>G0 X97.4 Y97.4 F261.63</v>
      </c>
      <c r="H378" s="16" t="str">
        <f t="shared" si="41"/>
        <v>G0 Z97.4 F261.63</v>
      </c>
    </row>
    <row r="379" spans="1:8" hidden="1" outlineLevel="1" x14ac:dyDescent="0.2">
      <c r="A379" s="14" t="s">
        <v>31</v>
      </c>
      <c r="B379" s="14" t="s">
        <v>0</v>
      </c>
      <c r="C379" s="15">
        <f>IF(A379&lt;&gt;"pause",VLOOKUP(A379,gamme!$A$4:$F$171,5,FALSE),"")</f>
        <v>246.94</v>
      </c>
      <c r="D379" s="15">
        <f>IF(A379&lt;&gt;"pause",VLOOKUP(B379,temps!$A$4:$C$14,3,FALSE),"")</f>
        <v>0.16666666666666666</v>
      </c>
      <c r="E379" s="15">
        <f t="shared" si="42"/>
        <v>0.7</v>
      </c>
      <c r="F379" s="15">
        <f t="shared" si="43"/>
        <v>96.7</v>
      </c>
      <c r="G379" s="16" t="str">
        <f t="shared" si="44"/>
        <v>G0 X96.7 Y96.7 F246.94</v>
      </c>
      <c r="H379" s="16" t="str">
        <f t="shared" si="41"/>
        <v>G0 Z96.7 F246.94</v>
      </c>
    </row>
    <row r="380" spans="1:8" hidden="1" outlineLevel="1" x14ac:dyDescent="0.2">
      <c r="A380" s="14" t="s">
        <v>32</v>
      </c>
      <c r="B380" s="14" t="s">
        <v>0</v>
      </c>
      <c r="C380" s="15">
        <f>IF(A380&lt;&gt;"pause",VLOOKUP(A380,gamme!$A$4:$F$171,5,FALSE),"")</f>
        <v>261.63</v>
      </c>
      <c r="D380" s="15">
        <f>IF(A380&lt;&gt;"pause",VLOOKUP(B380,temps!$A$4:$C$14,3,FALSE),"")</f>
        <v>0.16666666666666666</v>
      </c>
      <c r="E380" s="15">
        <f t="shared" si="42"/>
        <v>0.7</v>
      </c>
      <c r="F380" s="15">
        <f t="shared" si="43"/>
        <v>97.4</v>
      </c>
      <c r="G380" s="16" t="str">
        <f t="shared" si="44"/>
        <v>G0 X97.4 Y97.4 F261.63</v>
      </c>
      <c r="H380" s="16" t="str">
        <f t="shared" si="41"/>
        <v>G0 Z97.4 F261.63</v>
      </c>
    </row>
    <row r="381" spans="1:8" hidden="1" outlineLevel="1" x14ac:dyDescent="0.2">
      <c r="A381" s="14" t="s">
        <v>176</v>
      </c>
      <c r="B381" s="14" t="s">
        <v>5</v>
      </c>
      <c r="C381" s="15">
        <f>IF(A381&lt;&gt;"pause",VLOOKUP(A381,gamme!$A$4:$F$171,5,FALSE),"")</f>
        <v>293.66000000000003</v>
      </c>
      <c r="D381" s="15">
        <f>IF(A381&lt;&gt;"pause",VLOOKUP(B381,temps!$A$4:$C$14,3,FALSE),"")</f>
        <v>1</v>
      </c>
      <c r="E381" s="15">
        <f t="shared" si="42"/>
        <v>4.9000000000000004</v>
      </c>
      <c r="F381" s="15">
        <f t="shared" si="43"/>
        <v>92.5</v>
      </c>
      <c r="G381" s="16" t="str">
        <f t="shared" si="44"/>
        <v>G0 X92.5 Y92.5 F293.66</v>
      </c>
      <c r="H381" s="16" t="str">
        <f t="shared" si="41"/>
        <v>G0 Z92.5 F293.66</v>
      </c>
    </row>
    <row r="382" spans="1:8" hidden="1" outlineLevel="1" x14ac:dyDescent="0.2">
      <c r="A382" s="14" t="s">
        <v>29</v>
      </c>
      <c r="B382" s="14" t="s">
        <v>0</v>
      </c>
      <c r="C382" s="15">
        <f>IF(A382&lt;&gt;"pause",VLOOKUP(A382,gamme!$A$4:$F$171,5,FALSE),"")</f>
        <v>196</v>
      </c>
      <c r="D382" s="15">
        <f>IF(A382&lt;&gt;"pause",VLOOKUP(B382,temps!$A$4:$C$14,3,FALSE),"")</f>
        <v>0.16666666666666666</v>
      </c>
      <c r="E382" s="15">
        <f t="shared" si="42"/>
        <v>0.5</v>
      </c>
      <c r="F382" s="15">
        <f t="shared" si="43"/>
        <v>93</v>
      </c>
      <c r="G382" s="16" t="str">
        <f t="shared" si="44"/>
        <v>G0 X93 Y93 F196</v>
      </c>
      <c r="H382" s="16" t="str">
        <f t="shared" si="41"/>
        <v>G0 Z93 F196</v>
      </c>
    </row>
    <row r="383" spans="1:8" hidden="1" outlineLevel="1" x14ac:dyDescent="0.2">
      <c r="A383" s="14" t="s">
        <v>32</v>
      </c>
      <c r="B383" s="14" t="s">
        <v>0</v>
      </c>
      <c r="C383" s="15">
        <f>IF(A383&lt;&gt;"pause",VLOOKUP(A383,gamme!$A$4:$F$171,5,FALSE),"")</f>
        <v>261.63</v>
      </c>
      <c r="D383" s="15">
        <f>IF(A383&lt;&gt;"pause",VLOOKUP(B383,temps!$A$4:$C$14,3,FALSE),"")</f>
        <v>0.16666666666666666</v>
      </c>
      <c r="E383" s="15">
        <f t="shared" si="42"/>
        <v>0.7</v>
      </c>
      <c r="F383" s="15">
        <f t="shared" si="43"/>
        <v>92.3</v>
      </c>
      <c r="G383" s="16" t="str">
        <f t="shared" si="44"/>
        <v>G0 X92.3 Y92.3 F261.63</v>
      </c>
      <c r="H383" s="16" t="str">
        <f t="shared" si="41"/>
        <v>G0 Z92.3 F261.63</v>
      </c>
    </row>
    <row r="384" spans="1:8" hidden="1" outlineLevel="1" x14ac:dyDescent="0.2">
      <c r="A384" s="14" t="s">
        <v>32</v>
      </c>
      <c r="B384" s="14" t="s">
        <v>0</v>
      </c>
      <c r="C384" s="15">
        <f>IF(A384&lt;&gt;"pause",VLOOKUP(A384,gamme!$A$4:$F$171,5,FALSE),"")</f>
        <v>261.63</v>
      </c>
      <c r="D384" s="15">
        <f>IF(A384&lt;&gt;"pause",VLOOKUP(B384,temps!$A$4:$C$14,3,FALSE),"")</f>
        <v>0.16666666666666666</v>
      </c>
      <c r="E384" s="15">
        <f t="shared" si="42"/>
        <v>0.7</v>
      </c>
      <c r="F384" s="15">
        <f t="shared" si="43"/>
        <v>93</v>
      </c>
      <c r="G384" s="16" t="str">
        <f t="shared" si="44"/>
        <v>G0 X93 Y93 F261.63</v>
      </c>
      <c r="H384" s="16" t="str">
        <f t="shared" si="41"/>
        <v>G0 Z93 F261.63</v>
      </c>
    </row>
    <row r="385" spans="1:8" hidden="1" outlineLevel="1" x14ac:dyDescent="0.2">
      <c r="A385" s="14" t="s">
        <v>32</v>
      </c>
      <c r="B385" s="14" t="s">
        <v>0</v>
      </c>
      <c r="C385" s="15">
        <f>IF(A385&lt;&gt;"pause",VLOOKUP(A385,gamme!$A$4:$F$171,5,FALSE),"")</f>
        <v>261.63</v>
      </c>
      <c r="D385" s="15">
        <f>IF(A385&lt;&gt;"pause",VLOOKUP(B385,temps!$A$4:$C$14,3,FALSE),"")</f>
        <v>0.16666666666666666</v>
      </c>
      <c r="E385" s="15">
        <f t="shared" si="42"/>
        <v>0.7</v>
      </c>
      <c r="F385" s="15">
        <f t="shared" si="43"/>
        <v>92.3</v>
      </c>
      <c r="G385" s="16" t="str">
        <f t="shared" si="44"/>
        <v>G0 X92.3 Y92.3 F261.63</v>
      </c>
      <c r="H385" s="16" t="str">
        <f t="shared" si="41"/>
        <v>G0 Z92.3 F261.63</v>
      </c>
    </row>
    <row r="386" spans="1:8" hidden="1" outlineLevel="1" x14ac:dyDescent="0.2">
      <c r="A386" s="14" t="s">
        <v>176</v>
      </c>
      <c r="B386" s="14" t="s">
        <v>0</v>
      </c>
      <c r="C386" s="15">
        <f>IF(A386&lt;&gt;"pause",VLOOKUP(A386,gamme!$A$4:$F$171,5,FALSE),"")</f>
        <v>293.66000000000003</v>
      </c>
      <c r="D386" s="15">
        <f>IF(A386&lt;&gt;"pause",VLOOKUP(B386,temps!$A$4:$C$14,3,FALSE),"")</f>
        <v>0.16666666666666666</v>
      </c>
      <c r="E386" s="15">
        <f t="shared" si="42"/>
        <v>0.8</v>
      </c>
      <c r="F386" s="15">
        <f t="shared" si="43"/>
        <v>93.1</v>
      </c>
      <c r="G386" s="16" t="str">
        <f t="shared" si="44"/>
        <v>G0 X93.1 Y93.1 F293.66</v>
      </c>
      <c r="H386" s="16" t="str">
        <f t="shared" si="41"/>
        <v>G0 Z93.1 F293.66</v>
      </c>
    </row>
    <row r="387" spans="1:8" hidden="1" outlineLevel="1" x14ac:dyDescent="0.2">
      <c r="A387" s="14" t="s">
        <v>32</v>
      </c>
      <c r="B387" s="14" t="s">
        <v>5</v>
      </c>
      <c r="C387" s="15">
        <f>IF(A387&lt;&gt;"pause",VLOOKUP(A387,gamme!$A$4:$F$171,5,FALSE),"")</f>
        <v>261.63</v>
      </c>
      <c r="D387" s="15">
        <f>IF(A387&lt;&gt;"pause",VLOOKUP(B387,temps!$A$4:$C$14,3,FALSE),"")</f>
        <v>1</v>
      </c>
      <c r="E387" s="15">
        <f t="shared" si="42"/>
        <v>4.4000000000000004</v>
      </c>
      <c r="F387" s="15">
        <f t="shared" si="43"/>
        <v>88.699999999999989</v>
      </c>
      <c r="G387" s="16" t="str">
        <f t="shared" si="44"/>
        <v>G0 X88.7 Y88.7 F261.63</v>
      </c>
      <c r="H387" s="16" t="str">
        <f t="shared" si="41"/>
        <v>G0 Z88.7 F261.63</v>
      </c>
    </row>
    <row r="388" spans="1:8" hidden="1" outlineLevel="1" x14ac:dyDescent="0.2">
      <c r="A388" s="14" t="s">
        <v>32</v>
      </c>
      <c r="B388" s="14" t="s">
        <v>0</v>
      </c>
      <c r="C388" s="15">
        <f>IF(A388&lt;&gt;"pause",VLOOKUP(A388,gamme!$A$4:$F$171,5,FALSE),"")</f>
        <v>261.63</v>
      </c>
      <c r="D388" s="15">
        <f>IF(A388&lt;&gt;"pause",VLOOKUP(B388,temps!$A$4:$C$14,3,FALSE),"")</f>
        <v>0.16666666666666666</v>
      </c>
      <c r="E388" s="15">
        <f t="shared" si="42"/>
        <v>0.7</v>
      </c>
      <c r="F388" s="15">
        <f t="shared" si="43"/>
        <v>89.399999999999991</v>
      </c>
      <c r="G388" s="16" t="str">
        <f t="shared" si="44"/>
        <v>G0 X89.4 Y89.4 F261.63</v>
      </c>
      <c r="H388" s="16" t="str">
        <f t="shared" si="41"/>
        <v>G0 Z89.4 F261.63</v>
      </c>
    </row>
    <row r="389" spans="1:8" hidden="1" outlineLevel="1" x14ac:dyDescent="0.2">
      <c r="A389" s="14" t="s">
        <v>176</v>
      </c>
      <c r="B389" s="14" t="s">
        <v>0</v>
      </c>
      <c r="C389" s="15">
        <f>IF(A389&lt;&gt;"pause",VLOOKUP(A389,gamme!$A$4:$F$171,5,FALSE),"")</f>
        <v>293.66000000000003</v>
      </c>
      <c r="D389" s="15">
        <f>IF(A389&lt;&gt;"pause",VLOOKUP(B389,temps!$A$4:$C$14,3,FALSE),"")</f>
        <v>0.16666666666666666</v>
      </c>
      <c r="E389" s="15">
        <f t="shared" si="42"/>
        <v>0.8</v>
      </c>
      <c r="F389" s="15">
        <f t="shared" si="43"/>
        <v>88.6</v>
      </c>
      <c r="G389" s="16" t="str">
        <f t="shared" si="44"/>
        <v>G0 X88.6 Y88.6 F293.66</v>
      </c>
      <c r="H389" s="16" t="str">
        <f t="shared" ref="H389:H452" si="45">IF(A389&lt;&gt;"pause",CONCATENATE("G0 Z",F389," F",C389),CONCATENATE("G4 P",D389))</f>
        <v>G0 Z88.6 F293.66</v>
      </c>
    </row>
    <row r="390" spans="1:8" hidden="1" outlineLevel="1" x14ac:dyDescent="0.2">
      <c r="A390" s="14" t="s">
        <v>33</v>
      </c>
      <c r="B390" s="14" t="s">
        <v>0</v>
      </c>
      <c r="C390" s="15">
        <f>IF(A390&lt;&gt;"pause",VLOOKUP(A390,gamme!$A$4:$F$171,5,FALSE),"")</f>
        <v>329.63</v>
      </c>
      <c r="D390" s="15">
        <f>IF(A390&lt;&gt;"pause",VLOOKUP(B390,temps!$A$4:$C$14,3,FALSE),"")</f>
        <v>0.16666666666666666</v>
      </c>
      <c r="E390" s="15">
        <f t="shared" si="42"/>
        <v>0.9</v>
      </c>
      <c r="F390" s="15">
        <f t="shared" si="43"/>
        <v>89.5</v>
      </c>
      <c r="G390" s="16" t="str">
        <f t="shared" si="44"/>
        <v>G0 X89.5 Y89.5 F329.63</v>
      </c>
      <c r="H390" s="16" t="str">
        <f t="shared" si="45"/>
        <v>G0 Z89.5 F329.63</v>
      </c>
    </row>
    <row r="391" spans="1:8" hidden="1" outlineLevel="1" x14ac:dyDescent="0.2">
      <c r="A391" s="14" t="s">
        <v>33</v>
      </c>
      <c r="B391" s="14" t="s">
        <v>0</v>
      </c>
      <c r="C391" s="15">
        <f>IF(A391&lt;&gt;"pause",VLOOKUP(A391,gamme!$A$4:$F$171,5,FALSE),"")</f>
        <v>329.63</v>
      </c>
      <c r="D391" s="15">
        <f>IF(A391&lt;&gt;"pause",VLOOKUP(B391,temps!$A$4:$C$14,3,FALSE),"")</f>
        <v>0.16666666666666666</v>
      </c>
      <c r="E391" s="15">
        <f t="shared" si="42"/>
        <v>0.9</v>
      </c>
      <c r="F391" s="15">
        <f t="shared" si="43"/>
        <v>88.6</v>
      </c>
      <c r="G391" s="16" t="str">
        <f t="shared" si="44"/>
        <v>G0 X88.6 Y88.6 F329.63</v>
      </c>
      <c r="H391" s="16" t="str">
        <f t="shared" si="45"/>
        <v>G0 Z88.6 F329.63</v>
      </c>
    </row>
    <row r="392" spans="1:8" hidden="1" outlineLevel="1" x14ac:dyDescent="0.2">
      <c r="A392" s="14" t="s">
        <v>33</v>
      </c>
      <c r="B392" s="14" t="s">
        <v>0</v>
      </c>
      <c r="C392" s="15">
        <f>IF(A392&lt;&gt;"pause",VLOOKUP(A392,gamme!$A$4:$F$171,5,FALSE),"")</f>
        <v>329.63</v>
      </c>
      <c r="D392" s="15">
        <f>IF(A392&lt;&gt;"pause",VLOOKUP(B392,temps!$A$4:$C$14,3,FALSE),"")</f>
        <v>0.16666666666666666</v>
      </c>
      <c r="E392" s="15">
        <f t="shared" si="42"/>
        <v>0.9</v>
      </c>
      <c r="F392" s="15">
        <f t="shared" si="43"/>
        <v>89.5</v>
      </c>
      <c r="G392" s="16" t="str">
        <f t="shared" si="44"/>
        <v>G0 X89.5 Y89.5 F329.63</v>
      </c>
      <c r="H392" s="16" t="str">
        <f t="shared" si="45"/>
        <v>G0 Z89.5 F329.63</v>
      </c>
    </row>
    <row r="393" spans="1:8" hidden="1" outlineLevel="1" x14ac:dyDescent="0.2">
      <c r="A393" s="14" t="s">
        <v>34</v>
      </c>
      <c r="B393" s="14" t="s">
        <v>5</v>
      </c>
      <c r="C393" s="15">
        <f>IF(A393&lt;&gt;"pause",VLOOKUP(A393,gamme!$A$4:$F$171,5,FALSE),"")</f>
        <v>349.23</v>
      </c>
      <c r="D393" s="15">
        <f>IF(A393&lt;&gt;"pause",VLOOKUP(B393,temps!$A$4:$C$14,3,FALSE),"")</f>
        <v>1</v>
      </c>
      <c r="E393" s="15">
        <f t="shared" si="42"/>
        <v>5.8</v>
      </c>
      <c r="F393" s="15">
        <f t="shared" si="43"/>
        <v>83.7</v>
      </c>
      <c r="G393" s="16" t="str">
        <f t="shared" si="44"/>
        <v>G0 X83.7 Y83.7 F349.23</v>
      </c>
      <c r="H393" s="16" t="str">
        <f t="shared" si="45"/>
        <v>G0 Z83.7 F349.23</v>
      </c>
    </row>
    <row r="394" spans="1:8" hidden="1" outlineLevel="1" x14ac:dyDescent="0.2">
      <c r="A394" s="14" t="s">
        <v>33</v>
      </c>
      <c r="B394" s="14" t="s">
        <v>2</v>
      </c>
      <c r="C394" s="15">
        <f>IF(A394&lt;&gt;"pause",VLOOKUP(A394,gamme!$A$4:$F$171,5,FALSE),"")</f>
        <v>329.63</v>
      </c>
      <c r="D394" s="15">
        <f>IF(A394&lt;&gt;"pause",VLOOKUP(B394,temps!$A$4:$C$14,3,FALSE),"")</f>
        <v>0.33333333333333331</v>
      </c>
      <c r="E394" s="15">
        <f t="shared" si="42"/>
        <v>1.8</v>
      </c>
      <c r="F394" s="15">
        <f t="shared" si="43"/>
        <v>85.5</v>
      </c>
      <c r="G394" s="16" t="str">
        <f t="shared" si="44"/>
        <v>G0 X85.5 Y85.5 F329.63</v>
      </c>
      <c r="H394" s="16" t="str">
        <f t="shared" si="45"/>
        <v>G0 Z85.5 F329.63</v>
      </c>
    </row>
    <row r="395" spans="1:8" hidden="1" outlineLevel="1" x14ac:dyDescent="0.2">
      <c r="A395" s="14" t="s">
        <v>176</v>
      </c>
      <c r="B395" s="14" t="s">
        <v>3</v>
      </c>
      <c r="C395" s="15">
        <f>IF(A395&lt;&gt;"pause",VLOOKUP(A395,gamme!$A$4:$F$171,5,FALSE),"")</f>
        <v>293.66000000000003</v>
      </c>
      <c r="D395" s="15">
        <f>IF(A395&lt;&gt;"pause",VLOOKUP(B395,temps!$A$4:$C$14,3,FALSE),"")</f>
        <v>0.5</v>
      </c>
      <c r="E395" s="15">
        <f t="shared" si="42"/>
        <v>2.4</v>
      </c>
      <c r="F395" s="15">
        <f t="shared" si="43"/>
        <v>83.1</v>
      </c>
      <c r="G395" s="16" t="str">
        <f t="shared" si="44"/>
        <v>G0 X83.1 Y83.1 F293.66</v>
      </c>
      <c r="H395" s="16" t="str">
        <f t="shared" si="45"/>
        <v>G0 Z83.1 F293.66</v>
      </c>
    </row>
    <row r="396" spans="1:8" hidden="1" outlineLevel="1" x14ac:dyDescent="0.2">
      <c r="A396" s="14" t="s">
        <v>32</v>
      </c>
      <c r="B396" s="14" t="s">
        <v>0</v>
      </c>
      <c r="C396" s="15">
        <f>IF(A396&lt;&gt;"pause",VLOOKUP(A396,gamme!$A$4:$F$171,5,FALSE),"")</f>
        <v>261.63</v>
      </c>
      <c r="D396" s="15">
        <f>IF(A396&lt;&gt;"pause",VLOOKUP(B396,temps!$A$4:$C$14,3,FALSE),"")</f>
        <v>0.16666666666666666</v>
      </c>
      <c r="E396" s="15">
        <f t="shared" si="42"/>
        <v>0.7</v>
      </c>
      <c r="F396" s="15">
        <f t="shared" si="43"/>
        <v>83.8</v>
      </c>
      <c r="G396" s="16" t="str">
        <f t="shared" si="44"/>
        <v>G0 X83.8 Y83.8 F261.63</v>
      </c>
      <c r="H396" s="16" t="str">
        <f t="shared" si="45"/>
        <v>G0 Z83.8 F261.63</v>
      </c>
    </row>
    <row r="397" spans="1:8" hidden="1" outlineLevel="1" x14ac:dyDescent="0.2">
      <c r="A397" s="14" t="s">
        <v>32</v>
      </c>
      <c r="B397" s="14" t="s">
        <v>0</v>
      </c>
      <c r="C397" s="15">
        <f>IF(A397&lt;&gt;"pause",VLOOKUP(A397,gamme!$A$4:$F$171,5,FALSE),"")</f>
        <v>261.63</v>
      </c>
      <c r="D397" s="15">
        <f>IF(A397&lt;&gt;"pause",VLOOKUP(B397,temps!$A$4:$C$14,3,FALSE),"")</f>
        <v>0.16666666666666666</v>
      </c>
      <c r="E397" s="15">
        <f t="shared" si="42"/>
        <v>0.7</v>
      </c>
      <c r="F397" s="15">
        <f t="shared" si="43"/>
        <v>83.1</v>
      </c>
      <c r="G397" s="16" t="str">
        <f t="shared" si="44"/>
        <v>G0 X83.1 Y83.1 F261.63</v>
      </c>
      <c r="H397" s="16" t="str">
        <f t="shared" si="45"/>
        <v>G0 Z83.1 F261.63</v>
      </c>
    </row>
    <row r="398" spans="1:8" hidden="1" outlineLevel="1" x14ac:dyDescent="0.2">
      <c r="A398" s="14" t="s">
        <v>32</v>
      </c>
      <c r="B398" s="14" t="s">
        <v>0</v>
      </c>
      <c r="C398" s="15">
        <f>IF(A398&lt;&gt;"pause",VLOOKUP(A398,gamme!$A$4:$F$171,5,FALSE),"")</f>
        <v>261.63</v>
      </c>
      <c r="D398" s="15">
        <f>IF(A398&lt;&gt;"pause",VLOOKUP(B398,temps!$A$4:$C$14,3,FALSE),"")</f>
        <v>0.16666666666666666</v>
      </c>
      <c r="E398" s="15">
        <f t="shared" si="42"/>
        <v>0.7</v>
      </c>
      <c r="F398" s="15">
        <f t="shared" si="43"/>
        <v>83.8</v>
      </c>
      <c r="G398" s="16" t="str">
        <f t="shared" si="44"/>
        <v>G0 X83.8 Y83.8 F261.63</v>
      </c>
      <c r="H398" s="16" t="str">
        <f t="shared" si="45"/>
        <v>G0 Z83.8 F261.63</v>
      </c>
    </row>
    <row r="399" spans="1:8" hidden="1" outlineLevel="1" x14ac:dyDescent="0.2">
      <c r="A399" s="14" t="s">
        <v>31</v>
      </c>
      <c r="B399" s="14" t="s">
        <v>0</v>
      </c>
      <c r="C399" s="15">
        <f>IF(A399&lt;&gt;"pause",VLOOKUP(A399,gamme!$A$4:$F$171,5,FALSE),"")</f>
        <v>246.94</v>
      </c>
      <c r="D399" s="15">
        <f>IF(A399&lt;&gt;"pause",VLOOKUP(B399,temps!$A$4:$C$14,3,FALSE),"")</f>
        <v>0.16666666666666666</v>
      </c>
      <c r="E399" s="15">
        <f t="shared" ref="E399:E409" si="46">IF(A399&lt;&gt;"pause",ROUND(C399*D399/60,1),"")</f>
        <v>0.7</v>
      </c>
      <c r="F399" s="15">
        <f t="shared" ref="F399:F409" si="47">IF(A399&lt;&gt;"pause",F398+E399*(-1)^ROW(F399),F398)</f>
        <v>83.1</v>
      </c>
      <c r="G399" s="16" t="str">
        <f t="shared" ref="G399:G409" si="48">IF(A399&lt;&gt;"pause",CONCATENATE("G0 X",F399," Y",F399," F",C399),CONCATENATE("G4 P",D399))</f>
        <v>G0 X83.1 Y83.1 F246.94</v>
      </c>
      <c r="H399" s="16" t="str">
        <f t="shared" si="45"/>
        <v>G0 Z83.1 F246.94</v>
      </c>
    </row>
    <row r="400" spans="1:8" hidden="1" outlineLevel="1" x14ac:dyDescent="0.2">
      <c r="A400" s="14" t="s">
        <v>30</v>
      </c>
      <c r="B400" s="14" t="s">
        <v>0</v>
      </c>
      <c r="C400" s="15">
        <f>IF(A400&lt;&gt;"pause",VLOOKUP(A400,gamme!$A$4:$F$171,5,FALSE),"")</f>
        <v>220</v>
      </c>
      <c r="D400" s="15">
        <f>IF(A400&lt;&gt;"pause",VLOOKUP(B400,temps!$A$4:$C$14,3,FALSE),"")</f>
        <v>0.16666666666666666</v>
      </c>
      <c r="E400" s="15">
        <f t="shared" si="46"/>
        <v>0.6</v>
      </c>
      <c r="F400" s="15">
        <f t="shared" si="47"/>
        <v>83.699999999999989</v>
      </c>
      <c r="G400" s="16" t="str">
        <f t="shared" si="48"/>
        <v>G0 X83.7 Y83.7 F220</v>
      </c>
      <c r="H400" s="16" t="str">
        <f t="shared" si="45"/>
        <v>G0 Z83.7 F220</v>
      </c>
    </row>
    <row r="401" spans="1:8" hidden="1" outlineLevel="1" x14ac:dyDescent="0.2">
      <c r="A401" s="14" t="s">
        <v>29</v>
      </c>
      <c r="B401" s="14" t="s">
        <v>5</v>
      </c>
      <c r="C401" s="15">
        <f>IF(A401&lt;&gt;"pause",VLOOKUP(A401,gamme!$A$4:$F$171,5,FALSE),"")</f>
        <v>196</v>
      </c>
      <c r="D401" s="15">
        <f>IF(A401&lt;&gt;"pause",VLOOKUP(B401,temps!$A$4:$C$14,3,FALSE),"")</f>
        <v>1</v>
      </c>
      <c r="E401" s="15">
        <f t="shared" si="46"/>
        <v>3.3</v>
      </c>
      <c r="F401" s="15">
        <f t="shared" si="47"/>
        <v>80.399999999999991</v>
      </c>
      <c r="G401" s="16" t="str">
        <f t="shared" si="48"/>
        <v>G0 X80.4 Y80.4 F196</v>
      </c>
      <c r="H401" s="16" t="str">
        <f t="shared" si="45"/>
        <v>G0 Z80.4 F196</v>
      </c>
    </row>
    <row r="402" spans="1:8" hidden="1" outlineLevel="1" x14ac:dyDescent="0.2">
      <c r="A402" s="14" t="s">
        <v>29</v>
      </c>
      <c r="B402" s="14" t="s">
        <v>0</v>
      </c>
      <c r="C402" s="15">
        <f>IF(A402&lt;&gt;"pause",VLOOKUP(A402,gamme!$A$4:$F$171,5,FALSE),"")</f>
        <v>196</v>
      </c>
      <c r="D402" s="15">
        <f>IF(A402&lt;&gt;"pause",VLOOKUP(B402,temps!$A$4:$C$14,3,FALSE),"")</f>
        <v>0.16666666666666666</v>
      </c>
      <c r="E402" s="15">
        <f t="shared" si="46"/>
        <v>0.5</v>
      </c>
      <c r="F402" s="15">
        <f t="shared" si="47"/>
        <v>80.899999999999991</v>
      </c>
      <c r="G402" s="16" t="str">
        <f t="shared" si="48"/>
        <v>G0 X80.9 Y80.9 F196</v>
      </c>
      <c r="H402" s="16" t="str">
        <f t="shared" si="45"/>
        <v>G0 Z80.9 F196</v>
      </c>
    </row>
    <row r="403" spans="1:8" hidden="1" outlineLevel="1" x14ac:dyDescent="0.2">
      <c r="A403" s="14" t="s">
        <v>29</v>
      </c>
      <c r="B403" s="14" t="s">
        <v>0</v>
      </c>
      <c r="C403" s="15">
        <f>IF(A403&lt;&gt;"pause",VLOOKUP(A403,gamme!$A$4:$F$171,5,FALSE),"")</f>
        <v>196</v>
      </c>
      <c r="D403" s="15">
        <f>IF(A403&lt;&gt;"pause",VLOOKUP(B403,temps!$A$4:$C$14,3,FALSE),"")</f>
        <v>0.16666666666666666</v>
      </c>
      <c r="E403" s="15">
        <f t="shared" si="46"/>
        <v>0.5</v>
      </c>
      <c r="F403" s="15">
        <f t="shared" si="47"/>
        <v>80.399999999999991</v>
      </c>
      <c r="G403" s="16" t="str">
        <f t="shared" si="48"/>
        <v>G0 X80.4 Y80.4 F196</v>
      </c>
      <c r="H403" s="16" t="str">
        <f t="shared" si="45"/>
        <v>G0 Z80.4 F196</v>
      </c>
    </row>
    <row r="404" spans="1:8" hidden="1" outlineLevel="1" x14ac:dyDescent="0.2">
      <c r="A404" s="14" t="s">
        <v>32</v>
      </c>
      <c r="B404" s="14" t="s">
        <v>4</v>
      </c>
      <c r="C404" s="15">
        <f>IF(A404&lt;&gt;"pause",VLOOKUP(A404,gamme!$A$4:$F$171,5,FALSE),"")</f>
        <v>261.63</v>
      </c>
      <c r="D404" s="15">
        <f>IF(A404&lt;&gt;"pause",VLOOKUP(B404,temps!$A$4:$C$14,3,FALSE),"")</f>
        <v>0.66666666666666663</v>
      </c>
      <c r="E404" s="15">
        <f t="shared" si="46"/>
        <v>2.9</v>
      </c>
      <c r="F404" s="15">
        <f t="shared" si="47"/>
        <v>83.3</v>
      </c>
      <c r="G404" s="16" t="str">
        <f t="shared" si="48"/>
        <v>G0 X83.3 Y83.3 F261.63</v>
      </c>
      <c r="H404" s="16" t="str">
        <f t="shared" si="45"/>
        <v>G0 Z83.3 F261.63</v>
      </c>
    </row>
    <row r="405" spans="1:8" hidden="1" outlineLevel="1" x14ac:dyDescent="0.2">
      <c r="A405" s="14" t="s">
        <v>32</v>
      </c>
      <c r="B405" s="14" t="s">
        <v>0</v>
      </c>
      <c r="C405" s="15">
        <f>IF(A405&lt;&gt;"pause",VLOOKUP(A405,gamme!$A$4:$F$171,5,FALSE),"")</f>
        <v>261.63</v>
      </c>
      <c r="D405" s="15">
        <f>IF(A405&lt;&gt;"pause",VLOOKUP(B405,temps!$A$4:$C$14,3,FALSE),"")</f>
        <v>0.16666666666666666</v>
      </c>
      <c r="E405" s="15">
        <f t="shared" si="46"/>
        <v>0.7</v>
      </c>
      <c r="F405" s="15">
        <f t="shared" si="47"/>
        <v>82.6</v>
      </c>
      <c r="G405" s="16" t="str">
        <f t="shared" si="48"/>
        <v>G0 X82.6 Y82.6 F261.63</v>
      </c>
      <c r="H405" s="16" t="str">
        <f t="shared" si="45"/>
        <v>G0 Z82.6 F261.63</v>
      </c>
    </row>
    <row r="406" spans="1:8" hidden="1" outlineLevel="1" x14ac:dyDescent="0.2">
      <c r="A406" s="14" t="s">
        <v>32</v>
      </c>
      <c r="B406" s="14" t="s">
        <v>0</v>
      </c>
      <c r="C406" s="15">
        <f>IF(A406&lt;&gt;"pause",VLOOKUP(A406,gamme!$A$4:$F$171,5,FALSE),"")</f>
        <v>261.63</v>
      </c>
      <c r="D406" s="15">
        <f>IF(A406&lt;&gt;"pause",VLOOKUP(B406,temps!$A$4:$C$14,3,FALSE),"")</f>
        <v>0.16666666666666666</v>
      </c>
      <c r="E406" s="15">
        <f t="shared" si="46"/>
        <v>0.7</v>
      </c>
      <c r="F406" s="15">
        <f t="shared" si="47"/>
        <v>83.3</v>
      </c>
      <c r="G406" s="16" t="str">
        <f t="shared" si="48"/>
        <v>G0 X83.3 Y83.3 F261.63</v>
      </c>
      <c r="H406" s="16" t="str">
        <f t="shared" si="45"/>
        <v>G0 Z83.3 F261.63</v>
      </c>
    </row>
    <row r="407" spans="1:8" hidden="1" outlineLevel="1" x14ac:dyDescent="0.2">
      <c r="A407" s="14" t="s">
        <v>176</v>
      </c>
      <c r="B407" s="14" t="s">
        <v>0</v>
      </c>
      <c r="C407" s="15">
        <f>IF(A407&lt;&gt;"pause",VLOOKUP(A407,gamme!$A$4:$F$171,5,FALSE),"")</f>
        <v>293.66000000000003</v>
      </c>
      <c r="D407" s="15">
        <f>IF(A407&lt;&gt;"pause",VLOOKUP(B407,temps!$A$4:$C$14,3,FALSE),"")</f>
        <v>0.16666666666666666</v>
      </c>
      <c r="E407" s="15">
        <f t="shared" si="46"/>
        <v>0.8</v>
      </c>
      <c r="F407" s="15">
        <f t="shared" si="47"/>
        <v>82.5</v>
      </c>
      <c r="G407" s="16" t="str">
        <f t="shared" si="48"/>
        <v>G0 X82.5 Y82.5 F293.66</v>
      </c>
      <c r="H407" s="16" t="str">
        <f t="shared" si="45"/>
        <v>G0 Z82.5 F293.66</v>
      </c>
    </row>
    <row r="408" spans="1:8" hidden="1" outlineLevel="1" x14ac:dyDescent="0.2">
      <c r="A408" s="14" t="s">
        <v>176</v>
      </c>
      <c r="B408" s="14" t="s">
        <v>0</v>
      </c>
      <c r="C408" s="15">
        <f>IF(A408&lt;&gt;"pause",VLOOKUP(A408,gamme!$A$4:$F$171,5,FALSE),"")</f>
        <v>293.66000000000003</v>
      </c>
      <c r="D408" s="15">
        <f>IF(A408&lt;&gt;"pause",VLOOKUP(B408,temps!$A$4:$C$14,3,FALSE),"")</f>
        <v>0.16666666666666666</v>
      </c>
      <c r="E408" s="15">
        <f t="shared" si="46"/>
        <v>0.8</v>
      </c>
      <c r="F408" s="15">
        <f t="shared" si="47"/>
        <v>83.3</v>
      </c>
      <c r="G408" s="16" t="str">
        <f t="shared" si="48"/>
        <v>G0 X83.3 Y83.3 F293.66</v>
      </c>
      <c r="H408" s="16" t="str">
        <f t="shared" si="45"/>
        <v>G0 Z83.3 F293.66</v>
      </c>
    </row>
    <row r="409" spans="1:8" hidden="1" outlineLevel="1" x14ac:dyDescent="0.2">
      <c r="A409" s="14" t="s">
        <v>32</v>
      </c>
      <c r="B409" s="14" t="s">
        <v>5</v>
      </c>
      <c r="C409" s="15">
        <f>IF(A409&lt;&gt;"pause",VLOOKUP(A409,gamme!$A$4:$F$171,5,FALSE),"")</f>
        <v>261.63</v>
      </c>
      <c r="D409" s="15">
        <f>IF(A409&lt;&gt;"pause",VLOOKUP(B409,temps!$A$4:$C$14,3,FALSE),"")</f>
        <v>1</v>
      </c>
      <c r="E409" s="15">
        <f t="shared" si="46"/>
        <v>4.4000000000000004</v>
      </c>
      <c r="F409" s="15">
        <f t="shared" si="47"/>
        <v>78.899999999999991</v>
      </c>
      <c r="G409" s="16" t="str">
        <f t="shared" si="48"/>
        <v>G0 X78.9 Y78.9 F261.63</v>
      </c>
      <c r="H409" s="16" t="str">
        <f t="shared" si="45"/>
        <v>G0 Z78.9 F261.63</v>
      </c>
    </row>
    <row r="410" spans="1:8" hidden="1" outlineLevel="1" x14ac:dyDescent="0.2"/>
    <row r="411" spans="1:8" hidden="1" outlineLevel="1" x14ac:dyDescent="0.2">
      <c r="A411" s="14" t="s">
        <v>175</v>
      </c>
      <c r="D411" s="15">
        <v>2000</v>
      </c>
      <c r="G411" s="16" t="str">
        <f t="shared" ref="G411" si="49">IF(A411&lt;&gt;"pause",CONCATENATE("G0 X",F411," Y",F411," F",C411),CONCATENATE("G4 P",D411))</f>
        <v>G4 P2000</v>
      </c>
      <c r="H411" s="16" t="str">
        <f t="shared" si="45"/>
        <v>G4 P2000</v>
      </c>
    </row>
    <row r="412" spans="1:8" collapsed="1" x14ac:dyDescent="0.2"/>
    <row r="413" spans="1:8" x14ac:dyDescent="0.2">
      <c r="A413" s="14" t="s">
        <v>208</v>
      </c>
      <c r="E413" s="15" t="s">
        <v>177</v>
      </c>
      <c r="F413" s="15">
        <v>100</v>
      </c>
    </row>
    <row r="414" spans="1:8" hidden="1" outlineLevel="1" x14ac:dyDescent="0.2">
      <c r="A414" s="14" t="s">
        <v>26</v>
      </c>
      <c r="B414" s="14" t="s">
        <v>2</v>
      </c>
      <c r="C414" s="15">
        <f>IF(A414&lt;&gt;"pause",VLOOKUP(A414,gamme!$A$4:$F$171,5,FALSE),"")</f>
        <v>130.81</v>
      </c>
      <c r="D414" s="15">
        <f>IF(A414&lt;&gt;"pause",VLOOKUP(B414,temps!$A$4:$C$14,3,FALSE),"")</f>
        <v>0.33333333333333331</v>
      </c>
      <c r="E414" s="15">
        <f t="shared" ref="E414" si="50">IF(A414&lt;&gt;"pause",ROUND(C414*D414/60,1),"")</f>
        <v>0.7</v>
      </c>
      <c r="F414" s="15">
        <f t="shared" ref="F414" si="51">IF(A414&lt;&gt;"pause",F413+E414*(-1)^ROW(F414),F413)</f>
        <v>100.7</v>
      </c>
      <c r="G414" s="16" t="str">
        <f t="shared" ref="G414" si="52">IF(A414&lt;&gt;"pause",CONCATENATE("G0 X",F414," Y",F414," F",C414),CONCATENATE("G4 P",D414))</f>
        <v>G0 X100.7 Y100.7 F130.81</v>
      </c>
      <c r="H414" s="16" t="str">
        <f t="shared" si="45"/>
        <v>G0 Z100.7 F130.81</v>
      </c>
    </row>
    <row r="415" spans="1:8" hidden="1" outlineLevel="1" x14ac:dyDescent="0.2">
      <c r="A415" s="14" t="s">
        <v>28</v>
      </c>
      <c r="B415" s="14" t="s">
        <v>2</v>
      </c>
      <c r="C415" s="15">
        <f>IF(A415&lt;&gt;"pause",VLOOKUP(A415,gamme!$A$4:$F$171,5,FALSE),"")</f>
        <v>174.61</v>
      </c>
      <c r="D415" s="15">
        <f>IF(A415&lt;&gt;"pause",VLOOKUP(B415,temps!$A$4:$C$14,3,FALSE),"")</f>
        <v>0.33333333333333331</v>
      </c>
      <c r="E415" s="15">
        <f t="shared" ref="E415:E476" si="53">IF(A415&lt;&gt;"pause",ROUND(C415*D415/60,1),"")</f>
        <v>1</v>
      </c>
      <c r="F415" s="15">
        <f t="shared" ref="F415:F476" si="54">IF(A415&lt;&gt;"pause",F414+E415*(-1)^ROW(F415),F414)</f>
        <v>99.7</v>
      </c>
      <c r="G415" s="16" t="str">
        <f t="shared" ref="G415:G476" si="55">IF(A415&lt;&gt;"pause",CONCATENATE("G0 X",F415," Y",F415," F",C415),CONCATENATE("G4 P",D415))</f>
        <v>G0 X99.7 Y99.7 F174.61</v>
      </c>
      <c r="H415" s="16" t="str">
        <f t="shared" si="45"/>
        <v>G0 Z99.7 F174.61</v>
      </c>
    </row>
    <row r="416" spans="1:8" hidden="1" outlineLevel="1" x14ac:dyDescent="0.2">
      <c r="A416" s="14" t="s">
        <v>28</v>
      </c>
      <c r="B416" s="14" t="s">
        <v>2</v>
      </c>
      <c r="C416" s="15">
        <f>IF(A416&lt;&gt;"pause",VLOOKUP(A416,gamme!$A$4:$F$171,5,FALSE),"")</f>
        <v>174.61</v>
      </c>
      <c r="D416" s="15">
        <f>IF(A416&lt;&gt;"pause",VLOOKUP(B416,temps!$A$4:$C$14,3,FALSE),"")</f>
        <v>0.33333333333333331</v>
      </c>
      <c r="E416" s="15">
        <f t="shared" si="53"/>
        <v>1</v>
      </c>
      <c r="F416" s="15">
        <f t="shared" si="54"/>
        <v>100.7</v>
      </c>
      <c r="G416" s="16" t="str">
        <f t="shared" si="55"/>
        <v>G0 X100.7 Y100.7 F174.61</v>
      </c>
      <c r="H416" s="16" t="str">
        <f t="shared" si="45"/>
        <v>G0 Z100.7 F174.61</v>
      </c>
    </row>
    <row r="417" spans="1:8" hidden="1" outlineLevel="1" x14ac:dyDescent="0.2">
      <c r="A417" s="14" t="s">
        <v>30</v>
      </c>
      <c r="B417" s="14" t="s">
        <v>0</v>
      </c>
      <c r="C417" s="15">
        <f>IF(A417&lt;&gt;"pause",VLOOKUP(A417,gamme!$A$4:$F$171,5,FALSE),"")</f>
        <v>220</v>
      </c>
      <c r="D417" s="15">
        <f>IF(A417&lt;&gt;"pause",VLOOKUP(B417,temps!$A$4:$C$14,3,FALSE),"")</f>
        <v>0.16666666666666666</v>
      </c>
      <c r="E417" s="15">
        <f t="shared" si="53"/>
        <v>0.6</v>
      </c>
      <c r="F417" s="15">
        <f t="shared" si="54"/>
        <v>100.10000000000001</v>
      </c>
      <c r="G417" s="16" t="str">
        <f t="shared" si="55"/>
        <v>G0 X100.1 Y100.1 F220</v>
      </c>
      <c r="H417" s="16" t="str">
        <f t="shared" si="45"/>
        <v>G0 Z100.1 F220</v>
      </c>
    </row>
    <row r="418" spans="1:8" hidden="1" outlineLevel="1" x14ac:dyDescent="0.2">
      <c r="A418" s="14" t="s">
        <v>29</v>
      </c>
      <c r="B418" s="14" t="s">
        <v>0</v>
      </c>
      <c r="C418" s="15">
        <f>IF(A418&lt;&gt;"pause",VLOOKUP(A418,gamme!$A$4:$F$171,5,FALSE),"")</f>
        <v>196</v>
      </c>
      <c r="D418" s="15">
        <f>IF(A418&lt;&gt;"pause",VLOOKUP(B418,temps!$A$4:$C$14,3,FALSE),"")</f>
        <v>0.16666666666666666</v>
      </c>
      <c r="E418" s="15">
        <f t="shared" si="53"/>
        <v>0.5</v>
      </c>
      <c r="F418" s="15">
        <f t="shared" si="54"/>
        <v>100.60000000000001</v>
      </c>
      <c r="G418" s="16" t="str">
        <f t="shared" si="55"/>
        <v>G0 X100.6 Y100.6 F196</v>
      </c>
      <c r="H418" s="16" t="str">
        <f t="shared" si="45"/>
        <v>G0 Z100.6 F196</v>
      </c>
    </row>
    <row r="419" spans="1:8" hidden="1" outlineLevel="1" x14ac:dyDescent="0.2">
      <c r="A419" s="14" t="s">
        <v>26</v>
      </c>
      <c r="B419" s="14" t="s">
        <v>2</v>
      </c>
      <c r="C419" s="15">
        <f>IF(A419&lt;&gt;"pause",VLOOKUP(A419,gamme!$A$4:$F$171,5,FALSE),"")</f>
        <v>130.81</v>
      </c>
      <c r="D419" s="15">
        <f>IF(A419&lt;&gt;"pause",VLOOKUP(B419,temps!$A$4:$C$14,3,FALSE),"")</f>
        <v>0.33333333333333331</v>
      </c>
      <c r="E419" s="15">
        <f t="shared" si="53"/>
        <v>0.7</v>
      </c>
      <c r="F419" s="15">
        <f t="shared" si="54"/>
        <v>99.9</v>
      </c>
      <c r="G419" s="16" t="str">
        <f t="shared" si="55"/>
        <v>G0 X99.9 Y99.9 F130.81</v>
      </c>
      <c r="H419" s="16" t="str">
        <f t="shared" si="45"/>
        <v>G0 Z99.9 F130.81</v>
      </c>
    </row>
    <row r="420" spans="1:8" hidden="1" outlineLevel="1" x14ac:dyDescent="0.2">
      <c r="A420" s="14" t="s">
        <v>28</v>
      </c>
      <c r="B420" s="14" t="s">
        <v>2</v>
      </c>
      <c r="C420" s="15">
        <f>IF(A420&lt;&gt;"pause",VLOOKUP(A420,gamme!$A$4:$F$171,5,FALSE),"")</f>
        <v>174.61</v>
      </c>
      <c r="D420" s="15">
        <f>IF(A420&lt;&gt;"pause",VLOOKUP(B420,temps!$A$4:$C$14,3,FALSE),"")</f>
        <v>0.33333333333333331</v>
      </c>
      <c r="E420" s="15">
        <f t="shared" si="53"/>
        <v>1</v>
      </c>
      <c r="F420" s="15">
        <f t="shared" si="54"/>
        <v>100.9</v>
      </c>
      <c r="G420" s="16" t="str">
        <f t="shared" si="55"/>
        <v>G0 X100.9 Y100.9 F174.61</v>
      </c>
      <c r="H420" s="16" t="str">
        <f t="shared" si="45"/>
        <v>G0 Z100.9 F174.61</v>
      </c>
    </row>
    <row r="421" spans="1:8" hidden="1" outlineLevel="1" x14ac:dyDescent="0.2">
      <c r="A421" s="14" t="s">
        <v>28</v>
      </c>
      <c r="B421" s="14" t="s">
        <v>2</v>
      </c>
      <c r="C421" s="15">
        <f>IF(A421&lt;&gt;"pause",VLOOKUP(A421,gamme!$A$4:$F$171,5,FALSE),"")</f>
        <v>174.61</v>
      </c>
      <c r="D421" s="15">
        <f>IF(A421&lt;&gt;"pause",VLOOKUP(B421,temps!$A$4:$C$14,3,FALSE),"")</f>
        <v>0.33333333333333331</v>
      </c>
      <c r="E421" s="15">
        <f t="shared" si="53"/>
        <v>1</v>
      </c>
      <c r="F421" s="15">
        <f t="shared" si="54"/>
        <v>99.9</v>
      </c>
      <c r="G421" s="16" t="str">
        <f t="shared" si="55"/>
        <v>G0 X99.9 Y99.9 F174.61</v>
      </c>
      <c r="H421" s="16" t="str">
        <f t="shared" si="45"/>
        <v>G0 Z99.9 F174.61</v>
      </c>
    </row>
    <row r="422" spans="1:8" hidden="1" outlineLevel="1" x14ac:dyDescent="0.2">
      <c r="A422" s="14" t="s">
        <v>175</v>
      </c>
      <c r="C422" s="15" t="str">
        <f>IF(A422&lt;&gt;"pause",VLOOKUP(A422,gamme!$A$4:$F$171,5,FALSE),"")</f>
        <v/>
      </c>
      <c r="D422" s="15">
        <v>300</v>
      </c>
      <c r="E422" s="15" t="str">
        <f t="shared" si="53"/>
        <v/>
      </c>
      <c r="F422" s="15">
        <f t="shared" si="54"/>
        <v>99.9</v>
      </c>
      <c r="G422" s="16" t="str">
        <f t="shared" si="55"/>
        <v>G4 P300</v>
      </c>
      <c r="H422" s="16" t="str">
        <f t="shared" si="45"/>
        <v>G4 P300</v>
      </c>
    </row>
    <row r="423" spans="1:8" hidden="1" outlineLevel="1" x14ac:dyDescent="0.2">
      <c r="A423" s="14" t="s">
        <v>28</v>
      </c>
      <c r="B423" s="14" t="s">
        <v>2</v>
      </c>
      <c r="C423" s="15">
        <f>IF(A423&lt;&gt;"pause",VLOOKUP(A423,gamme!$A$4:$F$171,5,FALSE),"")</f>
        <v>174.61</v>
      </c>
      <c r="D423" s="15">
        <f>IF(A423&lt;&gt;"pause",VLOOKUP(B423,temps!$A$4:$C$14,3,FALSE),"")</f>
        <v>0.33333333333333331</v>
      </c>
      <c r="E423" s="15">
        <f t="shared" si="53"/>
        <v>1</v>
      </c>
      <c r="F423" s="15">
        <f t="shared" si="54"/>
        <v>98.9</v>
      </c>
      <c r="G423" s="16" t="str">
        <f t="shared" si="55"/>
        <v>G0 X98.9 Y98.9 F174.61</v>
      </c>
      <c r="H423" s="16" t="str">
        <f t="shared" si="45"/>
        <v>G0 Z98.9 F174.61</v>
      </c>
    </row>
    <row r="424" spans="1:8" hidden="1" outlineLevel="1" x14ac:dyDescent="0.2">
      <c r="A424" s="14" t="s">
        <v>29</v>
      </c>
      <c r="B424" s="14" t="s">
        <v>2</v>
      </c>
      <c r="C424" s="15">
        <f>IF(A424&lt;&gt;"pause",VLOOKUP(A424,gamme!$A$4:$F$171,5,FALSE),"")</f>
        <v>196</v>
      </c>
      <c r="D424" s="15">
        <f>IF(A424&lt;&gt;"pause",VLOOKUP(B424,temps!$A$4:$C$14,3,FALSE),"")</f>
        <v>0.33333333333333331</v>
      </c>
      <c r="E424" s="15">
        <f t="shared" si="53"/>
        <v>1.1000000000000001</v>
      </c>
      <c r="F424" s="15">
        <f t="shared" si="54"/>
        <v>100</v>
      </c>
      <c r="G424" s="16" t="str">
        <f t="shared" si="55"/>
        <v>G0 X100 Y100 F196</v>
      </c>
      <c r="H424" s="16" t="str">
        <f t="shared" si="45"/>
        <v>G0 Z100 F196</v>
      </c>
    </row>
    <row r="425" spans="1:8" hidden="1" outlineLevel="1" x14ac:dyDescent="0.2">
      <c r="A425" s="14" t="s">
        <v>30</v>
      </c>
      <c r="B425" s="14" t="s">
        <v>2</v>
      </c>
      <c r="C425" s="15">
        <f>IF(A425&lt;&gt;"pause",VLOOKUP(A425,gamme!$A$4:$F$171,5,FALSE),"")</f>
        <v>220</v>
      </c>
      <c r="D425" s="15">
        <f>IF(A425&lt;&gt;"pause",VLOOKUP(B425,temps!$A$4:$C$14,3,FALSE),"")</f>
        <v>0.33333333333333331</v>
      </c>
      <c r="E425" s="15">
        <f t="shared" si="53"/>
        <v>1.2</v>
      </c>
      <c r="F425" s="15">
        <f t="shared" si="54"/>
        <v>98.8</v>
      </c>
      <c r="G425" s="16" t="str">
        <f t="shared" si="55"/>
        <v>G0 X98.8 Y98.8 F220</v>
      </c>
      <c r="H425" s="16" t="str">
        <f t="shared" si="45"/>
        <v>G0 Z98.8 F220</v>
      </c>
    </row>
    <row r="426" spans="1:8" hidden="1" outlineLevel="1" x14ac:dyDescent="0.2">
      <c r="A426" s="14" t="s">
        <v>173</v>
      </c>
      <c r="B426" s="14" t="s">
        <v>0</v>
      </c>
      <c r="C426" s="15">
        <f>IF(A426&lt;&gt;"pause",VLOOKUP(A426,gamme!$A$4:$F$171,5,FALSE),"")</f>
        <v>233.08</v>
      </c>
      <c r="D426" s="15">
        <f>IF(A426&lt;&gt;"pause",VLOOKUP(B426,temps!$A$4:$C$14,3,FALSE),"")</f>
        <v>0.16666666666666666</v>
      </c>
      <c r="E426" s="15">
        <f t="shared" si="53"/>
        <v>0.6</v>
      </c>
      <c r="F426" s="15">
        <f t="shared" si="54"/>
        <v>99.399999999999991</v>
      </c>
      <c r="G426" s="16" t="str">
        <f t="shared" si="55"/>
        <v>G0 X99.4 Y99.4 F233.08</v>
      </c>
      <c r="H426" s="16" t="str">
        <f t="shared" si="45"/>
        <v>G0 Z99.4 F233.08</v>
      </c>
    </row>
    <row r="427" spans="1:8" hidden="1" outlineLevel="1" x14ac:dyDescent="0.2">
      <c r="A427" s="14" t="s">
        <v>30</v>
      </c>
      <c r="B427" s="14" t="s">
        <v>0</v>
      </c>
      <c r="C427" s="15">
        <f>IF(A427&lt;&gt;"pause",VLOOKUP(A427,gamme!$A$4:$F$171,5,FALSE),"")</f>
        <v>220</v>
      </c>
      <c r="D427" s="15">
        <f>IF(A427&lt;&gt;"pause",VLOOKUP(B427,temps!$A$4:$C$14,3,FALSE),"")</f>
        <v>0.16666666666666666</v>
      </c>
      <c r="E427" s="15">
        <f t="shared" si="53"/>
        <v>0.6</v>
      </c>
      <c r="F427" s="15">
        <f t="shared" si="54"/>
        <v>98.8</v>
      </c>
      <c r="G427" s="16" t="str">
        <f t="shared" si="55"/>
        <v>G0 X98.8 Y98.8 F220</v>
      </c>
      <c r="H427" s="16" t="str">
        <f t="shared" si="45"/>
        <v>G0 Z98.8 F220</v>
      </c>
    </row>
    <row r="428" spans="1:8" hidden="1" outlineLevel="1" x14ac:dyDescent="0.2">
      <c r="A428" s="14" t="s">
        <v>29</v>
      </c>
      <c r="B428" s="14" t="s">
        <v>2</v>
      </c>
      <c r="C428" s="15">
        <f>IF(A428&lt;&gt;"pause",VLOOKUP(A428,gamme!$A$4:$F$171,5,FALSE),"")</f>
        <v>196</v>
      </c>
      <c r="D428" s="15">
        <f>IF(A428&lt;&gt;"pause",VLOOKUP(B428,temps!$A$4:$C$14,3,FALSE),"")</f>
        <v>0.33333333333333331</v>
      </c>
      <c r="E428" s="15">
        <f t="shared" si="53"/>
        <v>1.1000000000000001</v>
      </c>
      <c r="F428" s="15">
        <f t="shared" si="54"/>
        <v>99.899999999999991</v>
      </c>
      <c r="G428" s="16" t="str">
        <f t="shared" si="55"/>
        <v>G0 X99.9 Y99.9 F196</v>
      </c>
      <c r="H428" s="16" t="str">
        <f t="shared" si="45"/>
        <v>G0 Z99.9 F196</v>
      </c>
    </row>
    <row r="429" spans="1:8" hidden="1" outlineLevel="1" x14ac:dyDescent="0.2">
      <c r="A429" s="14" t="s">
        <v>28</v>
      </c>
      <c r="B429" s="14" t="s">
        <v>2</v>
      </c>
      <c r="C429" s="15">
        <f>IF(A429&lt;&gt;"pause",VLOOKUP(A429,gamme!$A$4:$F$171,5,FALSE),"")</f>
        <v>174.61</v>
      </c>
      <c r="D429" s="15">
        <f>IF(A429&lt;&gt;"pause",VLOOKUP(B429,temps!$A$4:$C$14,3,FALSE),"")</f>
        <v>0.33333333333333331</v>
      </c>
      <c r="E429" s="15">
        <f t="shared" si="53"/>
        <v>1</v>
      </c>
      <c r="F429" s="15">
        <f t="shared" si="54"/>
        <v>98.899999999999991</v>
      </c>
      <c r="G429" s="16" t="str">
        <f t="shared" si="55"/>
        <v>G0 X98.9 Y98.9 F174.61</v>
      </c>
      <c r="H429" s="16" t="str">
        <f t="shared" si="45"/>
        <v>G0 Z98.9 F174.61</v>
      </c>
    </row>
    <row r="430" spans="1:8" hidden="1" outlineLevel="1" x14ac:dyDescent="0.2">
      <c r="A430" s="14" t="s">
        <v>29</v>
      </c>
      <c r="B430" s="14" t="s">
        <v>2</v>
      </c>
      <c r="C430" s="15">
        <f>IF(A430&lt;&gt;"pause",VLOOKUP(A430,gamme!$A$4:$F$171,5,FALSE),"")</f>
        <v>196</v>
      </c>
      <c r="D430" s="15">
        <f>IF(A430&lt;&gt;"pause",VLOOKUP(B430,temps!$A$4:$C$14,3,FALSE),"")</f>
        <v>0.33333333333333331</v>
      </c>
      <c r="E430" s="15">
        <f t="shared" si="53"/>
        <v>1.1000000000000001</v>
      </c>
      <c r="F430" s="15">
        <f t="shared" si="54"/>
        <v>99.999999999999986</v>
      </c>
      <c r="G430" s="16" t="str">
        <f t="shared" si="55"/>
        <v>G0 X100 Y100 F196</v>
      </c>
      <c r="H430" s="16" t="str">
        <f t="shared" si="45"/>
        <v>G0 Z100 F196</v>
      </c>
    </row>
    <row r="431" spans="1:8" hidden="1" outlineLevel="1" x14ac:dyDescent="0.2">
      <c r="A431" s="14" t="s">
        <v>29</v>
      </c>
      <c r="B431" s="14" t="s">
        <v>0</v>
      </c>
      <c r="C431" s="15">
        <f>IF(A431&lt;&gt;"pause",VLOOKUP(A431,gamme!$A$4:$F$171,5,FALSE),"")</f>
        <v>196</v>
      </c>
      <c r="D431" s="15">
        <f>IF(A431&lt;&gt;"pause",VLOOKUP(B431,temps!$A$4:$C$14,3,FALSE),"")</f>
        <v>0.16666666666666666</v>
      </c>
      <c r="E431" s="15">
        <f t="shared" si="53"/>
        <v>0.5</v>
      </c>
      <c r="F431" s="15">
        <f t="shared" si="54"/>
        <v>99.499999999999986</v>
      </c>
      <c r="G431" s="16" t="str">
        <f t="shared" si="55"/>
        <v>G0 X99.5 Y99.5 F196</v>
      </c>
      <c r="H431" s="16" t="str">
        <f t="shared" si="45"/>
        <v>G0 Z99.5 F196</v>
      </c>
    </row>
    <row r="432" spans="1:8" hidden="1" outlineLevel="1" x14ac:dyDescent="0.2">
      <c r="A432" s="14" t="s">
        <v>175</v>
      </c>
      <c r="C432" s="15" t="str">
        <f>IF(A432&lt;&gt;"pause",VLOOKUP(A432,gamme!$A$4:$F$171,5,FALSE),"")</f>
        <v/>
      </c>
      <c r="D432" s="15">
        <v>300</v>
      </c>
      <c r="E432" s="15" t="str">
        <f t="shared" si="53"/>
        <v/>
      </c>
      <c r="F432" s="15">
        <f t="shared" si="54"/>
        <v>99.499999999999986</v>
      </c>
      <c r="G432" s="16" t="str">
        <f t="shared" si="55"/>
        <v>G4 P300</v>
      </c>
      <c r="H432" s="16" t="str">
        <f t="shared" si="45"/>
        <v>G4 P300</v>
      </c>
    </row>
    <row r="433" spans="1:8" hidden="1" outlineLevel="1" x14ac:dyDescent="0.2">
      <c r="A433" s="14" t="s">
        <v>26</v>
      </c>
      <c r="B433" s="14" t="s">
        <v>2</v>
      </c>
      <c r="C433" s="15">
        <f>IF(A433&lt;&gt;"pause",VLOOKUP(A433,gamme!$A$4:$F$171,5,FALSE),"")</f>
        <v>130.81</v>
      </c>
      <c r="D433" s="15">
        <f>IF(A433&lt;&gt;"pause",VLOOKUP(B433,temps!$A$4:$C$14,3,FALSE),"")</f>
        <v>0.33333333333333331</v>
      </c>
      <c r="E433" s="15">
        <f t="shared" si="53"/>
        <v>0.7</v>
      </c>
      <c r="F433" s="15">
        <f t="shared" si="54"/>
        <v>98.799999999999983</v>
      </c>
      <c r="G433" s="16" t="str">
        <f t="shared" si="55"/>
        <v>G0 X98.8 Y98.8 F130.81</v>
      </c>
      <c r="H433" s="16" t="str">
        <f t="shared" si="45"/>
        <v>G0 Z98.8 F130.81</v>
      </c>
    </row>
    <row r="434" spans="1:8" hidden="1" outlineLevel="1" x14ac:dyDescent="0.2">
      <c r="A434" s="14" t="s">
        <v>28</v>
      </c>
      <c r="B434" s="14" t="s">
        <v>2</v>
      </c>
      <c r="C434" s="15">
        <f>IF(A434&lt;&gt;"pause",VLOOKUP(A434,gamme!$A$4:$F$171,5,FALSE),"")</f>
        <v>174.61</v>
      </c>
      <c r="D434" s="15">
        <f>IF(A434&lt;&gt;"pause",VLOOKUP(B434,temps!$A$4:$C$14,3,FALSE),"")</f>
        <v>0.33333333333333331</v>
      </c>
      <c r="E434" s="15">
        <f t="shared" si="53"/>
        <v>1</v>
      </c>
      <c r="F434" s="15">
        <f t="shared" si="54"/>
        <v>99.799999999999983</v>
      </c>
      <c r="G434" s="16" t="str">
        <f t="shared" si="55"/>
        <v>G0 X99.8 Y99.8 F174.61</v>
      </c>
      <c r="H434" s="16" t="str">
        <f t="shared" si="45"/>
        <v>G0 Z99.8 F174.61</v>
      </c>
    </row>
    <row r="435" spans="1:8" hidden="1" outlineLevel="1" x14ac:dyDescent="0.2">
      <c r="A435" s="14" t="s">
        <v>28</v>
      </c>
      <c r="B435" s="14" t="s">
        <v>2</v>
      </c>
      <c r="C435" s="15">
        <f>IF(A435&lt;&gt;"pause",VLOOKUP(A435,gamme!$A$4:$F$171,5,FALSE),"")</f>
        <v>174.61</v>
      </c>
      <c r="D435" s="15">
        <f>IF(A435&lt;&gt;"pause",VLOOKUP(B435,temps!$A$4:$C$14,3,FALSE),"")</f>
        <v>0.33333333333333331</v>
      </c>
      <c r="E435" s="15">
        <f t="shared" si="53"/>
        <v>1</v>
      </c>
      <c r="F435" s="15">
        <f t="shared" si="54"/>
        <v>98.799999999999983</v>
      </c>
      <c r="G435" s="16" t="str">
        <f t="shared" si="55"/>
        <v>G0 X98.8 Y98.8 F174.61</v>
      </c>
      <c r="H435" s="16" t="str">
        <f t="shared" si="45"/>
        <v>G0 Z98.8 F174.61</v>
      </c>
    </row>
    <row r="436" spans="1:8" hidden="1" outlineLevel="1" x14ac:dyDescent="0.2">
      <c r="A436" s="14" t="s">
        <v>30</v>
      </c>
      <c r="B436" s="14" t="s">
        <v>0</v>
      </c>
      <c r="C436" s="15">
        <f>IF(A436&lt;&gt;"pause",VLOOKUP(A436,gamme!$A$4:$F$171,5,FALSE),"")</f>
        <v>220</v>
      </c>
      <c r="D436" s="15">
        <f>IF(A436&lt;&gt;"pause",VLOOKUP(B436,temps!$A$4:$C$14,3,FALSE),"")</f>
        <v>0.16666666666666666</v>
      </c>
      <c r="E436" s="15">
        <f t="shared" si="53"/>
        <v>0.6</v>
      </c>
      <c r="F436" s="15">
        <f t="shared" si="54"/>
        <v>99.399999999999977</v>
      </c>
      <c r="G436" s="16" t="str">
        <f t="shared" si="55"/>
        <v>G0 X99.4 Y99.4 F220</v>
      </c>
      <c r="H436" s="16" t="str">
        <f t="shared" si="45"/>
        <v>G0 Z99.4 F220</v>
      </c>
    </row>
    <row r="437" spans="1:8" hidden="1" outlineLevel="1" x14ac:dyDescent="0.2">
      <c r="A437" s="14" t="s">
        <v>29</v>
      </c>
      <c r="B437" s="14" t="s">
        <v>0</v>
      </c>
      <c r="C437" s="15">
        <f>IF(A437&lt;&gt;"pause",VLOOKUP(A437,gamme!$A$4:$F$171,5,FALSE),"")</f>
        <v>196</v>
      </c>
      <c r="D437" s="15">
        <f>IF(A437&lt;&gt;"pause",VLOOKUP(B437,temps!$A$4:$C$14,3,FALSE),"")</f>
        <v>0.16666666666666666</v>
      </c>
      <c r="E437" s="15">
        <f t="shared" si="53"/>
        <v>0.5</v>
      </c>
      <c r="F437" s="15">
        <f t="shared" si="54"/>
        <v>98.899999999999977</v>
      </c>
      <c r="G437" s="16" t="str">
        <f t="shared" si="55"/>
        <v>G0 X98.9 Y98.9 F196</v>
      </c>
      <c r="H437" s="16" t="str">
        <f t="shared" si="45"/>
        <v>G0 Z98.9 F196</v>
      </c>
    </row>
    <row r="438" spans="1:8" hidden="1" outlineLevel="1" x14ac:dyDescent="0.2">
      <c r="A438" s="14" t="s">
        <v>26</v>
      </c>
      <c r="B438" s="14" t="s">
        <v>2</v>
      </c>
      <c r="C438" s="15">
        <f>IF(A438&lt;&gt;"pause",VLOOKUP(A438,gamme!$A$4:$F$171,5,FALSE),"")</f>
        <v>130.81</v>
      </c>
      <c r="D438" s="15">
        <f>IF(A438&lt;&gt;"pause",VLOOKUP(B438,temps!$A$4:$C$14,3,FALSE),"")</f>
        <v>0.33333333333333331</v>
      </c>
      <c r="E438" s="15">
        <f t="shared" si="53"/>
        <v>0.7</v>
      </c>
      <c r="F438" s="15">
        <f t="shared" si="54"/>
        <v>99.59999999999998</v>
      </c>
      <c r="G438" s="16" t="str">
        <f t="shared" si="55"/>
        <v>G0 X99.6 Y99.6 F130.81</v>
      </c>
      <c r="H438" s="16" t="str">
        <f t="shared" si="45"/>
        <v>G0 Z99.6 F130.81</v>
      </c>
    </row>
    <row r="439" spans="1:8" hidden="1" outlineLevel="1" x14ac:dyDescent="0.2">
      <c r="A439" s="14" t="s">
        <v>28</v>
      </c>
      <c r="B439" s="14" t="s">
        <v>2</v>
      </c>
      <c r="C439" s="15">
        <f>IF(A439&lt;&gt;"pause",VLOOKUP(A439,gamme!$A$4:$F$171,5,FALSE),"")</f>
        <v>174.61</v>
      </c>
      <c r="D439" s="15">
        <f>IF(A439&lt;&gt;"pause",VLOOKUP(B439,temps!$A$4:$C$14,3,FALSE),"")</f>
        <v>0.33333333333333331</v>
      </c>
      <c r="E439" s="15">
        <f t="shared" si="53"/>
        <v>1</v>
      </c>
      <c r="F439" s="15">
        <f t="shared" si="54"/>
        <v>98.59999999999998</v>
      </c>
      <c r="G439" s="16" t="str">
        <f t="shared" si="55"/>
        <v>G0 X98.6 Y98.6 F174.61</v>
      </c>
      <c r="H439" s="16" t="str">
        <f t="shared" si="45"/>
        <v>G0 Z98.6 F174.61</v>
      </c>
    </row>
    <row r="440" spans="1:8" hidden="1" outlineLevel="1" x14ac:dyDescent="0.2">
      <c r="A440" s="14" t="s">
        <v>28</v>
      </c>
      <c r="B440" s="14" t="s">
        <v>2</v>
      </c>
      <c r="C440" s="15">
        <f>IF(A440&lt;&gt;"pause",VLOOKUP(A440,gamme!$A$4:$F$171,5,FALSE),"")</f>
        <v>174.61</v>
      </c>
      <c r="D440" s="15">
        <f>IF(A440&lt;&gt;"pause",VLOOKUP(B440,temps!$A$4:$C$14,3,FALSE),"")</f>
        <v>0.33333333333333331</v>
      </c>
      <c r="E440" s="15">
        <f t="shared" si="53"/>
        <v>1</v>
      </c>
      <c r="F440" s="15">
        <f t="shared" si="54"/>
        <v>99.59999999999998</v>
      </c>
      <c r="G440" s="16" t="str">
        <f t="shared" si="55"/>
        <v>G0 X99.6 Y99.6 F174.61</v>
      </c>
      <c r="H440" s="16" t="str">
        <f t="shared" si="45"/>
        <v>G0 Z99.6 F174.61</v>
      </c>
    </row>
    <row r="441" spans="1:8" hidden="1" outlineLevel="1" x14ac:dyDescent="0.2">
      <c r="A441" s="14" t="s">
        <v>175</v>
      </c>
      <c r="C441" s="15" t="str">
        <f>IF(A441&lt;&gt;"pause",VLOOKUP(A441,gamme!$A$4:$F$171,5,FALSE),"")</f>
        <v/>
      </c>
      <c r="D441" s="15">
        <v>300</v>
      </c>
      <c r="E441" s="15" t="str">
        <f t="shared" si="53"/>
        <v/>
      </c>
      <c r="F441" s="15">
        <f t="shared" si="54"/>
        <v>99.59999999999998</v>
      </c>
      <c r="G441" s="16" t="str">
        <f t="shared" si="55"/>
        <v>G4 P300</v>
      </c>
      <c r="H441" s="16" t="str">
        <f t="shared" si="45"/>
        <v>G4 P300</v>
      </c>
    </row>
    <row r="442" spans="1:8" hidden="1" outlineLevel="1" x14ac:dyDescent="0.2">
      <c r="A442" s="14" t="s">
        <v>30</v>
      </c>
      <c r="B442" s="14" t="s">
        <v>2</v>
      </c>
      <c r="C442" s="15">
        <f>IF(A442&lt;&gt;"pause",VLOOKUP(A442,gamme!$A$4:$F$171,5,FALSE),"")</f>
        <v>220</v>
      </c>
      <c r="D442" s="15">
        <f>IF(A442&lt;&gt;"pause",VLOOKUP(B442,temps!$A$4:$C$14,3,FALSE),"")</f>
        <v>0.33333333333333331</v>
      </c>
      <c r="E442" s="15">
        <f t="shared" si="53"/>
        <v>1.2</v>
      </c>
      <c r="F442" s="15">
        <f t="shared" si="54"/>
        <v>100.79999999999998</v>
      </c>
      <c r="G442" s="16" t="str">
        <f t="shared" si="55"/>
        <v>G0 X100.8 Y100.8 F220</v>
      </c>
      <c r="H442" s="16" t="str">
        <f t="shared" si="45"/>
        <v>G0 Z100.8 F220</v>
      </c>
    </row>
    <row r="443" spans="1:8" hidden="1" outlineLevel="1" x14ac:dyDescent="0.2">
      <c r="A443" s="14" t="s">
        <v>173</v>
      </c>
      <c r="B443" s="14" t="s">
        <v>2</v>
      </c>
      <c r="C443" s="15">
        <f>IF(A443&lt;&gt;"pause",VLOOKUP(A443,gamme!$A$4:$F$171,5,FALSE),"")</f>
        <v>233.08</v>
      </c>
      <c r="D443" s="15">
        <f>IF(A443&lt;&gt;"pause",VLOOKUP(B443,temps!$A$4:$C$14,3,FALSE),"")</f>
        <v>0.33333333333333331</v>
      </c>
      <c r="E443" s="15">
        <f t="shared" si="53"/>
        <v>1.3</v>
      </c>
      <c r="F443" s="15">
        <f t="shared" si="54"/>
        <v>99.499999999999986</v>
      </c>
      <c r="G443" s="16" t="str">
        <f t="shared" si="55"/>
        <v>G0 X99.5 Y99.5 F233.08</v>
      </c>
      <c r="H443" s="16" t="str">
        <f t="shared" si="45"/>
        <v>G0 Z99.5 F233.08</v>
      </c>
    </row>
    <row r="444" spans="1:8" hidden="1" outlineLevel="1" x14ac:dyDescent="0.2">
      <c r="A444" s="14" t="s">
        <v>32</v>
      </c>
      <c r="B444" s="14" t="s">
        <v>2</v>
      </c>
      <c r="C444" s="15">
        <f>IF(A444&lt;&gt;"pause",VLOOKUP(A444,gamme!$A$4:$F$171,5,FALSE),"")</f>
        <v>261.63</v>
      </c>
      <c r="D444" s="15">
        <f>IF(A444&lt;&gt;"pause",VLOOKUP(B444,temps!$A$4:$C$14,3,FALSE),"")</f>
        <v>0.33333333333333331</v>
      </c>
      <c r="E444" s="15">
        <f t="shared" si="53"/>
        <v>1.5</v>
      </c>
      <c r="F444" s="15">
        <f t="shared" si="54"/>
        <v>100.99999999999999</v>
      </c>
      <c r="G444" s="16" t="str">
        <f t="shared" si="55"/>
        <v>G0 X101 Y101 F261.63</v>
      </c>
      <c r="H444" s="16" t="str">
        <f t="shared" si="45"/>
        <v>G0 Z101 F261.63</v>
      </c>
    </row>
    <row r="445" spans="1:8" hidden="1" outlineLevel="1" x14ac:dyDescent="0.2">
      <c r="A445" s="14" t="s">
        <v>176</v>
      </c>
      <c r="B445" s="14" t="s">
        <v>0</v>
      </c>
      <c r="C445" s="15">
        <f>IF(A445&lt;&gt;"pause",VLOOKUP(A445,gamme!$A$4:$F$171,5,FALSE),"")</f>
        <v>293.66000000000003</v>
      </c>
      <c r="D445" s="15">
        <f>IF(A445&lt;&gt;"pause",VLOOKUP(B445,temps!$A$4:$C$14,3,FALSE),"")</f>
        <v>0.16666666666666666</v>
      </c>
      <c r="E445" s="15">
        <f t="shared" si="53"/>
        <v>0.8</v>
      </c>
      <c r="F445" s="15">
        <f t="shared" si="54"/>
        <v>100.19999999999999</v>
      </c>
      <c r="G445" s="16" t="str">
        <f t="shared" si="55"/>
        <v>G0 X100.2 Y100.2 F293.66</v>
      </c>
      <c r="H445" s="16" t="str">
        <f t="shared" si="45"/>
        <v>G0 Z100.2 F293.66</v>
      </c>
    </row>
    <row r="446" spans="1:8" hidden="1" outlineLevel="1" x14ac:dyDescent="0.2">
      <c r="A446" s="14" t="s">
        <v>173</v>
      </c>
      <c r="B446" s="14" t="s">
        <v>0</v>
      </c>
      <c r="C446" s="15">
        <f>IF(A446&lt;&gt;"pause",VLOOKUP(A446,gamme!$A$4:$F$171,5,FALSE),"")</f>
        <v>233.08</v>
      </c>
      <c r="D446" s="15">
        <f>IF(A446&lt;&gt;"pause",VLOOKUP(B446,temps!$A$4:$C$14,3,FALSE),"")</f>
        <v>0.16666666666666666</v>
      </c>
      <c r="E446" s="15">
        <f t="shared" si="53"/>
        <v>0.6</v>
      </c>
      <c r="F446" s="15">
        <f t="shared" si="54"/>
        <v>100.79999999999998</v>
      </c>
      <c r="G446" s="16" t="str">
        <f t="shared" si="55"/>
        <v>G0 X100.8 Y100.8 F233.08</v>
      </c>
      <c r="H446" s="16" t="str">
        <f t="shared" si="45"/>
        <v>G0 Z100.8 F233.08</v>
      </c>
    </row>
    <row r="447" spans="1:8" hidden="1" outlineLevel="1" x14ac:dyDescent="0.2">
      <c r="A447" s="14" t="s">
        <v>30</v>
      </c>
      <c r="B447" s="14" t="s">
        <v>2</v>
      </c>
      <c r="C447" s="15">
        <f>IF(A447&lt;&gt;"pause",VLOOKUP(A447,gamme!$A$4:$F$171,5,FALSE),"")</f>
        <v>220</v>
      </c>
      <c r="D447" s="15">
        <f>IF(A447&lt;&gt;"pause",VLOOKUP(B447,temps!$A$4:$C$14,3,FALSE),"")</f>
        <v>0.33333333333333331</v>
      </c>
      <c r="E447" s="15">
        <f t="shared" si="53"/>
        <v>1.2</v>
      </c>
      <c r="F447" s="15">
        <f t="shared" si="54"/>
        <v>99.59999999999998</v>
      </c>
      <c r="G447" s="16" t="str">
        <f t="shared" si="55"/>
        <v>G0 X99.6 Y99.6 F220</v>
      </c>
      <c r="H447" s="16" t="str">
        <f t="shared" si="45"/>
        <v>G0 Z99.6 F220</v>
      </c>
    </row>
    <row r="448" spans="1:8" hidden="1" outlineLevel="1" x14ac:dyDescent="0.2">
      <c r="A448" s="14" t="s">
        <v>29</v>
      </c>
      <c r="B448" s="14" t="s">
        <v>2</v>
      </c>
      <c r="C448" s="15">
        <f>IF(A448&lt;&gt;"pause",VLOOKUP(A448,gamme!$A$4:$F$171,5,FALSE),"")</f>
        <v>196</v>
      </c>
      <c r="D448" s="15">
        <f>IF(A448&lt;&gt;"pause",VLOOKUP(B448,temps!$A$4:$C$14,3,FALSE),"")</f>
        <v>0.33333333333333331</v>
      </c>
      <c r="E448" s="15">
        <f t="shared" si="53"/>
        <v>1.1000000000000001</v>
      </c>
      <c r="F448" s="15">
        <f t="shared" si="54"/>
        <v>100.69999999999997</v>
      </c>
      <c r="G448" s="16" t="str">
        <f t="shared" si="55"/>
        <v>G0 X100.7 Y100.7 F196</v>
      </c>
      <c r="H448" s="16" t="str">
        <f t="shared" si="45"/>
        <v>G0 Z100.7 F196</v>
      </c>
    </row>
    <row r="449" spans="1:8" hidden="1" outlineLevel="1" x14ac:dyDescent="0.2">
      <c r="A449" s="14" t="s">
        <v>28</v>
      </c>
      <c r="B449" s="14" t="s">
        <v>4</v>
      </c>
      <c r="C449" s="15">
        <f>IF(A449&lt;&gt;"pause",VLOOKUP(A449,gamme!$A$4:$F$171,5,FALSE),"")</f>
        <v>174.61</v>
      </c>
      <c r="D449" s="15">
        <f>IF(A449&lt;&gt;"pause",VLOOKUP(B449,temps!$A$4:$C$14,3,FALSE),"")</f>
        <v>0.66666666666666663</v>
      </c>
      <c r="E449" s="15">
        <f t="shared" si="53"/>
        <v>1.9</v>
      </c>
      <c r="F449" s="15">
        <f t="shared" si="54"/>
        <v>98.799999999999969</v>
      </c>
      <c r="G449" s="16" t="str">
        <f t="shared" si="55"/>
        <v>G0 X98.8 Y98.8 F174.61</v>
      </c>
      <c r="H449" s="16" t="str">
        <f t="shared" si="45"/>
        <v>G0 Z98.8 F174.61</v>
      </c>
    </row>
    <row r="450" spans="1:8" hidden="1" outlineLevel="1" x14ac:dyDescent="0.2">
      <c r="A450" s="14" t="s">
        <v>175</v>
      </c>
      <c r="C450" s="15" t="str">
        <f>IF(A450&lt;&gt;"pause",VLOOKUP(A450,gamme!$A$4:$F$171,5,FALSE),"")</f>
        <v/>
      </c>
      <c r="D450" s="15">
        <v>300</v>
      </c>
      <c r="E450" s="15" t="str">
        <f t="shared" si="53"/>
        <v/>
      </c>
      <c r="F450" s="15">
        <f t="shared" si="54"/>
        <v>98.799999999999969</v>
      </c>
      <c r="G450" s="16" t="str">
        <f t="shared" si="55"/>
        <v>G4 P300</v>
      </c>
      <c r="H450" s="16" t="str">
        <f t="shared" si="45"/>
        <v>G4 P300</v>
      </c>
    </row>
    <row r="451" spans="1:8" hidden="1" outlineLevel="1" x14ac:dyDescent="0.2">
      <c r="A451" s="14" t="s">
        <v>30</v>
      </c>
      <c r="B451" s="14" t="s">
        <v>2</v>
      </c>
      <c r="C451" s="15">
        <f>IF(A451&lt;&gt;"pause",VLOOKUP(A451,gamme!$A$4:$F$171,5,FALSE),"")</f>
        <v>220</v>
      </c>
      <c r="D451" s="15">
        <f>IF(A451&lt;&gt;"pause",VLOOKUP(B451,temps!$A$4:$C$14,3,FALSE),"")</f>
        <v>0.33333333333333331</v>
      </c>
      <c r="E451" s="15">
        <f t="shared" si="53"/>
        <v>1.2</v>
      </c>
      <c r="F451" s="15">
        <f t="shared" si="54"/>
        <v>97.599999999999966</v>
      </c>
      <c r="G451" s="16" t="str">
        <f t="shared" si="55"/>
        <v>G0 X97.6 Y97.6 F220</v>
      </c>
      <c r="H451" s="16" t="str">
        <f t="shared" si="45"/>
        <v>G0 Z97.6 F220</v>
      </c>
    </row>
    <row r="452" spans="1:8" hidden="1" outlineLevel="1" x14ac:dyDescent="0.2">
      <c r="A452" s="14" t="s">
        <v>173</v>
      </c>
      <c r="B452" s="14" t="s">
        <v>2</v>
      </c>
      <c r="C452" s="15">
        <f>IF(A452&lt;&gt;"pause",VLOOKUP(A452,gamme!$A$4:$F$171,5,FALSE),"")</f>
        <v>233.08</v>
      </c>
      <c r="D452" s="15">
        <f>IF(A452&lt;&gt;"pause",VLOOKUP(B452,temps!$A$4:$C$14,3,FALSE),"")</f>
        <v>0.33333333333333331</v>
      </c>
      <c r="E452" s="15">
        <f t="shared" si="53"/>
        <v>1.3</v>
      </c>
      <c r="F452" s="15">
        <f t="shared" si="54"/>
        <v>98.899999999999963</v>
      </c>
      <c r="G452" s="16" t="str">
        <f t="shared" si="55"/>
        <v>G0 X98.9 Y98.9 F233.08</v>
      </c>
      <c r="H452" s="16" t="str">
        <f t="shared" si="45"/>
        <v>G0 Z98.9 F233.08</v>
      </c>
    </row>
    <row r="453" spans="1:8" hidden="1" outlineLevel="1" x14ac:dyDescent="0.2">
      <c r="A453" s="14" t="s">
        <v>32</v>
      </c>
      <c r="B453" s="14" t="s">
        <v>2</v>
      </c>
      <c r="C453" s="15">
        <f>IF(A453&lt;&gt;"pause",VLOOKUP(A453,gamme!$A$4:$F$171,5,FALSE),"")</f>
        <v>261.63</v>
      </c>
      <c r="D453" s="15">
        <f>IF(A453&lt;&gt;"pause",VLOOKUP(B453,temps!$A$4:$C$14,3,FALSE),"")</f>
        <v>0.33333333333333331</v>
      </c>
      <c r="E453" s="15">
        <f t="shared" si="53"/>
        <v>1.5</v>
      </c>
      <c r="F453" s="15">
        <f t="shared" si="54"/>
        <v>97.399999999999963</v>
      </c>
      <c r="G453" s="16" t="str">
        <f t="shared" si="55"/>
        <v>G0 X97.4 Y97.4 F261.63</v>
      </c>
      <c r="H453" s="16" t="str">
        <f t="shared" ref="H453:H516" si="56">IF(A453&lt;&gt;"pause",CONCATENATE("G0 Z",F453," F",C453),CONCATENATE("G4 P",D453))</f>
        <v>G0 Z97.4 F261.63</v>
      </c>
    </row>
    <row r="454" spans="1:8" hidden="1" outlineLevel="1" x14ac:dyDescent="0.2">
      <c r="A454" s="14" t="s">
        <v>173</v>
      </c>
      <c r="B454" s="14" t="s">
        <v>0</v>
      </c>
      <c r="C454" s="15">
        <f>IF(A454&lt;&gt;"pause",VLOOKUP(A454,gamme!$A$4:$F$171,5,FALSE),"")</f>
        <v>233.08</v>
      </c>
      <c r="D454" s="15">
        <f>IF(A454&lt;&gt;"pause",VLOOKUP(B454,temps!$A$4:$C$14,3,FALSE),"")</f>
        <v>0.16666666666666666</v>
      </c>
      <c r="E454" s="15">
        <f t="shared" si="53"/>
        <v>0.6</v>
      </c>
      <c r="F454" s="15">
        <f t="shared" si="54"/>
        <v>97.999999999999957</v>
      </c>
      <c r="G454" s="16" t="str">
        <f t="shared" si="55"/>
        <v>G0 X98 Y98 F233.08</v>
      </c>
      <c r="H454" s="16" t="str">
        <f t="shared" si="56"/>
        <v>G0 Z98 F233.08</v>
      </c>
    </row>
    <row r="455" spans="1:8" hidden="1" outlineLevel="1" x14ac:dyDescent="0.2">
      <c r="A455" s="14" t="s">
        <v>30</v>
      </c>
      <c r="B455" s="14" t="s">
        <v>0</v>
      </c>
      <c r="C455" s="15">
        <f>IF(A455&lt;&gt;"pause",VLOOKUP(A455,gamme!$A$4:$F$171,5,FALSE),"")</f>
        <v>220</v>
      </c>
      <c r="D455" s="15">
        <f>IF(A455&lt;&gt;"pause",VLOOKUP(B455,temps!$A$4:$C$14,3,FALSE),"")</f>
        <v>0.16666666666666666</v>
      </c>
      <c r="E455" s="15">
        <f t="shared" si="53"/>
        <v>0.6</v>
      </c>
      <c r="F455" s="15">
        <f t="shared" si="54"/>
        <v>97.399999999999963</v>
      </c>
      <c r="G455" s="16" t="str">
        <f t="shared" si="55"/>
        <v>G0 X97.4 Y97.4 F220</v>
      </c>
      <c r="H455" s="16" t="str">
        <f t="shared" si="56"/>
        <v>G0 Z97.4 F220</v>
      </c>
    </row>
    <row r="456" spans="1:8" hidden="1" outlineLevel="1" x14ac:dyDescent="0.2">
      <c r="A456" s="14" t="s">
        <v>173</v>
      </c>
      <c r="B456" s="14" t="s">
        <v>2</v>
      </c>
      <c r="C456" s="15">
        <f>IF(A456&lt;&gt;"pause",VLOOKUP(A456,gamme!$A$4:$F$171,5,FALSE),"")</f>
        <v>233.08</v>
      </c>
      <c r="D456" s="15">
        <f>IF(A456&lt;&gt;"pause",VLOOKUP(B456,temps!$A$4:$C$14,3,FALSE),"")</f>
        <v>0.33333333333333331</v>
      </c>
      <c r="E456" s="15">
        <f t="shared" si="53"/>
        <v>1.3</v>
      </c>
      <c r="F456" s="15">
        <f t="shared" si="54"/>
        <v>98.69999999999996</v>
      </c>
      <c r="G456" s="16" t="str">
        <f t="shared" si="55"/>
        <v>G0 X98.7 Y98.7 F233.08</v>
      </c>
      <c r="H456" s="16" t="str">
        <f t="shared" si="56"/>
        <v>G0 Z98.7 F233.08</v>
      </c>
    </row>
    <row r="457" spans="1:8" hidden="1" outlineLevel="1" x14ac:dyDescent="0.2">
      <c r="A457" s="14" t="s">
        <v>176</v>
      </c>
      <c r="B457" s="14" t="s">
        <v>2</v>
      </c>
      <c r="C457" s="15">
        <f>IF(A457&lt;&gt;"pause",VLOOKUP(A457,gamme!$A$4:$F$171,5,FALSE),"")</f>
        <v>293.66000000000003</v>
      </c>
      <c r="D457" s="15">
        <f>IF(A457&lt;&gt;"pause",VLOOKUP(B457,temps!$A$4:$C$14,3,FALSE),"")</f>
        <v>0.33333333333333331</v>
      </c>
      <c r="E457" s="15">
        <f t="shared" si="53"/>
        <v>1.6</v>
      </c>
      <c r="F457" s="15">
        <f t="shared" si="54"/>
        <v>97.099999999999966</v>
      </c>
      <c r="G457" s="16" t="str">
        <f t="shared" si="55"/>
        <v>G0 X97.1 Y97.1 F293.66</v>
      </c>
      <c r="H457" s="16" t="str">
        <f t="shared" si="56"/>
        <v>G0 Z97.1 F293.66</v>
      </c>
    </row>
    <row r="458" spans="1:8" hidden="1" outlineLevel="1" x14ac:dyDescent="0.2">
      <c r="A458" s="14" t="s">
        <v>32</v>
      </c>
      <c r="B458" s="14" t="s">
        <v>4</v>
      </c>
      <c r="C458" s="15">
        <f>IF(A458&lt;&gt;"pause",VLOOKUP(A458,gamme!$A$4:$F$171,5,FALSE),"")</f>
        <v>261.63</v>
      </c>
      <c r="D458" s="15">
        <f>IF(A458&lt;&gt;"pause",VLOOKUP(B458,temps!$A$4:$C$14,3,FALSE),"")</f>
        <v>0.66666666666666663</v>
      </c>
      <c r="E458" s="15">
        <f t="shared" si="53"/>
        <v>2.9</v>
      </c>
      <c r="F458" s="15">
        <f t="shared" si="54"/>
        <v>99.999999999999972</v>
      </c>
      <c r="G458" s="16" t="str">
        <f t="shared" si="55"/>
        <v>G0 X100 Y100 F261.63</v>
      </c>
      <c r="H458" s="16" t="str">
        <f t="shared" si="56"/>
        <v>G0 Z100 F261.63</v>
      </c>
    </row>
    <row r="459" spans="1:8" hidden="1" outlineLevel="1" x14ac:dyDescent="0.2">
      <c r="A459" s="14" t="s">
        <v>30</v>
      </c>
      <c r="B459" s="14" t="s">
        <v>2</v>
      </c>
      <c r="C459" s="15">
        <f>IF(A459&lt;&gt;"pause",VLOOKUP(A459,gamme!$A$4:$F$171,5,FALSE),"")</f>
        <v>220</v>
      </c>
      <c r="D459" s="15">
        <f>IF(A459&lt;&gt;"pause",VLOOKUP(B459,temps!$A$4:$C$14,3,FALSE),"")</f>
        <v>0.33333333333333331</v>
      </c>
      <c r="E459" s="15">
        <f t="shared" si="53"/>
        <v>1.2</v>
      </c>
      <c r="F459" s="15">
        <f t="shared" si="54"/>
        <v>98.799999999999969</v>
      </c>
      <c r="G459" s="16" t="str">
        <f t="shared" si="55"/>
        <v>G0 X98.8 Y98.8 F220</v>
      </c>
      <c r="H459" s="16" t="str">
        <f t="shared" si="56"/>
        <v>G0 Z98.8 F220</v>
      </c>
    </row>
    <row r="460" spans="1:8" hidden="1" outlineLevel="1" x14ac:dyDescent="0.2">
      <c r="A460" s="14" t="s">
        <v>173</v>
      </c>
      <c r="B460" s="14" t="s">
        <v>2</v>
      </c>
      <c r="C460" s="15">
        <f>IF(A460&lt;&gt;"pause",VLOOKUP(A460,gamme!$A$4:$F$171,5,FALSE),"")</f>
        <v>233.08</v>
      </c>
      <c r="D460" s="15">
        <f>IF(A460&lt;&gt;"pause",VLOOKUP(B460,temps!$A$4:$C$14,3,FALSE),"")</f>
        <v>0.33333333333333331</v>
      </c>
      <c r="E460" s="15">
        <f t="shared" si="53"/>
        <v>1.3</v>
      </c>
      <c r="F460" s="15">
        <f t="shared" si="54"/>
        <v>100.09999999999997</v>
      </c>
      <c r="G460" s="16" t="str">
        <f t="shared" si="55"/>
        <v>G0 X100.1 Y100.1 F233.08</v>
      </c>
      <c r="H460" s="16" t="str">
        <f t="shared" si="56"/>
        <v>G0 Z100.1 F233.08</v>
      </c>
    </row>
    <row r="461" spans="1:8" hidden="1" outlineLevel="1" x14ac:dyDescent="0.2">
      <c r="A461" s="14" t="s">
        <v>32</v>
      </c>
      <c r="B461" s="14" t="s">
        <v>2</v>
      </c>
      <c r="C461" s="15">
        <f>IF(A461&lt;&gt;"pause",VLOOKUP(A461,gamme!$A$4:$F$171,5,FALSE),"")</f>
        <v>261.63</v>
      </c>
      <c r="D461" s="15">
        <f>IF(A461&lt;&gt;"pause",VLOOKUP(B461,temps!$A$4:$C$14,3,FALSE),"")</f>
        <v>0.33333333333333331</v>
      </c>
      <c r="E461" s="15">
        <f t="shared" si="53"/>
        <v>1.5</v>
      </c>
      <c r="F461" s="15">
        <f t="shared" si="54"/>
        <v>98.599999999999966</v>
      </c>
      <c r="G461" s="16" t="str">
        <f t="shared" si="55"/>
        <v>G0 X98.6 Y98.6 F261.63</v>
      </c>
      <c r="H461" s="16" t="str">
        <f t="shared" si="56"/>
        <v>G0 Z98.6 F261.63</v>
      </c>
    </row>
    <row r="462" spans="1:8" hidden="1" outlineLevel="1" x14ac:dyDescent="0.2">
      <c r="A462" s="14" t="s">
        <v>176</v>
      </c>
      <c r="B462" s="14" t="s">
        <v>0</v>
      </c>
      <c r="C462" s="15">
        <f>IF(A462&lt;&gt;"pause",VLOOKUP(A462,gamme!$A$4:$F$171,5,FALSE),"")</f>
        <v>293.66000000000003</v>
      </c>
      <c r="D462" s="15">
        <f>IF(A462&lt;&gt;"pause",VLOOKUP(B462,temps!$A$4:$C$14,3,FALSE),"")</f>
        <v>0.16666666666666666</v>
      </c>
      <c r="E462" s="15">
        <f t="shared" si="53"/>
        <v>0.8</v>
      </c>
      <c r="F462" s="15">
        <f t="shared" si="54"/>
        <v>99.399999999999963</v>
      </c>
      <c r="G462" s="16" t="str">
        <f t="shared" si="55"/>
        <v>G0 X99.4 Y99.4 F293.66</v>
      </c>
      <c r="H462" s="16" t="str">
        <f t="shared" si="56"/>
        <v>G0 Z99.4 F293.66</v>
      </c>
    </row>
    <row r="463" spans="1:8" hidden="1" outlineLevel="1" x14ac:dyDescent="0.2">
      <c r="A463" s="14" t="s">
        <v>32</v>
      </c>
      <c r="B463" s="14" t="s">
        <v>0</v>
      </c>
      <c r="C463" s="15">
        <f>IF(A463&lt;&gt;"pause",VLOOKUP(A463,gamme!$A$4:$F$171,5,FALSE),"")</f>
        <v>261.63</v>
      </c>
      <c r="D463" s="15">
        <f>IF(A463&lt;&gt;"pause",VLOOKUP(B463,temps!$A$4:$C$14,3,FALSE),"")</f>
        <v>0.16666666666666666</v>
      </c>
      <c r="E463" s="15">
        <f t="shared" si="53"/>
        <v>0.7</v>
      </c>
      <c r="F463" s="15">
        <f t="shared" si="54"/>
        <v>98.69999999999996</v>
      </c>
      <c r="G463" s="16" t="str">
        <f t="shared" si="55"/>
        <v>G0 X98.7 Y98.7 F261.63</v>
      </c>
      <c r="H463" s="16" t="str">
        <f t="shared" si="56"/>
        <v>G0 Z98.7 F261.63</v>
      </c>
    </row>
    <row r="464" spans="1:8" hidden="1" outlineLevel="1" x14ac:dyDescent="0.2">
      <c r="A464" s="14" t="s">
        <v>173</v>
      </c>
      <c r="B464" s="14" t="s">
        <v>2</v>
      </c>
      <c r="C464" s="15">
        <f>IF(A464&lt;&gt;"pause",VLOOKUP(A464,gamme!$A$4:$F$171,5,FALSE),"")</f>
        <v>233.08</v>
      </c>
      <c r="D464" s="15">
        <f>IF(A464&lt;&gt;"pause",VLOOKUP(B464,temps!$A$4:$C$14,3,FALSE),"")</f>
        <v>0.33333333333333331</v>
      </c>
      <c r="E464" s="15">
        <f t="shared" si="53"/>
        <v>1.3</v>
      </c>
      <c r="F464" s="15">
        <f t="shared" si="54"/>
        <v>99.999999999999957</v>
      </c>
      <c r="G464" s="16" t="str">
        <f t="shared" si="55"/>
        <v>G0 X100 Y100 F233.08</v>
      </c>
      <c r="H464" s="16" t="str">
        <f t="shared" si="56"/>
        <v>G0 Z100 F233.08</v>
      </c>
    </row>
    <row r="465" spans="1:8" hidden="1" outlineLevel="1" x14ac:dyDescent="0.2">
      <c r="A465" s="14" t="s">
        <v>30</v>
      </c>
      <c r="B465" s="14" t="s">
        <v>2</v>
      </c>
      <c r="C465" s="15">
        <f>IF(A465&lt;&gt;"pause",VLOOKUP(A465,gamme!$A$4:$F$171,5,FALSE),"")</f>
        <v>220</v>
      </c>
      <c r="D465" s="15">
        <f>IF(A465&lt;&gt;"pause",VLOOKUP(B465,temps!$A$4:$C$14,3,FALSE),"")</f>
        <v>0.33333333333333331</v>
      </c>
      <c r="E465" s="15">
        <f t="shared" si="53"/>
        <v>1.2</v>
      </c>
      <c r="F465" s="15">
        <f t="shared" si="54"/>
        <v>98.799999999999955</v>
      </c>
      <c r="G465" s="16" t="str">
        <f t="shared" si="55"/>
        <v>G0 X98.8 Y98.8 F220</v>
      </c>
      <c r="H465" s="16" t="str">
        <f t="shared" si="56"/>
        <v>G0 Z98.8 F220</v>
      </c>
    </row>
    <row r="466" spans="1:8" hidden="1" outlineLevel="1" x14ac:dyDescent="0.2">
      <c r="A466" s="14" t="s">
        <v>30</v>
      </c>
      <c r="B466" s="14" t="s">
        <v>2</v>
      </c>
      <c r="C466" s="15">
        <f>IF(A466&lt;&gt;"pause",VLOOKUP(A466,gamme!$A$4:$F$171,5,FALSE),"")</f>
        <v>220</v>
      </c>
      <c r="D466" s="15">
        <f>IF(A466&lt;&gt;"pause",VLOOKUP(B466,temps!$A$4:$C$14,3,FALSE),"")</f>
        <v>0.33333333333333331</v>
      </c>
      <c r="E466" s="15">
        <f t="shared" si="53"/>
        <v>1.2</v>
      </c>
      <c r="F466" s="15">
        <f t="shared" si="54"/>
        <v>99.999999999999957</v>
      </c>
      <c r="G466" s="16" t="str">
        <f t="shared" si="55"/>
        <v>G0 X100 Y100 F220</v>
      </c>
      <c r="H466" s="16" t="str">
        <f t="shared" si="56"/>
        <v>G0 Z100 F220</v>
      </c>
    </row>
    <row r="467" spans="1:8" hidden="1" outlineLevel="1" x14ac:dyDescent="0.2">
      <c r="A467" s="14" t="s">
        <v>29</v>
      </c>
      <c r="B467" s="14" t="s">
        <v>0</v>
      </c>
      <c r="C467" s="15">
        <f>IF(A467&lt;&gt;"pause",VLOOKUP(A467,gamme!$A$4:$F$171,5,FALSE),"")</f>
        <v>196</v>
      </c>
      <c r="D467" s="15">
        <f>IF(A467&lt;&gt;"pause",VLOOKUP(B467,temps!$A$4:$C$14,3,FALSE),"")</f>
        <v>0.16666666666666666</v>
      </c>
      <c r="E467" s="15">
        <f t="shared" si="53"/>
        <v>0.5</v>
      </c>
      <c r="F467" s="15">
        <f t="shared" si="54"/>
        <v>99.499999999999957</v>
      </c>
      <c r="G467" s="16" t="str">
        <f t="shared" si="55"/>
        <v>G0 X99.5 Y99.5 F196</v>
      </c>
      <c r="H467" s="16" t="str">
        <f t="shared" si="56"/>
        <v>G0 Z99.5 F196</v>
      </c>
    </row>
    <row r="468" spans="1:8" hidden="1" outlineLevel="1" x14ac:dyDescent="0.2">
      <c r="A468" s="14" t="s">
        <v>175</v>
      </c>
      <c r="C468" s="15" t="str">
        <f>IF(A468&lt;&gt;"pause",VLOOKUP(A468,gamme!$A$4:$F$171,5,FALSE),"")</f>
        <v/>
      </c>
      <c r="D468" s="15">
        <v>300</v>
      </c>
      <c r="E468" s="15" t="str">
        <f t="shared" si="53"/>
        <v/>
      </c>
      <c r="F468" s="15">
        <f t="shared" si="54"/>
        <v>99.499999999999957</v>
      </c>
      <c r="G468" s="16" t="str">
        <f t="shared" si="55"/>
        <v>G4 P300</v>
      </c>
      <c r="H468" s="16" t="str">
        <f t="shared" si="56"/>
        <v>G4 P300</v>
      </c>
    </row>
    <row r="469" spans="1:8" hidden="1" outlineLevel="1" x14ac:dyDescent="0.2">
      <c r="A469" s="14" t="s">
        <v>30</v>
      </c>
      <c r="B469" s="14" t="s">
        <v>2</v>
      </c>
      <c r="C469" s="15">
        <f>IF(A469&lt;&gt;"pause",VLOOKUP(A469,gamme!$A$4:$F$171,5,FALSE),"")</f>
        <v>220</v>
      </c>
      <c r="D469" s="15">
        <f>IF(A469&lt;&gt;"pause",VLOOKUP(B469,temps!$A$4:$C$14,3,FALSE),"")</f>
        <v>0.33333333333333331</v>
      </c>
      <c r="E469" s="15">
        <f t="shared" si="53"/>
        <v>1.2</v>
      </c>
      <c r="F469" s="15">
        <f t="shared" si="54"/>
        <v>98.299999999999955</v>
      </c>
      <c r="G469" s="16" t="str">
        <f t="shared" si="55"/>
        <v>G0 X98.3 Y98.3 F220</v>
      </c>
      <c r="H469" s="16" t="str">
        <f t="shared" si="56"/>
        <v>G0 Z98.3 F220</v>
      </c>
    </row>
    <row r="470" spans="1:8" hidden="1" outlineLevel="1" x14ac:dyDescent="0.2">
      <c r="A470" s="14" t="s">
        <v>173</v>
      </c>
      <c r="B470" s="14" t="s">
        <v>2</v>
      </c>
      <c r="C470" s="15">
        <f>IF(A470&lt;&gt;"pause",VLOOKUP(A470,gamme!$A$4:$F$171,5,FALSE),"")</f>
        <v>233.08</v>
      </c>
      <c r="D470" s="15">
        <f>IF(A470&lt;&gt;"pause",VLOOKUP(B470,temps!$A$4:$C$14,3,FALSE),"")</f>
        <v>0.33333333333333331</v>
      </c>
      <c r="E470" s="15">
        <f t="shared" si="53"/>
        <v>1.3</v>
      </c>
      <c r="F470" s="15">
        <f t="shared" si="54"/>
        <v>99.599999999999952</v>
      </c>
      <c r="G470" s="16" t="str">
        <f t="shared" si="55"/>
        <v>G0 X99.6 Y99.6 F233.08</v>
      </c>
      <c r="H470" s="16" t="str">
        <f t="shared" si="56"/>
        <v>G0 Z99.6 F233.08</v>
      </c>
    </row>
    <row r="471" spans="1:8" hidden="1" outlineLevel="1" x14ac:dyDescent="0.2">
      <c r="A471" s="14" t="s">
        <v>32</v>
      </c>
      <c r="B471" s="14" t="s">
        <v>2</v>
      </c>
      <c r="C471" s="15">
        <f>IF(A471&lt;&gt;"pause",VLOOKUP(A471,gamme!$A$4:$F$171,5,FALSE),"")</f>
        <v>261.63</v>
      </c>
      <c r="D471" s="15">
        <f>IF(A471&lt;&gt;"pause",VLOOKUP(B471,temps!$A$4:$C$14,3,FALSE),"")</f>
        <v>0.33333333333333331</v>
      </c>
      <c r="E471" s="15">
        <f t="shared" si="53"/>
        <v>1.5</v>
      </c>
      <c r="F471" s="15">
        <f t="shared" si="54"/>
        <v>98.099999999999952</v>
      </c>
      <c r="G471" s="16" t="str">
        <f t="shared" si="55"/>
        <v>G0 X98.1 Y98.1 F261.63</v>
      </c>
      <c r="H471" s="16" t="str">
        <f t="shared" si="56"/>
        <v>G0 Z98.1 F261.63</v>
      </c>
    </row>
    <row r="472" spans="1:8" hidden="1" outlineLevel="1" x14ac:dyDescent="0.2">
      <c r="A472" s="14" t="s">
        <v>173</v>
      </c>
      <c r="B472" s="14" t="s">
        <v>0</v>
      </c>
      <c r="C472" s="15">
        <f>IF(A472&lt;&gt;"pause",VLOOKUP(A472,gamme!$A$4:$F$171,5,FALSE),"")</f>
        <v>233.08</v>
      </c>
      <c r="D472" s="15">
        <f>IF(A472&lt;&gt;"pause",VLOOKUP(B472,temps!$A$4:$C$14,3,FALSE),"")</f>
        <v>0.16666666666666666</v>
      </c>
      <c r="E472" s="15">
        <f t="shared" si="53"/>
        <v>0.6</v>
      </c>
      <c r="F472" s="15">
        <f>IF(A472&lt;&gt;"pause",F471+E472*(-1)^ROW(F472),F471)</f>
        <v>98.699999999999946</v>
      </c>
      <c r="G472" s="16" t="str">
        <f>IF(A472&lt;&gt;"pause",CONCATENATE("G0 X",F472," Y",F472," F",C472),CONCATENATE("G4 P",D472))</f>
        <v>G0 X98.6999999999999 Y98.6999999999999 F233.08</v>
      </c>
      <c r="H472" s="16" t="str">
        <f t="shared" si="56"/>
        <v>G0 Z98.6999999999999 F233.08</v>
      </c>
    </row>
    <row r="473" spans="1:8" hidden="1" outlineLevel="1" x14ac:dyDescent="0.2">
      <c r="A473" s="14" t="s">
        <v>30</v>
      </c>
      <c r="B473" s="14" t="s">
        <v>0</v>
      </c>
      <c r="C473" s="15">
        <f>IF(A473&lt;&gt;"pause",VLOOKUP(A473,gamme!$A$4:$F$171,5,FALSE),"")</f>
        <v>220</v>
      </c>
      <c r="D473" s="15">
        <f>IF(A473&lt;&gt;"pause",VLOOKUP(B473,temps!$A$4:$C$14,3,FALSE),"")</f>
        <v>0.16666666666666666</v>
      </c>
      <c r="E473" s="15">
        <f t="shared" si="53"/>
        <v>0.6</v>
      </c>
      <c r="F473" s="15">
        <f t="shared" si="54"/>
        <v>98.099999999999952</v>
      </c>
      <c r="G473" s="16" t="str">
        <f t="shared" si="55"/>
        <v>G0 X98.1 Y98.1 F220</v>
      </c>
      <c r="H473" s="16" t="str">
        <f t="shared" si="56"/>
        <v>G0 Z98.1 F220</v>
      </c>
    </row>
    <row r="474" spans="1:8" hidden="1" outlineLevel="1" x14ac:dyDescent="0.2">
      <c r="A474" s="14" t="s">
        <v>173</v>
      </c>
      <c r="B474" s="14" t="s">
        <v>2</v>
      </c>
      <c r="C474" s="15">
        <f>IF(A474&lt;&gt;"pause",VLOOKUP(A474,gamme!$A$4:$F$171,5,FALSE),"")</f>
        <v>233.08</v>
      </c>
      <c r="D474" s="15">
        <f>IF(A474&lt;&gt;"pause",VLOOKUP(B474,temps!$A$4:$C$14,3,FALSE),"")</f>
        <v>0.33333333333333331</v>
      </c>
      <c r="E474" s="15">
        <f t="shared" si="53"/>
        <v>1.3</v>
      </c>
      <c r="F474" s="15">
        <f t="shared" si="54"/>
        <v>99.399999999999949</v>
      </c>
      <c r="G474" s="16" t="str">
        <f t="shared" si="55"/>
        <v>G0 X99.3999999999999 Y99.3999999999999 F233.08</v>
      </c>
      <c r="H474" s="16" t="str">
        <f t="shared" si="56"/>
        <v>G0 Z99.3999999999999 F233.08</v>
      </c>
    </row>
    <row r="475" spans="1:8" hidden="1" outlineLevel="1" x14ac:dyDescent="0.2">
      <c r="A475" s="14" t="s">
        <v>176</v>
      </c>
      <c r="B475" s="14" t="s">
        <v>2</v>
      </c>
      <c r="C475" s="15">
        <f>IF(A475&lt;&gt;"pause",VLOOKUP(A475,gamme!$A$4:$F$171,5,FALSE),"")</f>
        <v>293.66000000000003</v>
      </c>
      <c r="D475" s="15">
        <f>IF(A475&lt;&gt;"pause",VLOOKUP(B475,temps!$A$4:$C$14,3,FALSE),"")</f>
        <v>0.33333333333333331</v>
      </c>
      <c r="E475" s="15">
        <f t="shared" si="53"/>
        <v>1.6</v>
      </c>
      <c r="F475" s="15">
        <f t="shared" si="54"/>
        <v>97.799999999999955</v>
      </c>
      <c r="G475" s="16" t="str">
        <f t="shared" si="55"/>
        <v>G0 X97.8 Y97.8 F293.66</v>
      </c>
      <c r="H475" s="16" t="str">
        <f t="shared" si="56"/>
        <v>G0 Z97.8 F293.66</v>
      </c>
    </row>
    <row r="476" spans="1:8" hidden="1" outlineLevel="1" x14ac:dyDescent="0.2">
      <c r="A476" s="14" t="s">
        <v>32</v>
      </c>
      <c r="B476" s="14" t="s">
        <v>4</v>
      </c>
      <c r="C476" s="15">
        <f>IF(A476&lt;&gt;"pause",VLOOKUP(A476,gamme!$A$4:$F$171,5,FALSE),"")</f>
        <v>261.63</v>
      </c>
      <c r="D476" s="15">
        <f>IF(A476&lt;&gt;"pause",VLOOKUP(B476,temps!$A$4:$C$14,3,FALSE),"")</f>
        <v>0.66666666666666663</v>
      </c>
      <c r="E476" s="15">
        <f t="shared" si="53"/>
        <v>2.9</v>
      </c>
      <c r="F476" s="15">
        <f t="shared" si="54"/>
        <v>100.69999999999996</v>
      </c>
      <c r="G476" s="16" t="str">
        <f t="shared" si="55"/>
        <v>G0 X100.7 Y100.7 F261.63</v>
      </c>
      <c r="H476" s="16" t="str">
        <f t="shared" si="56"/>
        <v>G0 Z100.7 F261.63</v>
      </c>
    </row>
    <row r="477" spans="1:8" hidden="1" outlineLevel="1" x14ac:dyDescent="0.2">
      <c r="A477" s="14" t="s">
        <v>30</v>
      </c>
      <c r="B477" s="14" t="s">
        <v>2</v>
      </c>
      <c r="C477" s="15">
        <f>IF(A477&lt;&gt;"pause",VLOOKUP(A477,gamme!$A$4:$F$171,5,FALSE),"")</f>
        <v>220</v>
      </c>
      <c r="D477" s="15">
        <f>IF(A477&lt;&gt;"pause",VLOOKUP(B477,temps!$A$4:$C$14,3,FALSE),"")</f>
        <v>0.33333333333333331</v>
      </c>
      <c r="E477" s="15">
        <f t="shared" ref="E477:E484" si="57">IF(A477&lt;&gt;"pause",ROUND(C477*D477/60,1),"")</f>
        <v>1.2</v>
      </c>
      <c r="F477" s="15">
        <f t="shared" ref="F477:F484" si="58">IF(A477&lt;&gt;"pause",F476+E477*(-1)^ROW(F477),F476)</f>
        <v>99.499999999999957</v>
      </c>
      <c r="G477" s="16" t="str">
        <f t="shared" ref="G477:G484" si="59">IF(A477&lt;&gt;"pause",CONCATENATE("G0 X",F477," Y",F477," F",C477),CONCATENATE("G4 P",D477))</f>
        <v>G0 X99.5 Y99.5 F220</v>
      </c>
      <c r="H477" s="16" t="str">
        <f t="shared" si="56"/>
        <v>G0 Z99.5 F220</v>
      </c>
    </row>
    <row r="478" spans="1:8" hidden="1" outlineLevel="1" x14ac:dyDescent="0.2">
      <c r="A478" s="14" t="s">
        <v>173</v>
      </c>
      <c r="B478" s="14" t="s">
        <v>2</v>
      </c>
      <c r="C478" s="15">
        <f>IF(A478&lt;&gt;"pause",VLOOKUP(A478,gamme!$A$4:$F$171,5,FALSE),"")</f>
        <v>233.08</v>
      </c>
      <c r="D478" s="15">
        <f>IF(A478&lt;&gt;"pause",VLOOKUP(B478,temps!$A$4:$C$14,3,FALSE),"")</f>
        <v>0.33333333333333331</v>
      </c>
      <c r="E478" s="15">
        <f t="shared" si="57"/>
        <v>1.3</v>
      </c>
      <c r="F478" s="15">
        <f t="shared" si="58"/>
        <v>100.79999999999995</v>
      </c>
      <c r="G478" s="16" t="str">
        <f t="shared" si="59"/>
        <v>G0 X100.8 Y100.8 F233.08</v>
      </c>
      <c r="H478" s="16" t="str">
        <f t="shared" si="56"/>
        <v>G0 Z100.8 F233.08</v>
      </c>
    </row>
    <row r="479" spans="1:8" hidden="1" outlineLevel="1" x14ac:dyDescent="0.2">
      <c r="A479" s="14" t="s">
        <v>32</v>
      </c>
      <c r="B479" s="14" t="s">
        <v>2</v>
      </c>
      <c r="C479" s="15">
        <f>IF(A479&lt;&gt;"pause",VLOOKUP(A479,gamme!$A$4:$F$171,5,FALSE),"")</f>
        <v>261.63</v>
      </c>
      <c r="D479" s="15">
        <f>IF(A479&lt;&gt;"pause",VLOOKUP(B479,temps!$A$4:$C$14,3,FALSE),"")</f>
        <v>0.33333333333333331</v>
      </c>
      <c r="E479" s="15">
        <f t="shared" si="57"/>
        <v>1.5</v>
      </c>
      <c r="F479" s="15">
        <f t="shared" si="58"/>
        <v>99.299999999999955</v>
      </c>
      <c r="G479" s="16" t="str">
        <f t="shared" si="59"/>
        <v>G0 X99.3 Y99.3 F261.63</v>
      </c>
      <c r="H479" s="16" t="str">
        <f t="shared" si="56"/>
        <v>G0 Z99.3 F261.63</v>
      </c>
    </row>
    <row r="480" spans="1:8" hidden="1" outlineLevel="1" x14ac:dyDescent="0.2">
      <c r="A480" s="14" t="s">
        <v>176</v>
      </c>
      <c r="B480" s="14" t="s">
        <v>0</v>
      </c>
      <c r="C480" s="15">
        <f>IF(A480&lt;&gt;"pause",VLOOKUP(A480,gamme!$A$4:$F$171,5,FALSE),"")</f>
        <v>293.66000000000003</v>
      </c>
      <c r="D480" s="15">
        <f>IF(A480&lt;&gt;"pause",VLOOKUP(B480,temps!$A$4:$C$14,3,FALSE),"")</f>
        <v>0.16666666666666666</v>
      </c>
      <c r="E480" s="15">
        <f t="shared" si="57"/>
        <v>0.8</v>
      </c>
      <c r="F480" s="15">
        <f t="shared" si="58"/>
        <v>100.09999999999995</v>
      </c>
      <c r="G480" s="16" t="str">
        <f t="shared" si="59"/>
        <v>G0 X100.1 Y100.1 F293.66</v>
      </c>
      <c r="H480" s="16" t="str">
        <f t="shared" si="56"/>
        <v>G0 Z100.1 F293.66</v>
      </c>
    </row>
    <row r="481" spans="1:8" hidden="1" outlineLevel="1" x14ac:dyDescent="0.2">
      <c r="A481" s="14" t="s">
        <v>32</v>
      </c>
      <c r="B481" s="14" t="s">
        <v>0</v>
      </c>
      <c r="C481" s="15">
        <f>IF(A481&lt;&gt;"pause",VLOOKUP(A481,gamme!$A$4:$F$171,5,FALSE),"")</f>
        <v>261.63</v>
      </c>
      <c r="D481" s="15">
        <f>IF(A481&lt;&gt;"pause",VLOOKUP(B481,temps!$A$4:$C$14,3,FALSE),"")</f>
        <v>0.16666666666666666</v>
      </c>
      <c r="E481" s="15">
        <f t="shared" si="57"/>
        <v>0.7</v>
      </c>
      <c r="F481" s="15">
        <f t="shared" si="58"/>
        <v>99.399999999999949</v>
      </c>
      <c r="G481" s="16" t="str">
        <f t="shared" si="59"/>
        <v>G0 X99.3999999999999 Y99.3999999999999 F261.63</v>
      </c>
      <c r="H481" s="16" t="str">
        <f t="shared" si="56"/>
        <v>G0 Z99.3999999999999 F261.63</v>
      </c>
    </row>
    <row r="482" spans="1:8" hidden="1" outlineLevel="1" x14ac:dyDescent="0.2">
      <c r="A482" s="14" t="s">
        <v>173</v>
      </c>
      <c r="B482" s="14" t="s">
        <v>2</v>
      </c>
      <c r="C482" s="15">
        <f>IF(A482&lt;&gt;"pause",VLOOKUP(A482,gamme!$A$4:$F$171,5,FALSE),"")</f>
        <v>233.08</v>
      </c>
      <c r="D482" s="15">
        <f>IF(A482&lt;&gt;"pause",VLOOKUP(B482,temps!$A$4:$C$14,3,FALSE),"")</f>
        <v>0.33333333333333331</v>
      </c>
      <c r="E482" s="15">
        <f t="shared" si="57"/>
        <v>1.3</v>
      </c>
      <c r="F482" s="15">
        <f t="shared" si="58"/>
        <v>100.69999999999995</v>
      </c>
      <c r="G482" s="16" t="str">
        <f t="shared" si="59"/>
        <v>G0 X100.7 Y100.7 F233.08</v>
      </c>
      <c r="H482" s="16" t="str">
        <f t="shared" si="56"/>
        <v>G0 Z100.7 F233.08</v>
      </c>
    </row>
    <row r="483" spans="1:8" hidden="1" outlineLevel="1" x14ac:dyDescent="0.2">
      <c r="A483" s="14" t="s">
        <v>30</v>
      </c>
      <c r="B483" s="14" t="s">
        <v>2</v>
      </c>
      <c r="C483" s="15">
        <f>IF(A483&lt;&gt;"pause",VLOOKUP(A483,gamme!$A$4:$F$171,5,FALSE),"")</f>
        <v>220</v>
      </c>
      <c r="D483" s="15">
        <f>IF(A483&lt;&gt;"pause",VLOOKUP(B483,temps!$A$4:$C$14,3,FALSE),"")</f>
        <v>0.33333333333333331</v>
      </c>
      <c r="E483" s="15">
        <f t="shared" si="57"/>
        <v>1.2</v>
      </c>
      <c r="F483" s="15">
        <f t="shared" si="58"/>
        <v>99.499999999999943</v>
      </c>
      <c r="G483" s="16" t="str">
        <f t="shared" si="59"/>
        <v>G0 X99.4999999999999 Y99.4999999999999 F220</v>
      </c>
      <c r="H483" s="16" t="str">
        <f t="shared" si="56"/>
        <v>G0 Z99.4999999999999 F220</v>
      </c>
    </row>
    <row r="484" spans="1:8" hidden="1" outlineLevel="1" x14ac:dyDescent="0.2">
      <c r="A484" s="14" t="s">
        <v>29</v>
      </c>
      <c r="B484" s="14" t="s">
        <v>4</v>
      </c>
      <c r="C484" s="15">
        <f>IF(A484&lt;&gt;"pause",VLOOKUP(A484,gamme!$A$4:$F$171,5,FALSE),"")</f>
        <v>196</v>
      </c>
      <c r="D484" s="15">
        <f>IF(A484&lt;&gt;"pause",VLOOKUP(B484,temps!$A$4:$C$14,3,FALSE),"")</f>
        <v>0.66666666666666663</v>
      </c>
      <c r="E484" s="15">
        <f t="shared" si="57"/>
        <v>2.2000000000000002</v>
      </c>
      <c r="F484" s="15">
        <f t="shared" si="58"/>
        <v>101.69999999999995</v>
      </c>
      <c r="G484" s="16" t="str">
        <f t="shared" si="59"/>
        <v>G0 X101.7 Y101.7 F196</v>
      </c>
      <c r="H484" s="16" t="str">
        <f t="shared" si="56"/>
        <v>G0 Z101.7 F196</v>
      </c>
    </row>
    <row r="485" spans="1:8" hidden="1" outlineLevel="1" x14ac:dyDescent="0.2"/>
    <row r="486" spans="1:8" hidden="1" outlineLevel="1" x14ac:dyDescent="0.2">
      <c r="A486" s="14" t="s">
        <v>175</v>
      </c>
      <c r="D486" s="15">
        <v>2000</v>
      </c>
      <c r="G486" s="16" t="str">
        <f t="shared" ref="G486" si="60">IF(A486&lt;&gt;"pause",CONCATENATE("G0 X",F486," Y",F486," F",C486),CONCATENATE("G4 P",D486))</f>
        <v>G4 P2000</v>
      </c>
      <c r="H486" s="16" t="str">
        <f t="shared" si="56"/>
        <v>G4 P2000</v>
      </c>
    </row>
    <row r="487" spans="1:8" collapsed="1" x14ac:dyDescent="0.2"/>
    <row r="488" spans="1:8" x14ac:dyDescent="0.2">
      <c r="A488" s="14" t="s">
        <v>279</v>
      </c>
      <c r="E488" s="15" t="s">
        <v>177</v>
      </c>
      <c r="F488" s="15">
        <v>100</v>
      </c>
    </row>
    <row r="489" spans="1:8" hidden="1" outlineLevel="1" x14ac:dyDescent="0.2">
      <c r="A489" s="14" t="s">
        <v>151</v>
      </c>
      <c r="B489" s="14" t="s">
        <v>0</v>
      </c>
      <c r="C489" s="15">
        <f>IF(A489&lt;&gt;"pause",VLOOKUP(A489,gamme!$A$4:$F$171,5,FALSE),"")</f>
        <v>32.700000000000003</v>
      </c>
      <c r="D489" s="15">
        <f>IF(A489&lt;&gt;"pause",VLOOKUP(B489,temps!$A$4:$C$14,3,FALSE),"")</f>
        <v>0.16666666666666666</v>
      </c>
      <c r="E489" s="15">
        <f t="shared" ref="E489" si="61">IF(A489&lt;&gt;"pause",ROUND(C489*D489/60,1),"")</f>
        <v>0.1</v>
      </c>
      <c r="F489" s="15">
        <f t="shared" ref="F489" si="62">IF(A489&lt;&gt;"pause",F488+E489*(-1)^ROW(F489),F488)</f>
        <v>99.9</v>
      </c>
      <c r="G489" s="16" t="str">
        <f t="shared" ref="G489" si="63">IF(A489&lt;&gt;"pause",CONCATENATE("G0 X",F489," Y",F489," F",C489),CONCATENATE("G4 P",D489))</f>
        <v>G0 X99.9 Y99.9 F32.7</v>
      </c>
      <c r="H489" s="16" t="str">
        <f t="shared" si="56"/>
        <v>G0 Z99.9 F32.7</v>
      </c>
    </row>
    <row r="490" spans="1:8" hidden="1" outlineLevel="1" x14ac:dyDescent="0.2">
      <c r="A490" s="14" t="s">
        <v>209</v>
      </c>
      <c r="B490" s="14" t="s">
        <v>0</v>
      </c>
      <c r="C490" s="15">
        <f>IF(A490&lt;&gt;"pause",VLOOKUP(A490,gamme!$A$4:$F$171,5,FALSE),"")</f>
        <v>34.65</v>
      </c>
      <c r="D490" s="15">
        <f>IF(A490&lt;&gt;"pause",VLOOKUP(B490,temps!$A$4:$C$14,3,FALSE),"")</f>
        <v>0.16666666666666666</v>
      </c>
      <c r="E490" s="15">
        <f t="shared" ref="E490" si="64">IF(A490&lt;&gt;"pause",ROUND(C490*D490/60,1),"")</f>
        <v>0.1</v>
      </c>
      <c r="F490" s="15">
        <f t="shared" ref="F490" si="65">IF(A490&lt;&gt;"pause",F489+E490*(-1)^ROW(F490),F489)</f>
        <v>100</v>
      </c>
      <c r="G490" s="16" t="str">
        <f t="shared" ref="G490" si="66">IF(A490&lt;&gt;"pause",CONCATENATE("G0 X",F490," Y",F490," F",C490),CONCATENATE("G4 P",D490))</f>
        <v>G0 X100 Y100 F34.65</v>
      </c>
      <c r="H490" s="16" t="str">
        <f t="shared" si="56"/>
        <v>G0 Z100 F34.65</v>
      </c>
    </row>
    <row r="491" spans="1:8" hidden="1" outlineLevel="1" x14ac:dyDescent="0.2">
      <c r="A491" s="14" t="s">
        <v>210</v>
      </c>
      <c r="B491" s="14" t="s">
        <v>0</v>
      </c>
      <c r="C491" s="15">
        <f>IF(A491&lt;&gt;"pause",VLOOKUP(A491,gamme!$A$4:$F$171,5,FALSE),"")</f>
        <v>36.71</v>
      </c>
      <c r="D491" s="15">
        <f>IF(A491&lt;&gt;"pause",VLOOKUP(B491,temps!$A$4:$C$14,3,FALSE),"")</f>
        <v>0.16666666666666666</v>
      </c>
      <c r="E491" s="15">
        <f t="shared" ref="E491:E554" si="67">IF(A491&lt;&gt;"pause",ROUND(C491*D491/60,1),"")</f>
        <v>0.1</v>
      </c>
      <c r="F491" s="15">
        <f t="shared" ref="F491:F554" si="68">IF(A491&lt;&gt;"pause",F490+E491*(-1)^ROW(F491),F490)</f>
        <v>99.9</v>
      </c>
      <c r="G491" s="16" t="str">
        <f t="shared" ref="G491:G554" si="69">IF(A491&lt;&gt;"pause",CONCATENATE("G0 X",F491," Y",F491," F",C491),CONCATENATE("G4 P",D491))</f>
        <v>G0 X99.9 Y99.9 F36.71</v>
      </c>
      <c r="H491" s="16" t="str">
        <f t="shared" si="56"/>
        <v>G0 Z99.9 F36.71</v>
      </c>
    </row>
    <row r="492" spans="1:8" hidden="1" outlineLevel="1" x14ac:dyDescent="0.2">
      <c r="A492" s="14" t="s">
        <v>211</v>
      </c>
      <c r="B492" s="14" t="s">
        <v>0</v>
      </c>
      <c r="C492" s="15">
        <f>IF(A492&lt;&gt;"pause",VLOOKUP(A492,gamme!$A$4:$F$171,5,FALSE),"")</f>
        <v>38.89</v>
      </c>
      <c r="D492" s="15">
        <f>IF(A492&lt;&gt;"pause",VLOOKUP(B492,temps!$A$4:$C$14,3,FALSE),"")</f>
        <v>0.16666666666666666</v>
      </c>
      <c r="E492" s="15">
        <f t="shared" si="67"/>
        <v>0.1</v>
      </c>
      <c r="F492" s="15">
        <f t="shared" si="68"/>
        <v>100</v>
      </c>
      <c r="G492" s="16" t="str">
        <f t="shared" si="69"/>
        <v>G0 X100 Y100 F38.89</v>
      </c>
      <c r="H492" s="16" t="str">
        <f t="shared" si="56"/>
        <v>G0 Z100 F38.89</v>
      </c>
    </row>
    <row r="493" spans="1:8" hidden="1" outlineLevel="1" x14ac:dyDescent="0.2">
      <c r="A493" s="14" t="s">
        <v>152</v>
      </c>
      <c r="B493" s="14" t="s">
        <v>0</v>
      </c>
      <c r="C493" s="15">
        <f>IF(A493&lt;&gt;"pause",VLOOKUP(A493,gamme!$A$4:$F$171,5,FALSE),"")</f>
        <v>41.2</v>
      </c>
      <c r="D493" s="15">
        <f>IF(A493&lt;&gt;"pause",VLOOKUP(B493,temps!$A$4:$C$14,3,FALSE),"")</f>
        <v>0.16666666666666666</v>
      </c>
      <c r="E493" s="15">
        <f t="shared" si="67"/>
        <v>0.1</v>
      </c>
      <c r="F493" s="15">
        <f t="shared" si="68"/>
        <v>99.9</v>
      </c>
      <c r="G493" s="16" t="str">
        <f t="shared" si="69"/>
        <v>G0 X99.9 Y99.9 F41.2</v>
      </c>
      <c r="H493" s="16" t="str">
        <f t="shared" si="56"/>
        <v>G0 Z99.9 F41.2</v>
      </c>
    </row>
    <row r="494" spans="1:8" hidden="1" outlineLevel="1" x14ac:dyDescent="0.2">
      <c r="A494" s="14" t="s">
        <v>212</v>
      </c>
      <c r="B494" s="14" t="s">
        <v>0</v>
      </c>
      <c r="C494" s="15">
        <f>IF(A494&lt;&gt;"pause",VLOOKUP(A494,gamme!$A$4:$F$171,5,FALSE),"")</f>
        <v>43.65</v>
      </c>
      <c r="D494" s="15">
        <f>IF(A494&lt;&gt;"pause",VLOOKUP(B494,temps!$A$4:$C$14,3,FALSE),"")</f>
        <v>0.16666666666666666</v>
      </c>
      <c r="E494" s="15">
        <f t="shared" si="67"/>
        <v>0.1</v>
      </c>
      <c r="F494" s="15">
        <f t="shared" si="68"/>
        <v>100</v>
      </c>
      <c r="G494" s="16" t="str">
        <f t="shared" si="69"/>
        <v>G0 X100 Y100 F43.65</v>
      </c>
      <c r="H494" s="16" t="str">
        <f t="shared" si="56"/>
        <v>G0 Z100 F43.65</v>
      </c>
    </row>
    <row r="495" spans="1:8" hidden="1" outlineLevel="1" x14ac:dyDescent="0.2">
      <c r="A495" s="14" t="s">
        <v>213</v>
      </c>
      <c r="B495" s="14" t="s">
        <v>0</v>
      </c>
      <c r="C495" s="15">
        <f>IF(A495&lt;&gt;"pause",VLOOKUP(A495,gamme!$A$4:$F$171,5,FALSE),"")</f>
        <v>46.25</v>
      </c>
      <c r="D495" s="15">
        <f>IF(A495&lt;&gt;"pause",VLOOKUP(B495,temps!$A$4:$C$14,3,FALSE),"")</f>
        <v>0.16666666666666666</v>
      </c>
      <c r="E495" s="15">
        <f t="shared" si="67"/>
        <v>0.1</v>
      </c>
      <c r="F495" s="15">
        <f t="shared" si="68"/>
        <v>99.9</v>
      </c>
      <c r="G495" s="16" t="str">
        <f t="shared" si="69"/>
        <v>G0 X99.9 Y99.9 F46.25</v>
      </c>
      <c r="H495" s="16" t="str">
        <f t="shared" si="56"/>
        <v>G0 Z99.9 F46.25</v>
      </c>
    </row>
    <row r="496" spans="1:8" hidden="1" outlineLevel="1" x14ac:dyDescent="0.2">
      <c r="A496" s="14" t="s">
        <v>214</v>
      </c>
      <c r="B496" s="14" t="s">
        <v>0</v>
      </c>
      <c r="C496" s="15">
        <f>IF(A496&lt;&gt;"pause",VLOOKUP(A496,gamme!$A$4:$F$171,5,FALSE),"")</f>
        <v>49</v>
      </c>
      <c r="D496" s="15">
        <f>IF(A496&lt;&gt;"pause",VLOOKUP(B496,temps!$A$4:$C$14,3,FALSE),"")</f>
        <v>0.16666666666666666</v>
      </c>
      <c r="E496" s="15">
        <f t="shared" si="67"/>
        <v>0.1</v>
      </c>
      <c r="F496" s="15">
        <f t="shared" si="68"/>
        <v>100</v>
      </c>
      <c r="G496" s="16" t="str">
        <f t="shared" si="69"/>
        <v>G0 X100 Y100 F49</v>
      </c>
      <c r="H496" s="16" t="str">
        <f t="shared" si="56"/>
        <v>G0 Z100 F49</v>
      </c>
    </row>
    <row r="497" spans="1:8" hidden="1" outlineLevel="1" x14ac:dyDescent="0.2">
      <c r="A497" s="14" t="s">
        <v>215</v>
      </c>
      <c r="B497" s="14" t="s">
        <v>0</v>
      </c>
      <c r="C497" s="15">
        <f>IF(A497&lt;&gt;"pause",VLOOKUP(A497,gamme!$A$4:$F$171,5,FALSE),"")</f>
        <v>51.91</v>
      </c>
      <c r="D497" s="15">
        <f>IF(A497&lt;&gt;"pause",VLOOKUP(B497,temps!$A$4:$C$14,3,FALSE),"")</f>
        <v>0.16666666666666666</v>
      </c>
      <c r="E497" s="15">
        <f t="shared" si="67"/>
        <v>0.1</v>
      </c>
      <c r="F497" s="15">
        <f t="shared" si="68"/>
        <v>99.9</v>
      </c>
      <c r="G497" s="16" t="str">
        <f t="shared" si="69"/>
        <v>G0 X99.9 Y99.9 F51.91</v>
      </c>
      <c r="H497" s="16" t="str">
        <f t="shared" si="56"/>
        <v>G0 Z99.9 F51.91</v>
      </c>
    </row>
    <row r="498" spans="1:8" hidden="1" outlineLevel="1" x14ac:dyDescent="0.2">
      <c r="A498" s="14" t="s">
        <v>216</v>
      </c>
      <c r="B498" s="14" t="s">
        <v>0</v>
      </c>
      <c r="C498" s="15">
        <f>IF(A498&lt;&gt;"pause",VLOOKUP(A498,gamme!$A$4:$F$171,5,FALSE),"")</f>
        <v>55</v>
      </c>
      <c r="D498" s="15">
        <f>IF(A498&lt;&gt;"pause",VLOOKUP(B498,temps!$A$4:$C$14,3,FALSE),"")</f>
        <v>0.16666666666666666</v>
      </c>
      <c r="E498" s="15">
        <f t="shared" si="67"/>
        <v>0.2</v>
      </c>
      <c r="F498" s="15">
        <f t="shared" si="68"/>
        <v>100.10000000000001</v>
      </c>
      <c r="G498" s="16" t="str">
        <f t="shared" si="69"/>
        <v>G0 X100.1 Y100.1 F55</v>
      </c>
      <c r="H498" s="16" t="str">
        <f t="shared" si="56"/>
        <v>G0 Z100.1 F55</v>
      </c>
    </row>
    <row r="499" spans="1:8" hidden="1" outlineLevel="1" x14ac:dyDescent="0.2">
      <c r="A499" s="14" t="s">
        <v>217</v>
      </c>
      <c r="B499" s="14" t="s">
        <v>0</v>
      </c>
      <c r="C499" s="15">
        <f>IF(A499&lt;&gt;"pause",VLOOKUP(A499,gamme!$A$4:$F$171,5,FALSE),"")</f>
        <v>58.27</v>
      </c>
      <c r="D499" s="15">
        <f>IF(A499&lt;&gt;"pause",VLOOKUP(B499,temps!$A$4:$C$14,3,FALSE),"")</f>
        <v>0.16666666666666666</v>
      </c>
      <c r="E499" s="15">
        <f t="shared" si="67"/>
        <v>0.2</v>
      </c>
      <c r="F499" s="15">
        <f t="shared" si="68"/>
        <v>99.9</v>
      </c>
      <c r="G499" s="16" t="str">
        <f t="shared" si="69"/>
        <v>G0 X99.9 Y99.9 F58.27</v>
      </c>
      <c r="H499" s="16" t="str">
        <f t="shared" si="56"/>
        <v>G0 Z99.9 F58.27</v>
      </c>
    </row>
    <row r="500" spans="1:8" hidden="1" outlineLevel="1" x14ac:dyDescent="0.2">
      <c r="A500" s="14" t="s">
        <v>218</v>
      </c>
      <c r="B500" s="14" t="s">
        <v>0</v>
      </c>
      <c r="C500" s="15">
        <f>IF(A500&lt;&gt;"pause",VLOOKUP(A500,gamme!$A$4:$F$171,5,FALSE),"")</f>
        <v>61.74</v>
      </c>
      <c r="D500" s="15">
        <f>IF(A500&lt;&gt;"pause",VLOOKUP(B500,temps!$A$4:$C$14,3,FALSE),"")</f>
        <v>0.16666666666666666</v>
      </c>
      <c r="E500" s="15">
        <f t="shared" si="67"/>
        <v>0.2</v>
      </c>
      <c r="F500" s="15">
        <f t="shared" si="68"/>
        <v>100.10000000000001</v>
      </c>
      <c r="G500" s="16" t="str">
        <f t="shared" si="69"/>
        <v>G0 X100.1 Y100.1 F61.74</v>
      </c>
      <c r="H500" s="16" t="str">
        <f t="shared" si="56"/>
        <v>G0 Z100.1 F61.74</v>
      </c>
    </row>
    <row r="501" spans="1:8" hidden="1" outlineLevel="1" x14ac:dyDescent="0.2">
      <c r="A501" s="14" t="s">
        <v>219</v>
      </c>
      <c r="B501" s="14" t="s">
        <v>0</v>
      </c>
      <c r="C501" s="15">
        <f>IF(A501&lt;&gt;"pause",VLOOKUP(A501,gamme!$A$4:$F$171,5,FALSE),"")</f>
        <v>65.41</v>
      </c>
      <c r="D501" s="15">
        <f>IF(A501&lt;&gt;"pause",VLOOKUP(B501,temps!$A$4:$C$14,3,FALSE),"")</f>
        <v>0.16666666666666666</v>
      </c>
      <c r="E501" s="15">
        <f t="shared" si="67"/>
        <v>0.2</v>
      </c>
      <c r="F501" s="15">
        <f t="shared" si="68"/>
        <v>99.9</v>
      </c>
      <c r="G501" s="16" t="str">
        <f t="shared" si="69"/>
        <v>G0 X99.9 Y99.9 F65.41</v>
      </c>
      <c r="H501" s="16" t="str">
        <f t="shared" si="56"/>
        <v>G0 Z99.9 F65.41</v>
      </c>
    </row>
    <row r="502" spans="1:8" hidden="1" outlineLevel="1" x14ac:dyDescent="0.2">
      <c r="A502" s="14" t="s">
        <v>220</v>
      </c>
      <c r="B502" s="14" t="s">
        <v>0</v>
      </c>
      <c r="C502" s="15">
        <f>IF(A502&lt;&gt;"pause",VLOOKUP(A502,gamme!$A$4:$F$171,5,FALSE),"")</f>
        <v>69.3</v>
      </c>
      <c r="D502" s="15">
        <f>IF(A502&lt;&gt;"pause",VLOOKUP(B502,temps!$A$4:$C$14,3,FALSE),"")</f>
        <v>0.16666666666666666</v>
      </c>
      <c r="E502" s="15">
        <f t="shared" si="67"/>
        <v>0.2</v>
      </c>
      <c r="F502" s="15">
        <f t="shared" si="68"/>
        <v>100.10000000000001</v>
      </c>
      <c r="G502" s="16" t="str">
        <f t="shared" si="69"/>
        <v>G0 X100.1 Y100.1 F69.3</v>
      </c>
      <c r="H502" s="16" t="str">
        <f t="shared" si="56"/>
        <v>G0 Z100.1 F69.3</v>
      </c>
    </row>
    <row r="503" spans="1:8" hidden="1" outlineLevel="1" x14ac:dyDescent="0.2">
      <c r="A503" s="14" t="s">
        <v>221</v>
      </c>
      <c r="B503" s="14" t="s">
        <v>0</v>
      </c>
      <c r="C503" s="15">
        <f>IF(A503&lt;&gt;"pause",VLOOKUP(A503,gamme!$A$4:$F$171,5,FALSE),"")</f>
        <v>73.42</v>
      </c>
      <c r="D503" s="15">
        <f>IF(A503&lt;&gt;"pause",VLOOKUP(B503,temps!$A$4:$C$14,3,FALSE),"")</f>
        <v>0.16666666666666666</v>
      </c>
      <c r="E503" s="15">
        <f t="shared" si="67"/>
        <v>0.2</v>
      </c>
      <c r="F503" s="15">
        <f t="shared" si="68"/>
        <v>99.9</v>
      </c>
      <c r="G503" s="16" t="str">
        <f t="shared" si="69"/>
        <v>G0 X99.9 Y99.9 F73.42</v>
      </c>
      <c r="H503" s="16" t="str">
        <f t="shared" si="56"/>
        <v>G0 Z99.9 F73.42</v>
      </c>
    </row>
    <row r="504" spans="1:8" hidden="1" outlineLevel="1" x14ac:dyDescent="0.2">
      <c r="A504" s="14" t="s">
        <v>222</v>
      </c>
      <c r="B504" s="14" t="s">
        <v>0</v>
      </c>
      <c r="C504" s="15">
        <f>IF(A504&lt;&gt;"pause",VLOOKUP(A504,gamme!$A$4:$F$171,5,FALSE),"")</f>
        <v>77.78</v>
      </c>
      <c r="D504" s="15">
        <f>IF(A504&lt;&gt;"pause",VLOOKUP(B504,temps!$A$4:$C$14,3,FALSE),"")</f>
        <v>0.16666666666666666</v>
      </c>
      <c r="E504" s="15">
        <f t="shared" si="67"/>
        <v>0.2</v>
      </c>
      <c r="F504" s="15">
        <f t="shared" si="68"/>
        <v>100.10000000000001</v>
      </c>
      <c r="G504" s="16" t="str">
        <f t="shared" si="69"/>
        <v>G0 X100.1 Y100.1 F77.78</v>
      </c>
      <c r="H504" s="16" t="str">
        <f t="shared" si="56"/>
        <v>G0 Z100.1 F77.78</v>
      </c>
    </row>
    <row r="505" spans="1:8" hidden="1" outlineLevel="1" x14ac:dyDescent="0.2">
      <c r="A505" s="14" t="s">
        <v>223</v>
      </c>
      <c r="B505" s="14" t="s">
        <v>0</v>
      </c>
      <c r="C505" s="15">
        <f>IF(A505&lt;&gt;"pause",VLOOKUP(A505,gamme!$A$4:$F$171,5,FALSE),"")</f>
        <v>82.41</v>
      </c>
      <c r="D505" s="15">
        <f>IF(A505&lt;&gt;"pause",VLOOKUP(B505,temps!$A$4:$C$14,3,FALSE),"")</f>
        <v>0.16666666666666666</v>
      </c>
      <c r="E505" s="15">
        <f t="shared" si="67"/>
        <v>0.2</v>
      </c>
      <c r="F505" s="15">
        <f t="shared" si="68"/>
        <v>99.9</v>
      </c>
      <c r="G505" s="16" t="str">
        <f t="shared" si="69"/>
        <v>G0 X99.9 Y99.9 F82.41</v>
      </c>
      <c r="H505" s="16" t="str">
        <f t="shared" si="56"/>
        <v>G0 Z99.9 F82.41</v>
      </c>
    </row>
    <row r="506" spans="1:8" hidden="1" outlineLevel="1" x14ac:dyDescent="0.2">
      <c r="A506" s="14" t="s">
        <v>224</v>
      </c>
      <c r="B506" s="14" t="s">
        <v>0</v>
      </c>
      <c r="C506" s="15">
        <f>IF(A506&lt;&gt;"pause",VLOOKUP(A506,gamme!$A$4:$F$171,5,FALSE),"")</f>
        <v>87.31</v>
      </c>
      <c r="D506" s="15">
        <f>IF(A506&lt;&gt;"pause",VLOOKUP(B506,temps!$A$4:$C$14,3,FALSE),"")</f>
        <v>0.16666666666666666</v>
      </c>
      <c r="E506" s="15">
        <f t="shared" si="67"/>
        <v>0.2</v>
      </c>
      <c r="F506" s="15">
        <f t="shared" si="68"/>
        <v>100.10000000000001</v>
      </c>
      <c r="G506" s="16" t="str">
        <f t="shared" si="69"/>
        <v>G0 X100.1 Y100.1 F87.31</v>
      </c>
      <c r="H506" s="16" t="str">
        <f t="shared" si="56"/>
        <v>G0 Z100.1 F87.31</v>
      </c>
    </row>
    <row r="507" spans="1:8" hidden="1" outlineLevel="1" x14ac:dyDescent="0.2">
      <c r="A507" s="14" t="s">
        <v>225</v>
      </c>
      <c r="B507" s="14" t="s">
        <v>0</v>
      </c>
      <c r="C507" s="15">
        <f>IF(A507&lt;&gt;"pause",VLOOKUP(A507,gamme!$A$4:$F$171,5,FALSE),"")</f>
        <v>92.5</v>
      </c>
      <c r="D507" s="15">
        <f>IF(A507&lt;&gt;"pause",VLOOKUP(B507,temps!$A$4:$C$14,3,FALSE),"")</f>
        <v>0.16666666666666666</v>
      </c>
      <c r="E507" s="15">
        <f t="shared" si="67"/>
        <v>0.3</v>
      </c>
      <c r="F507" s="15">
        <f t="shared" si="68"/>
        <v>99.800000000000011</v>
      </c>
      <c r="G507" s="16" t="str">
        <f t="shared" si="69"/>
        <v>G0 X99.8 Y99.8 F92.5</v>
      </c>
      <c r="H507" s="16" t="str">
        <f t="shared" si="56"/>
        <v>G0 Z99.8 F92.5</v>
      </c>
    </row>
    <row r="508" spans="1:8" hidden="1" outlineLevel="1" x14ac:dyDescent="0.2">
      <c r="A508" s="14" t="s">
        <v>226</v>
      </c>
      <c r="B508" s="14" t="s">
        <v>0</v>
      </c>
      <c r="C508" s="15">
        <f>IF(A508&lt;&gt;"pause",VLOOKUP(A508,gamme!$A$4:$F$171,5,FALSE),"")</f>
        <v>98</v>
      </c>
      <c r="D508" s="15">
        <f>IF(A508&lt;&gt;"pause",VLOOKUP(B508,temps!$A$4:$C$14,3,FALSE),"")</f>
        <v>0.16666666666666666</v>
      </c>
      <c r="E508" s="15">
        <f t="shared" si="67"/>
        <v>0.3</v>
      </c>
      <c r="F508" s="15">
        <f t="shared" si="68"/>
        <v>100.10000000000001</v>
      </c>
      <c r="G508" s="16" t="str">
        <f t="shared" si="69"/>
        <v>G0 X100.1 Y100.1 F98</v>
      </c>
      <c r="H508" s="16" t="str">
        <f t="shared" si="56"/>
        <v>G0 Z100.1 F98</v>
      </c>
    </row>
    <row r="509" spans="1:8" hidden="1" outlineLevel="1" x14ac:dyDescent="0.2">
      <c r="A509" s="14" t="s">
        <v>227</v>
      </c>
      <c r="B509" s="14" t="s">
        <v>0</v>
      </c>
      <c r="C509" s="15">
        <f>IF(A509&lt;&gt;"pause",VLOOKUP(A509,gamme!$A$4:$F$171,5,FALSE),"")</f>
        <v>103.83</v>
      </c>
      <c r="D509" s="15">
        <f>IF(A509&lt;&gt;"pause",VLOOKUP(B509,temps!$A$4:$C$14,3,FALSE),"")</f>
        <v>0.16666666666666666</v>
      </c>
      <c r="E509" s="15">
        <f t="shared" si="67"/>
        <v>0.3</v>
      </c>
      <c r="F509" s="15">
        <f t="shared" si="68"/>
        <v>99.800000000000011</v>
      </c>
      <c r="G509" s="16" t="str">
        <f t="shared" si="69"/>
        <v>G0 X99.8 Y99.8 F103.83</v>
      </c>
      <c r="H509" s="16" t="str">
        <f t="shared" si="56"/>
        <v>G0 Z99.8 F103.83</v>
      </c>
    </row>
    <row r="510" spans="1:8" hidden="1" outlineLevel="1" x14ac:dyDescent="0.2">
      <c r="A510" s="14" t="s">
        <v>206</v>
      </c>
      <c r="B510" s="14" t="s">
        <v>0</v>
      </c>
      <c r="C510" s="15">
        <f>IF(A510&lt;&gt;"pause",VLOOKUP(A510,gamme!$A$4:$F$171,5,FALSE),"")</f>
        <v>110</v>
      </c>
      <c r="D510" s="15">
        <f>IF(A510&lt;&gt;"pause",VLOOKUP(B510,temps!$A$4:$C$14,3,FALSE),"")</f>
        <v>0.16666666666666666</v>
      </c>
      <c r="E510" s="15">
        <f t="shared" si="67"/>
        <v>0.3</v>
      </c>
      <c r="F510" s="15">
        <f t="shared" si="68"/>
        <v>100.10000000000001</v>
      </c>
      <c r="G510" s="16" t="str">
        <f t="shared" si="69"/>
        <v>G0 X100.1 Y100.1 F110</v>
      </c>
      <c r="H510" s="16" t="str">
        <f t="shared" si="56"/>
        <v>G0 Z100.1 F110</v>
      </c>
    </row>
    <row r="511" spans="1:8" hidden="1" outlineLevel="1" x14ac:dyDescent="0.2">
      <c r="A511" s="14" t="s">
        <v>228</v>
      </c>
      <c r="B511" s="14" t="s">
        <v>0</v>
      </c>
      <c r="C511" s="15">
        <f>IF(A511&lt;&gt;"pause",VLOOKUP(A511,gamme!$A$4:$F$171,5,FALSE),"")</f>
        <v>116.54</v>
      </c>
      <c r="D511" s="15">
        <f>IF(A511&lt;&gt;"pause",VLOOKUP(B511,temps!$A$4:$C$14,3,FALSE),"")</f>
        <v>0.16666666666666666</v>
      </c>
      <c r="E511" s="15">
        <f t="shared" si="67"/>
        <v>0.3</v>
      </c>
      <c r="F511" s="15">
        <f t="shared" si="68"/>
        <v>99.800000000000011</v>
      </c>
      <c r="G511" s="16" t="str">
        <f t="shared" si="69"/>
        <v>G0 X99.8 Y99.8 F116.54</v>
      </c>
      <c r="H511" s="16" t="str">
        <f t="shared" si="56"/>
        <v>G0 Z99.8 F116.54</v>
      </c>
    </row>
    <row r="512" spans="1:8" hidden="1" outlineLevel="1" x14ac:dyDescent="0.2">
      <c r="A512" s="14" t="s">
        <v>205</v>
      </c>
      <c r="B512" s="14" t="s">
        <v>0</v>
      </c>
      <c r="C512" s="15">
        <f>IF(A512&lt;&gt;"pause",VLOOKUP(A512,gamme!$A$4:$F$171,5,FALSE),"")</f>
        <v>123.47</v>
      </c>
      <c r="D512" s="15">
        <f>IF(A512&lt;&gt;"pause",VLOOKUP(B512,temps!$A$4:$C$14,3,FALSE),"")</f>
        <v>0.16666666666666666</v>
      </c>
      <c r="E512" s="15">
        <f t="shared" si="67"/>
        <v>0.3</v>
      </c>
      <c r="F512" s="15">
        <f t="shared" si="68"/>
        <v>100.10000000000001</v>
      </c>
      <c r="G512" s="16" t="str">
        <f t="shared" si="69"/>
        <v>G0 X100.1 Y100.1 F123.47</v>
      </c>
      <c r="H512" s="16" t="str">
        <f t="shared" si="56"/>
        <v>G0 Z100.1 F123.47</v>
      </c>
    </row>
    <row r="513" spans="1:8" hidden="1" outlineLevel="1" x14ac:dyDescent="0.2">
      <c r="A513" s="14" t="s">
        <v>26</v>
      </c>
      <c r="B513" s="14" t="s">
        <v>0</v>
      </c>
      <c r="C513" s="15">
        <f>IF(A513&lt;&gt;"pause",VLOOKUP(A513,gamme!$A$4:$F$171,5,FALSE),"")</f>
        <v>130.81</v>
      </c>
      <c r="D513" s="15">
        <f>IF(A513&lt;&gt;"pause",VLOOKUP(B513,temps!$A$4:$C$14,3,FALSE),"")</f>
        <v>0.16666666666666666</v>
      </c>
      <c r="E513" s="15">
        <f t="shared" si="67"/>
        <v>0.4</v>
      </c>
      <c r="F513" s="15">
        <f t="shared" si="68"/>
        <v>99.7</v>
      </c>
      <c r="G513" s="16" t="str">
        <f t="shared" si="69"/>
        <v>G0 X99.7 Y99.7 F130.81</v>
      </c>
      <c r="H513" s="16" t="str">
        <f t="shared" si="56"/>
        <v>G0 Z99.7 F130.81</v>
      </c>
    </row>
    <row r="514" spans="1:8" hidden="1" outlineLevel="1" x14ac:dyDescent="0.2">
      <c r="A514" s="14" t="s">
        <v>229</v>
      </c>
      <c r="B514" s="14" t="s">
        <v>0</v>
      </c>
      <c r="C514" s="15">
        <f>IF(A514&lt;&gt;"pause",VLOOKUP(A514,gamme!$A$4:$F$171,5,FALSE),"")</f>
        <v>138.59</v>
      </c>
      <c r="D514" s="15">
        <f>IF(A514&lt;&gt;"pause",VLOOKUP(B514,temps!$A$4:$C$14,3,FALSE),"")</f>
        <v>0.16666666666666666</v>
      </c>
      <c r="E514" s="15">
        <f t="shared" si="67"/>
        <v>0.4</v>
      </c>
      <c r="F514" s="15">
        <f t="shared" si="68"/>
        <v>100.10000000000001</v>
      </c>
      <c r="G514" s="16" t="str">
        <f t="shared" si="69"/>
        <v>G0 X100.1 Y100.1 F138.59</v>
      </c>
      <c r="H514" s="16" t="str">
        <f t="shared" si="56"/>
        <v>G0 Z100.1 F138.59</v>
      </c>
    </row>
    <row r="515" spans="1:8" hidden="1" outlineLevel="1" x14ac:dyDescent="0.2">
      <c r="A515" s="14" t="s">
        <v>204</v>
      </c>
      <c r="B515" s="14" t="s">
        <v>0</v>
      </c>
      <c r="C515" s="15">
        <f>IF(A515&lt;&gt;"pause",VLOOKUP(A515,gamme!$A$4:$F$171,5,FALSE),"")</f>
        <v>146.83000000000001</v>
      </c>
      <c r="D515" s="15">
        <f>IF(A515&lt;&gt;"pause",VLOOKUP(B515,temps!$A$4:$C$14,3,FALSE),"")</f>
        <v>0.16666666666666666</v>
      </c>
      <c r="E515" s="15">
        <f t="shared" si="67"/>
        <v>0.4</v>
      </c>
      <c r="F515" s="15">
        <f t="shared" si="68"/>
        <v>99.7</v>
      </c>
      <c r="G515" s="16" t="str">
        <f t="shared" si="69"/>
        <v>G0 X99.7 Y99.7 F146.83</v>
      </c>
      <c r="H515" s="16" t="str">
        <f t="shared" si="56"/>
        <v>G0 Z99.7 F146.83</v>
      </c>
    </row>
    <row r="516" spans="1:8" hidden="1" outlineLevel="1" x14ac:dyDescent="0.2">
      <c r="A516" s="14" t="s">
        <v>230</v>
      </c>
      <c r="B516" s="14" t="s">
        <v>0</v>
      </c>
      <c r="C516" s="15">
        <f>IF(A516&lt;&gt;"pause",VLOOKUP(A516,gamme!$A$4:$F$171,5,FALSE),"")</f>
        <v>155.56</v>
      </c>
      <c r="D516" s="15">
        <f>IF(A516&lt;&gt;"pause",VLOOKUP(B516,temps!$A$4:$C$14,3,FALSE),"")</f>
        <v>0.16666666666666666</v>
      </c>
      <c r="E516" s="15">
        <f t="shared" si="67"/>
        <v>0.4</v>
      </c>
      <c r="F516" s="15">
        <f t="shared" si="68"/>
        <v>100.10000000000001</v>
      </c>
      <c r="G516" s="16" t="str">
        <f t="shared" si="69"/>
        <v>G0 X100.1 Y100.1 F155.56</v>
      </c>
      <c r="H516" s="16" t="str">
        <f t="shared" si="56"/>
        <v>G0 Z100.1 F155.56</v>
      </c>
    </row>
    <row r="517" spans="1:8" hidden="1" outlineLevel="1" x14ac:dyDescent="0.2">
      <c r="A517" s="14" t="s">
        <v>27</v>
      </c>
      <c r="B517" s="14" t="s">
        <v>0</v>
      </c>
      <c r="C517" s="15">
        <f>IF(A517&lt;&gt;"pause",VLOOKUP(A517,gamme!$A$4:$F$171,5,FALSE),"")</f>
        <v>164.81</v>
      </c>
      <c r="D517" s="15">
        <f>IF(A517&lt;&gt;"pause",VLOOKUP(B517,temps!$A$4:$C$14,3,FALSE),"")</f>
        <v>0.16666666666666666</v>
      </c>
      <c r="E517" s="15">
        <f t="shared" si="67"/>
        <v>0.5</v>
      </c>
      <c r="F517" s="15">
        <f t="shared" si="68"/>
        <v>99.600000000000009</v>
      </c>
      <c r="G517" s="16" t="str">
        <f t="shared" si="69"/>
        <v>G0 X99.6 Y99.6 F164.81</v>
      </c>
      <c r="H517" s="16" t="str">
        <f t="shared" ref="H517:H580" si="70">IF(A517&lt;&gt;"pause",CONCATENATE("G0 Z",F517," F",C517),CONCATENATE("G4 P",D517))</f>
        <v>G0 Z99.6 F164.81</v>
      </c>
    </row>
    <row r="518" spans="1:8" hidden="1" outlineLevel="1" x14ac:dyDescent="0.2">
      <c r="A518" s="14" t="s">
        <v>28</v>
      </c>
      <c r="B518" s="14" t="s">
        <v>0</v>
      </c>
      <c r="C518" s="15">
        <f>IF(A518&lt;&gt;"pause",VLOOKUP(A518,gamme!$A$4:$F$171,5,FALSE),"")</f>
        <v>174.61</v>
      </c>
      <c r="D518" s="15">
        <f>IF(A518&lt;&gt;"pause",VLOOKUP(B518,temps!$A$4:$C$14,3,FALSE),"")</f>
        <v>0.16666666666666666</v>
      </c>
      <c r="E518" s="15">
        <f t="shared" si="67"/>
        <v>0.5</v>
      </c>
      <c r="F518" s="15">
        <f t="shared" si="68"/>
        <v>100.10000000000001</v>
      </c>
      <c r="G518" s="16" t="str">
        <f t="shared" si="69"/>
        <v>G0 X100.1 Y100.1 F174.61</v>
      </c>
      <c r="H518" s="16" t="str">
        <f t="shared" si="70"/>
        <v>G0 Z100.1 F174.61</v>
      </c>
    </row>
    <row r="519" spans="1:8" hidden="1" outlineLevel="1" x14ac:dyDescent="0.2">
      <c r="A519" s="14" t="s">
        <v>231</v>
      </c>
      <c r="B519" s="14" t="s">
        <v>0</v>
      </c>
      <c r="C519" s="15">
        <f>IF(A519&lt;&gt;"pause",VLOOKUP(A519,gamme!$A$4:$F$171,5,FALSE),"")</f>
        <v>185</v>
      </c>
      <c r="D519" s="15">
        <f>IF(A519&lt;&gt;"pause",VLOOKUP(B519,temps!$A$4:$C$14,3,FALSE),"")</f>
        <v>0.16666666666666666</v>
      </c>
      <c r="E519" s="15">
        <f t="shared" si="67"/>
        <v>0.5</v>
      </c>
      <c r="F519" s="15">
        <f t="shared" si="68"/>
        <v>99.600000000000009</v>
      </c>
      <c r="G519" s="16" t="str">
        <f t="shared" si="69"/>
        <v>G0 X99.6 Y99.6 F185</v>
      </c>
      <c r="H519" s="16" t="str">
        <f t="shared" si="70"/>
        <v>G0 Z99.6 F185</v>
      </c>
    </row>
    <row r="520" spans="1:8" hidden="1" outlineLevel="1" x14ac:dyDescent="0.2">
      <c r="A520" s="14" t="s">
        <v>29</v>
      </c>
      <c r="B520" s="14" t="s">
        <v>0</v>
      </c>
      <c r="C520" s="15">
        <f>IF(A520&lt;&gt;"pause",VLOOKUP(A520,gamme!$A$4:$F$171,5,FALSE),"")</f>
        <v>196</v>
      </c>
      <c r="D520" s="15">
        <f>IF(A520&lt;&gt;"pause",VLOOKUP(B520,temps!$A$4:$C$14,3,FALSE),"")</f>
        <v>0.16666666666666666</v>
      </c>
      <c r="E520" s="15">
        <f t="shared" si="67"/>
        <v>0.5</v>
      </c>
      <c r="F520" s="15">
        <f t="shared" si="68"/>
        <v>100.10000000000001</v>
      </c>
      <c r="G520" s="16" t="str">
        <f t="shared" si="69"/>
        <v>G0 X100.1 Y100.1 F196</v>
      </c>
      <c r="H520" s="16" t="str">
        <f t="shared" si="70"/>
        <v>G0 Z100.1 F196</v>
      </c>
    </row>
    <row r="521" spans="1:8" hidden="1" outlineLevel="1" x14ac:dyDescent="0.2">
      <c r="A521" s="14" t="s">
        <v>232</v>
      </c>
      <c r="B521" s="14" t="s">
        <v>0</v>
      </c>
      <c r="C521" s="15">
        <f>IF(A521&lt;&gt;"pause",VLOOKUP(A521,gamme!$A$4:$F$171,5,FALSE),"")</f>
        <v>207.65</v>
      </c>
      <c r="D521" s="15">
        <f>IF(A521&lt;&gt;"pause",VLOOKUP(B521,temps!$A$4:$C$14,3,FALSE),"")</f>
        <v>0.16666666666666666</v>
      </c>
      <c r="E521" s="15">
        <f t="shared" si="67"/>
        <v>0.6</v>
      </c>
      <c r="F521" s="15">
        <f t="shared" si="68"/>
        <v>99.500000000000014</v>
      </c>
      <c r="G521" s="16" t="str">
        <f t="shared" si="69"/>
        <v>G0 X99.5 Y99.5 F207.65</v>
      </c>
      <c r="H521" s="16" t="str">
        <f t="shared" si="70"/>
        <v>G0 Z99.5 F207.65</v>
      </c>
    </row>
    <row r="522" spans="1:8" hidden="1" outlineLevel="1" x14ac:dyDescent="0.2">
      <c r="A522" s="14" t="s">
        <v>30</v>
      </c>
      <c r="B522" s="14" t="s">
        <v>0</v>
      </c>
      <c r="C522" s="15">
        <f>IF(A522&lt;&gt;"pause",VLOOKUP(A522,gamme!$A$4:$F$171,5,FALSE),"")</f>
        <v>220</v>
      </c>
      <c r="D522" s="15">
        <f>IF(A522&lt;&gt;"pause",VLOOKUP(B522,temps!$A$4:$C$14,3,FALSE),"")</f>
        <v>0.16666666666666666</v>
      </c>
      <c r="E522" s="15">
        <f t="shared" si="67"/>
        <v>0.6</v>
      </c>
      <c r="F522" s="15">
        <f t="shared" si="68"/>
        <v>100.10000000000001</v>
      </c>
      <c r="G522" s="16" t="str">
        <f t="shared" si="69"/>
        <v>G0 X100.1 Y100.1 F220</v>
      </c>
      <c r="H522" s="16" t="str">
        <f t="shared" si="70"/>
        <v>G0 Z100.1 F220</v>
      </c>
    </row>
    <row r="523" spans="1:8" hidden="1" outlineLevel="1" x14ac:dyDescent="0.2">
      <c r="A523" s="14" t="s">
        <v>233</v>
      </c>
      <c r="B523" s="14" t="s">
        <v>0</v>
      </c>
      <c r="C523" s="15">
        <f>IF(A523&lt;&gt;"pause",VLOOKUP(A523,gamme!$A$4:$F$171,5,FALSE),"")</f>
        <v>233.08</v>
      </c>
      <c r="D523" s="15">
        <f>IF(A523&lt;&gt;"pause",VLOOKUP(B523,temps!$A$4:$C$14,3,FALSE),"")</f>
        <v>0.16666666666666666</v>
      </c>
      <c r="E523" s="15">
        <f t="shared" si="67"/>
        <v>0.6</v>
      </c>
      <c r="F523" s="15">
        <f t="shared" si="68"/>
        <v>99.500000000000014</v>
      </c>
      <c r="G523" s="16" t="str">
        <f t="shared" si="69"/>
        <v>G0 X99.5 Y99.5 F233.08</v>
      </c>
      <c r="H523" s="16" t="str">
        <f t="shared" si="70"/>
        <v>G0 Z99.5 F233.08</v>
      </c>
    </row>
    <row r="524" spans="1:8" hidden="1" outlineLevel="1" x14ac:dyDescent="0.2">
      <c r="A524" s="14" t="s">
        <v>31</v>
      </c>
      <c r="B524" s="14" t="s">
        <v>0</v>
      </c>
      <c r="C524" s="15">
        <f>IF(A524&lt;&gt;"pause",VLOOKUP(A524,gamme!$A$4:$F$171,5,FALSE),"")</f>
        <v>246.94</v>
      </c>
      <c r="D524" s="15">
        <f>IF(A524&lt;&gt;"pause",VLOOKUP(B524,temps!$A$4:$C$14,3,FALSE),"")</f>
        <v>0.16666666666666666</v>
      </c>
      <c r="E524" s="15">
        <f t="shared" si="67"/>
        <v>0.7</v>
      </c>
      <c r="F524" s="15">
        <f t="shared" si="68"/>
        <v>100.20000000000002</v>
      </c>
      <c r="G524" s="16" t="str">
        <f t="shared" si="69"/>
        <v>G0 X100.2 Y100.2 F246.94</v>
      </c>
      <c r="H524" s="16" t="str">
        <f t="shared" si="70"/>
        <v>G0 Z100.2 F246.94</v>
      </c>
    </row>
    <row r="525" spans="1:8" hidden="1" outlineLevel="1" x14ac:dyDescent="0.2">
      <c r="A525" s="14" t="s">
        <v>32</v>
      </c>
      <c r="B525" s="14" t="s">
        <v>0</v>
      </c>
      <c r="C525" s="15">
        <f>IF(A525&lt;&gt;"pause",VLOOKUP(A525,gamme!$A$4:$F$171,5,FALSE),"")</f>
        <v>261.63</v>
      </c>
      <c r="D525" s="15">
        <f>IF(A525&lt;&gt;"pause",VLOOKUP(B525,temps!$A$4:$C$14,3,FALSE),"")</f>
        <v>0.16666666666666666</v>
      </c>
      <c r="E525" s="15">
        <f t="shared" si="67"/>
        <v>0.7</v>
      </c>
      <c r="F525" s="15">
        <f t="shared" si="68"/>
        <v>99.500000000000014</v>
      </c>
      <c r="G525" s="16" t="str">
        <f t="shared" si="69"/>
        <v>G0 X99.5 Y99.5 F261.63</v>
      </c>
      <c r="H525" s="16" t="str">
        <f t="shared" si="70"/>
        <v>G0 Z99.5 F261.63</v>
      </c>
    </row>
    <row r="526" spans="1:8" hidden="1" outlineLevel="1" x14ac:dyDescent="0.2">
      <c r="A526" s="14" t="s">
        <v>201</v>
      </c>
      <c r="B526" s="14" t="s">
        <v>0</v>
      </c>
      <c r="C526" s="15">
        <f>IF(A526&lt;&gt;"pause",VLOOKUP(A526,gamme!$A$4:$F$171,5,FALSE),"")</f>
        <v>277.18</v>
      </c>
      <c r="D526" s="15">
        <f>IF(A526&lt;&gt;"pause",VLOOKUP(B526,temps!$A$4:$C$14,3,FALSE),"")</f>
        <v>0.16666666666666666</v>
      </c>
      <c r="E526" s="15">
        <f t="shared" si="67"/>
        <v>0.8</v>
      </c>
      <c r="F526" s="15">
        <f t="shared" si="68"/>
        <v>100.30000000000001</v>
      </c>
      <c r="G526" s="16" t="str">
        <f t="shared" si="69"/>
        <v>G0 X100.3 Y100.3 F277.18</v>
      </c>
      <c r="H526" s="16" t="str">
        <f t="shared" si="70"/>
        <v>G0 Z100.3 F277.18</v>
      </c>
    </row>
    <row r="527" spans="1:8" hidden="1" outlineLevel="1" x14ac:dyDescent="0.2">
      <c r="A527" s="14" t="s">
        <v>176</v>
      </c>
      <c r="B527" s="14" t="s">
        <v>0</v>
      </c>
      <c r="C527" s="15">
        <f>IF(A527&lt;&gt;"pause",VLOOKUP(A527,gamme!$A$4:$F$171,5,FALSE),"")</f>
        <v>293.66000000000003</v>
      </c>
      <c r="D527" s="15">
        <f>IF(A527&lt;&gt;"pause",VLOOKUP(B527,temps!$A$4:$C$14,3,FALSE),"")</f>
        <v>0.16666666666666666</v>
      </c>
      <c r="E527" s="15">
        <f t="shared" si="67"/>
        <v>0.8</v>
      </c>
      <c r="F527" s="15">
        <f t="shared" si="68"/>
        <v>99.500000000000014</v>
      </c>
      <c r="G527" s="16" t="str">
        <f t="shared" si="69"/>
        <v>G0 X99.5 Y99.5 F293.66</v>
      </c>
      <c r="H527" s="16" t="str">
        <f t="shared" si="70"/>
        <v>G0 Z99.5 F293.66</v>
      </c>
    </row>
    <row r="528" spans="1:8" hidden="1" outlineLevel="1" x14ac:dyDescent="0.2">
      <c r="A528" s="14" t="s">
        <v>234</v>
      </c>
      <c r="B528" s="14" t="s">
        <v>0</v>
      </c>
      <c r="C528" s="15">
        <f>IF(A528&lt;&gt;"pause",VLOOKUP(A528,gamme!$A$4:$F$171,5,FALSE),"")</f>
        <v>311.13</v>
      </c>
      <c r="D528" s="15">
        <f>IF(A528&lt;&gt;"pause",VLOOKUP(B528,temps!$A$4:$C$14,3,FALSE),"")</f>
        <v>0.16666666666666666</v>
      </c>
      <c r="E528" s="15">
        <f t="shared" si="67"/>
        <v>0.9</v>
      </c>
      <c r="F528" s="15">
        <f t="shared" si="68"/>
        <v>100.40000000000002</v>
      </c>
      <c r="G528" s="16" t="str">
        <f t="shared" si="69"/>
        <v>G0 X100.4 Y100.4 F311.13</v>
      </c>
      <c r="H528" s="16" t="str">
        <f t="shared" si="70"/>
        <v>G0 Z100.4 F311.13</v>
      </c>
    </row>
    <row r="529" spans="1:8" hidden="1" outlineLevel="1" x14ac:dyDescent="0.2">
      <c r="A529" s="14" t="s">
        <v>33</v>
      </c>
      <c r="B529" s="14" t="s">
        <v>0</v>
      </c>
      <c r="C529" s="15">
        <f>IF(A529&lt;&gt;"pause",VLOOKUP(A529,gamme!$A$4:$F$171,5,FALSE),"")</f>
        <v>329.63</v>
      </c>
      <c r="D529" s="15">
        <f>IF(A529&lt;&gt;"pause",VLOOKUP(B529,temps!$A$4:$C$14,3,FALSE),"")</f>
        <v>0.16666666666666666</v>
      </c>
      <c r="E529" s="15">
        <f t="shared" si="67"/>
        <v>0.9</v>
      </c>
      <c r="F529" s="15">
        <f t="shared" si="68"/>
        <v>99.500000000000014</v>
      </c>
      <c r="G529" s="16" t="str">
        <f t="shared" si="69"/>
        <v>G0 X99.5 Y99.5 F329.63</v>
      </c>
      <c r="H529" s="16" t="str">
        <f t="shared" si="70"/>
        <v>G0 Z99.5 F329.63</v>
      </c>
    </row>
    <row r="530" spans="1:8" hidden="1" outlineLevel="1" x14ac:dyDescent="0.2">
      <c r="A530" s="14" t="s">
        <v>34</v>
      </c>
      <c r="B530" s="14" t="s">
        <v>0</v>
      </c>
      <c r="C530" s="15">
        <f>IF(A530&lt;&gt;"pause",VLOOKUP(A530,gamme!$A$4:$F$171,5,FALSE),"")</f>
        <v>349.23</v>
      </c>
      <c r="D530" s="15">
        <f>IF(A530&lt;&gt;"pause",VLOOKUP(B530,temps!$A$4:$C$14,3,FALSE),"")</f>
        <v>0.16666666666666666</v>
      </c>
      <c r="E530" s="15">
        <f t="shared" si="67"/>
        <v>1</v>
      </c>
      <c r="F530" s="15">
        <f t="shared" si="68"/>
        <v>100.50000000000001</v>
      </c>
      <c r="G530" s="16" t="str">
        <f t="shared" si="69"/>
        <v>G0 X100.5 Y100.5 F349.23</v>
      </c>
      <c r="H530" s="16" t="str">
        <f t="shared" si="70"/>
        <v>G0 Z100.5 F349.23</v>
      </c>
    </row>
    <row r="531" spans="1:8" hidden="1" outlineLevel="1" x14ac:dyDescent="0.2">
      <c r="A531" s="14" t="s">
        <v>202</v>
      </c>
      <c r="B531" s="14" t="s">
        <v>0</v>
      </c>
      <c r="C531" s="15">
        <f>IF(A531&lt;&gt;"pause",VLOOKUP(A531,gamme!$A$4:$F$171,5,FALSE),"")</f>
        <v>369.99</v>
      </c>
      <c r="D531" s="15">
        <f>IF(A531&lt;&gt;"pause",VLOOKUP(B531,temps!$A$4:$C$14,3,FALSE),"")</f>
        <v>0.16666666666666666</v>
      </c>
      <c r="E531" s="15">
        <f t="shared" si="67"/>
        <v>1</v>
      </c>
      <c r="F531" s="15">
        <f t="shared" si="68"/>
        <v>99.500000000000014</v>
      </c>
      <c r="G531" s="16" t="str">
        <f t="shared" si="69"/>
        <v>G0 X99.5 Y99.5 F369.99</v>
      </c>
      <c r="H531" s="16" t="str">
        <f t="shared" si="70"/>
        <v>G0 Z99.5 F369.99</v>
      </c>
    </row>
    <row r="532" spans="1:8" hidden="1" outlineLevel="1" x14ac:dyDescent="0.2">
      <c r="A532" s="14" t="s">
        <v>35</v>
      </c>
      <c r="B532" s="14" t="s">
        <v>0</v>
      </c>
      <c r="C532" s="15">
        <f>IF(A532&lt;&gt;"pause",VLOOKUP(A532,gamme!$A$4:$F$171,5,FALSE),"")</f>
        <v>392</v>
      </c>
      <c r="D532" s="15">
        <f>IF(A532&lt;&gt;"pause",VLOOKUP(B532,temps!$A$4:$C$14,3,FALSE),"")</f>
        <v>0.16666666666666666</v>
      </c>
      <c r="E532" s="15">
        <f t="shared" si="67"/>
        <v>1.1000000000000001</v>
      </c>
      <c r="F532" s="15">
        <f t="shared" si="68"/>
        <v>100.60000000000001</v>
      </c>
      <c r="G532" s="16" t="str">
        <f t="shared" si="69"/>
        <v>G0 X100.6 Y100.6 F392</v>
      </c>
      <c r="H532" s="16" t="str">
        <f t="shared" si="70"/>
        <v>G0 Z100.6 F392</v>
      </c>
    </row>
    <row r="533" spans="1:8" hidden="1" outlineLevel="1" x14ac:dyDescent="0.2">
      <c r="A533" s="14" t="s">
        <v>235</v>
      </c>
      <c r="B533" s="14" t="s">
        <v>0</v>
      </c>
      <c r="C533" s="15">
        <f>IF(A533&lt;&gt;"pause",VLOOKUP(A533,gamme!$A$4:$F$171,5,FALSE),"")</f>
        <v>415.3</v>
      </c>
      <c r="D533" s="15">
        <f>IF(A533&lt;&gt;"pause",VLOOKUP(B533,temps!$A$4:$C$14,3,FALSE),"")</f>
        <v>0.16666666666666666</v>
      </c>
      <c r="E533" s="15">
        <f t="shared" si="67"/>
        <v>1.2</v>
      </c>
      <c r="F533" s="15">
        <f t="shared" si="68"/>
        <v>99.4</v>
      </c>
      <c r="G533" s="16" t="str">
        <f t="shared" si="69"/>
        <v>G0 X99.4 Y99.4 F415.3</v>
      </c>
      <c r="H533" s="16" t="str">
        <f t="shared" si="70"/>
        <v>G0 Z99.4 F415.3</v>
      </c>
    </row>
    <row r="534" spans="1:8" hidden="1" outlineLevel="1" x14ac:dyDescent="0.2">
      <c r="A534" s="14" t="s">
        <v>36</v>
      </c>
      <c r="B534" s="14" t="s">
        <v>0</v>
      </c>
      <c r="C534" s="15">
        <f>IF(A534&lt;&gt;"pause",VLOOKUP(A534,gamme!$A$4:$F$171,5,FALSE),"")</f>
        <v>440</v>
      </c>
      <c r="D534" s="15">
        <f>IF(A534&lt;&gt;"pause",VLOOKUP(B534,temps!$A$4:$C$14,3,FALSE),"")</f>
        <v>0.16666666666666666</v>
      </c>
      <c r="E534" s="15">
        <f t="shared" si="67"/>
        <v>1.2</v>
      </c>
      <c r="F534" s="15">
        <f t="shared" si="68"/>
        <v>100.60000000000001</v>
      </c>
      <c r="G534" s="16" t="str">
        <f t="shared" si="69"/>
        <v>G0 X100.6 Y100.6 F440</v>
      </c>
      <c r="H534" s="16" t="str">
        <f t="shared" si="70"/>
        <v>G0 Z100.6 F440</v>
      </c>
    </row>
    <row r="535" spans="1:8" hidden="1" outlineLevel="1" x14ac:dyDescent="0.2">
      <c r="A535" s="14" t="s">
        <v>236</v>
      </c>
      <c r="B535" s="14" t="s">
        <v>0</v>
      </c>
      <c r="C535" s="15">
        <f>IF(A535&lt;&gt;"pause",VLOOKUP(A535,gamme!$A$4:$F$171,5,FALSE),"")</f>
        <v>466.16</v>
      </c>
      <c r="D535" s="15">
        <f>IF(A535&lt;&gt;"pause",VLOOKUP(B535,temps!$A$4:$C$14,3,FALSE),"")</f>
        <v>0.16666666666666666</v>
      </c>
      <c r="E535" s="15">
        <f t="shared" si="67"/>
        <v>1.3</v>
      </c>
      <c r="F535" s="15">
        <f t="shared" si="68"/>
        <v>99.300000000000011</v>
      </c>
      <c r="G535" s="16" t="str">
        <f t="shared" si="69"/>
        <v>G0 X99.3 Y99.3 F466.16</v>
      </c>
      <c r="H535" s="16" t="str">
        <f t="shared" si="70"/>
        <v>G0 Z99.3 F466.16</v>
      </c>
    </row>
    <row r="536" spans="1:8" hidden="1" outlineLevel="1" x14ac:dyDescent="0.2">
      <c r="A536" s="14" t="s">
        <v>37</v>
      </c>
      <c r="B536" s="14" t="s">
        <v>0</v>
      </c>
      <c r="C536" s="15">
        <f>IF(A536&lt;&gt;"pause",VLOOKUP(A536,gamme!$A$4:$F$171,5,FALSE),"")</f>
        <v>493.88</v>
      </c>
      <c r="D536" s="15">
        <f>IF(A536&lt;&gt;"pause",VLOOKUP(B536,temps!$A$4:$C$14,3,FALSE),"")</f>
        <v>0.16666666666666666</v>
      </c>
      <c r="E536" s="15">
        <f t="shared" si="67"/>
        <v>1.4</v>
      </c>
      <c r="F536" s="15">
        <f t="shared" si="68"/>
        <v>100.70000000000002</v>
      </c>
      <c r="G536" s="16" t="str">
        <f t="shared" si="69"/>
        <v>G0 X100.7 Y100.7 F493.88</v>
      </c>
      <c r="H536" s="16" t="str">
        <f t="shared" si="70"/>
        <v>G0 Z100.7 F493.88</v>
      </c>
    </row>
    <row r="537" spans="1:8" hidden="1" outlineLevel="1" x14ac:dyDescent="0.2">
      <c r="A537" s="14" t="s">
        <v>38</v>
      </c>
      <c r="B537" s="14" t="s">
        <v>0</v>
      </c>
      <c r="C537" s="15">
        <f>IF(A537&lt;&gt;"pause",VLOOKUP(A537,gamme!$A$4:$F$171,5,FALSE),"")</f>
        <v>523.25</v>
      </c>
      <c r="D537" s="15">
        <f>IF(A537&lt;&gt;"pause",VLOOKUP(B537,temps!$A$4:$C$14,3,FALSE),"")</f>
        <v>0.16666666666666666</v>
      </c>
      <c r="E537" s="15">
        <f t="shared" si="67"/>
        <v>1.5</v>
      </c>
      <c r="F537" s="15">
        <f t="shared" si="68"/>
        <v>99.200000000000017</v>
      </c>
      <c r="G537" s="16" t="str">
        <f t="shared" si="69"/>
        <v>G0 X99.2 Y99.2 F523.25</v>
      </c>
      <c r="H537" s="16" t="str">
        <f t="shared" si="70"/>
        <v>G0 Z99.2 F523.25</v>
      </c>
    </row>
    <row r="538" spans="1:8" hidden="1" outlineLevel="1" x14ac:dyDescent="0.2">
      <c r="A538" s="14" t="s">
        <v>237</v>
      </c>
      <c r="B538" s="14" t="s">
        <v>0</v>
      </c>
      <c r="C538" s="15">
        <f>IF(A538&lt;&gt;"pause",VLOOKUP(A538,gamme!$A$4:$F$171,5,FALSE),"")</f>
        <v>554.37</v>
      </c>
      <c r="D538" s="15">
        <f>IF(A538&lt;&gt;"pause",VLOOKUP(B538,temps!$A$4:$C$14,3,FALSE),"")</f>
        <v>0.16666666666666666</v>
      </c>
      <c r="E538" s="15">
        <f t="shared" si="67"/>
        <v>1.5</v>
      </c>
      <c r="F538" s="15">
        <f t="shared" si="68"/>
        <v>100.70000000000002</v>
      </c>
      <c r="G538" s="16" t="str">
        <f t="shared" si="69"/>
        <v>G0 X100.7 Y100.7 F554.37</v>
      </c>
      <c r="H538" s="16" t="str">
        <f t="shared" si="70"/>
        <v>G0 Z100.7 F554.37</v>
      </c>
    </row>
    <row r="539" spans="1:8" hidden="1" outlineLevel="1" x14ac:dyDescent="0.2">
      <c r="A539" s="14" t="s">
        <v>238</v>
      </c>
      <c r="B539" s="14" t="s">
        <v>0</v>
      </c>
      <c r="C539" s="15">
        <f>IF(A539&lt;&gt;"pause",VLOOKUP(A539,gamme!$A$4:$F$171,5,FALSE),"")</f>
        <v>587.33000000000004</v>
      </c>
      <c r="D539" s="15">
        <f>IF(A539&lt;&gt;"pause",VLOOKUP(B539,temps!$A$4:$C$14,3,FALSE),"")</f>
        <v>0.16666666666666666</v>
      </c>
      <c r="E539" s="15">
        <f t="shared" si="67"/>
        <v>1.6</v>
      </c>
      <c r="F539" s="15">
        <f t="shared" si="68"/>
        <v>99.100000000000023</v>
      </c>
      <c r="G539" s="16" t="str">
        <f t="shared" si="69"/>
        <v>G0 X99.1 Y99.1 F587.33</v>
      </c>
      <c r="H539" s="16" t="str">
        <f t="shared" si="70"/>
        <v>G0 Z99.1 F587.33</v>
      </c>
    </row>
    <row r="540" spans="1:8" hidden="1" outlineLevel="1" x14ac:dyDescent="0.2">
      <c r="A540" s="14" t="s">
        <v>239</v>
      </c>
      <c r="B540" s="14" t="s">
        <v>0</v>
      </c>
      <c r="C540" s="15">
        <f>IF(A540&lt;&gt;"pause",VLOOKUP(A540,gamme!$A$4:$F$171,5,FALSE),"")</f>
        <v>622.25</v>
      </c>
      <c r="D540" s="15">
        <f>IF(A540&lt;&gt;"pause",VLOOKUP(B540,temps!$A$4:$C$14,3,FALSE),"")</f>
        <v>0.16666666666666666</v>
      </c>
      <c r="E540" s="15">
        <f t="shared" si="67"/>
        <v>1.7</v>
      </c>
      <c r="F540" s="15">
        <f t="shared" si="68"/>
        <v>100.80000000000003</v>
      </c>
      <c r="G540" s="16" t="str">
        <f t="shared" si="69"/>
        <v>G0 X100.8 Y100.8 F622.25</v>
      </c>
      <c r="H540" s="16" t="str">
        <f t="shared" si="70"/>
        <v>G0 Z100.8 F622.25</v>
      </c>
    </row>
    <row r="541" spans="1:8" hidden="1" outlineLevel="1" x14ac:dyDescent="0.2">
      <c r="A541" s="14" t="s">
        <v>39</v>
      </c>
      <c r="B541" s="14" t="s">
        <v>0</v>
      </c>
      <c r="C541" s="15">
        <f>IF(A541&lt;&gt;"pause",VLOOKUP(A541,gamme!$A$4:$F$171,5,FALSE),"")</f>
        <v>659.26</v>
      </c>
      <c r="D541" s="15">
        <f>IF(A541&lt;&gt;"pause",VLOOKUP(B541,temps!$A$4:$C$14,3,FALSE),"")</f>
        <v>0.16666666666666666</v>
      </c>
      <c r="E541" s="15">
        <f t="shared" si="67"/>
        <v>1.8</v>
      </c>
      <c r="F541" s="15">
        <f t="shared" si="68"/>
        <v>99.000000000000028</v>
      </c>
      <c r="G541" s="16" t="str">
        <f t="shared" si="69"/>
        <v>G0 X99 Y99 F659.26</v>
      </c>
      <c r="H541" s="16" t="str">
        <f t="shared" si="70"/>
        <v>G0 Z99 F659.26</v>
      </c>
    </row>
    <row r="542" spans="1:8" hidden="1" outlineLevel="1" x14ac:dyDescent="0.2">
      <c r="A542" s="14" t="s">
        <v>40</v>
      </c>
      <c r="B542" s="14" t="s">
        <v>0</v>
      </c>
      <c r="C542" s="15">
        <f>IF(A542&lt;&gt;"pause",VLOOKUP(A542,gamme!$A$4:$F$171,5,FALSE),"")</f>
        <v>698.46</v>
      </c>
      <c r="D542" s="15">
        <f>IF(A542&lt;&gt;"pause",VLOOKUP(B542,temps!$A$4:$C$14,3,FALSE),"")</f>
        <v>0.16666666666666666</v>
      </c>
      <c r="E542" s="15">
        <f t="shared" si="67"/>
        <v>1.9</v>
      </c>
      <c r="F542" s="15">
        <f t="shared" si="68"/>
        <v>100.90000000000003</v>
      </c>
      <c r="G542" s="16" t="str">
        <f t="shared" si="69"/>
        <v>G0 X100.9 Y100.9 F698.46</v>
      </c>
      <c r="H542" s="16" t="str">
        <f t="shared" si="70"/>
        <v>G0 Z100.9 F698.46</v>
      </c>
    </row>
    <row r="543" spans="1:8" hidden="1" outlineLevel="1" x14ac:dyDescent="0.2">
      <c r="A543" s="14" t="s">
        <v>240</v>
      </c>
      <c r="B543" s="14" t="s">
        <v>0</v>
      </c>
      <c r="C543" s="15">
        <f>IF(A543&lt;&gt;"pause",VLOOKUP(A543,gamme!$A$4:$F$171,5,FALSE),"")</f>
        <v>739.99</v>
      </c>
      <c r="D543" s="15">
        <f>IF(A543&lt;&gt;"pause",VLOOKUP(B543,temps!$A$4:$C$14,3,FALSE),"")</f>
        <v>0.16666666666666666</v>
      </c>
      <c r="E543" s="15">
        <f t="shared" si="67"/>
        <v>2.1</v>
      </c>
      <c r="F543" s="15">
        <f t="shared" si="68"/>
        <v>98.80000000000004</v>
      </c>
      <c r="G543" s="16" t="str">
        <f t="shared" si="69"/>
        <v>G0 X98.8 Y98.8 F739.99</v>
      </c>
      <c r="H543" s="16" t="str">
        <f t="shared" si="70"/>
        <v>G0 Z98.8 F739.99</v>
      </c>
    </row>
    <row r="544" spans="1:8" hidden="1" outlineLevel="1" x14ac:dyDescent="0.2">
      <c r="A544" s="14" t="s">
        <v>41</v>
      </c>
      <c r="B544" s="14" t="s">
        <v>0</v>
      </c>
      <c r="C544" s="15">
        <f>IF(A544&lt;&gt;"pause",VLOOKUP(A544,gamme!$A$4:$F$171,5,FALSE),"")</f>
        <v>783.99</v>
      </c>
      <c r="D544" s="15">
        <f>IF(A544&lt;&gt;"pause",VLOOKUP(B544,temps!$A$4:$C$14,3,FALSE),"")</f>
        <v>0.16666666666666666</v>
      </c>
      <c r="E544" s="15">
        <f t="shared" si="67"/>
        <v>2.2000000000000002</v>
      </c>
      <c r="F544" s="15">
        <f t="shared" si="68"/>
        <v>101.00000000000004</v>
      </c>
      <c r="G544" s="16" t="str">
        <f t="shared" si="69"/>
        <v>G0 X101 Y101 F783.99</v>
      </c>
      <c r="H544" s="16" t="str">
        <f t="shared" si="70"/>
        <v>G0 Z101 F783.99</v>
      </c>
    </row>
    <row r="545" spans="1:8" hidden="1" outlineLevel="1" x14ac:dyDescent="0.2">
      <c r="A545" s="14" t="s">
        <v>241</v>
      </c>
      <c r="B545" s="14" t="s">
        <v>0</v>
      </c>
      <c r="C545" s="15">
        <f>IF(A545&lt;&gt;"pause",VLOOKUP(A545,gamme!$A$4:$F$171,5,FALSE),"")</f>
        <v>830.61</v>
      </c>
      <c r="D545" s="15">
        <f>IF(A545&lt;&gt;"pause",VLOOKUP(B545,temps!$A$4:$C$14,3,FALSE),"")</f>
        <v>0.16666666666666666</v>
      </c>
      <c r="E545" s="15">
        <f t="shared" si="67"/>
        <v>2.2999999999999998</v>
      </c>
      <c r="F545" s="15">
        <f t="shared" si="68"/>
        <v>98.700000000000045</v>
      </c>
      <c r="G545" s="16" t="str">
        <f t="shared" si="69"/>
        <v>G0 X98.7 Y98.7 F830.61</v>
      </c>
      <c r="H545" s="16" t="str">
        <f t="shared" si="70"/>
        <v>G0 Z98.7 F830.61</v>
      </c>
    </row>
    <row r="546" spans="1:8" hidden="1" outlineLevel="1" x14ac:dyDescent="0.2">
      <c r="A546" s="14" t="s">
        <v>42</v>
      </c>
      <c r="B546" s="14" t="s">
        <v>0</v>
      </c>
      <c r="C546" s="15">
        <f>IF(A546&lt;&gt;"pause",VLOOKUP(A546,gamme!$A$4:$F$171,5,FALSE),"")</f>
        <v>880</v>
      </c>
      <c r="D546" s="15">
        <f>IF(A546&lt;&gt;"pause",VLOOKUP(B546,temps!$A$4:$C$14,3,FALSE),"")</f>
        <v>0.16666666666666666</v>
      </c>
      <c r="E546" s="15">
        <f t="shared" si="67"/>
        <v>2.4</v>
      </c>
      <c r="F546" s="15">
        <f t="shared" si="68"/>
        <v>101.10000000000005</v>
      </c>
      <c r="G546" s="16" t="str">
        <f t="shared" si="69"/>
        <v>G0 X101.1 Y101.1 F880</v>
      </c>
      <c r="H546" s="16" t="str">
        <f t="shared" si="70"/>
        <v>G0 Z101.1 F880</v>
      </c>
    </row>
    <row r="547" spans="1:8" hidden="1" outlineLevel="1" x14ac:dyDescent="0.2">
      <c r="A547" s="14" t="s">
        <v>242</v>
      </c>
      <c r="B547" s="14" t="s">
        <v>0</v>
      </c>
      <c r="C547" s="15">
        <f>IF(A547&lt;&gt;"pause",VLOOKUP(A547,gamme!$A$4:$F$171,5,FALSE),"")</f>
        <v>932.33</v>
      </c>
      <c r="D547" s="15">
        <f>IF(A547&lt;&gt;"pause",VLOOKUP(B547,temps!$A$4:$C$14,3,FALSE),"")</f>
        <v>0.16666666666666666</v>
      </c>
      <c r="E547" s="15">
        <f t="shared" si="67"/>
        <v>2.6</v>
      </c>
      <c r="F547" s="15">
        <f t="shared" si="68"/>
        <v>98.500000000000057</v>
      </c>
      <c r="G547" s="16" t="str">
        <f t="shared" si="69"/>
        <v>G0 X98.5000000000001 Y98.5000000000001 F932.33</v>
      </c>
      <c r="H547" s="16" t="str">
        <f t="shared" si="70"/>
        <v>G0 Z98.5000000000001 F932.33</v>
      </c>
    </row>
    <row r="548" spans="1:8" hidden="1" outlineLevel="1" x14ac:dyDescent="0.2">
      <c r="A548" s="14" t="s">
        <v>43</v>
      </c>
      <c r="B548" s="14" t="s">
        <v>0</v>
      </c>
      <c r="C548" s="15">
        <f>IF(A548&lt;&gt;"pause",VLOOKUP(A548,gamme!$A$4:$F$171,5,FALSE),"")</f>
        <v>987.77</v>
      </c>
      <c r="D548" s="15">
        <f>IF(A548&lt;&gt;"pause",VLOOKUP(B548,temps!$A$4:$C$14,3,FALSE),"")</f>
        <v>0.16666666666666666</v>
      </c>
      <c r="E548" s="15">
        <f t="shared" si="67"/>
        <v>2.7</v>
      </c>
      <c r="F548" s="15">
        <f t="shared" si="68"/>
        <v>101.20000000000006</v>
      </c>
      <c r="G548" s="16" t="str">
        <f t="shared" si="69"/>
        <v>G0 X101.2 Y101.2 F987.77</v>
      </c>
      <c r="H548" s="16" t="str">
        <f t="shared" si="70"/>
        <v>G0 Z101.2 F987.77</v>
      </c>
    </row>
    <row r="549" spans="1:8" hidden="1" outlineLevel="1" x14ac:dyDescent="0.2">
      <c r="A549" s="14" t="s">
        <v>243</v>
      </c>
      <c r="B549" s="14" t="s">
        <v>0</v>
      </c>
      <c r="C549" s="15">
        <f>IF(A549&lt;&gt;"pause",VLOOKUP(A549,gamme!$A$4:$F$171,5,FALSE),"")</f>
        <v>1046.5</v>
      </c>
      <c r="D549" s="15">
        <f>IF(A549&lt;&gt;"pause",VLOOKUP(B549,temps!$A$4:$C$14,3,FALSE),"")</f>
        <v>0.16666666666666666</v>
      </c>
      <c r="E549" s="15">
        <f t="shared" si="67"/>
        <v>2.9</v>
      </c>
      <c r="F549" s="15">
        <f t="shared" si="68"/>
        <v>98.300000000000054</v>
      </c>
      <c r="G549" s="16" t="str">
        <f t="shared" si="69"/>
        <v>G0 X98.3000000000001 Y98.3000000000001 F1046.5</v>
      </c>
      <c r="H549" s="16" t="str">
        <f t="shared" si="70"/>
        <v>G0 Z98.3000000000001 F1046.5</v>
      </c>
    </row>
    <row r="550" spans="1:8" hidden="1" outlineLevel="1" x14ac:dyDescent="0.2">
      <c r="A550" s="14" t="s">
        <v>244</v>
      </c>
      <c r="B550" s="14" t="s">
        <v>0</v>
      </c>
      <c r="C550" s="15">
        <f>IF(A550&lt;&gt;"pause",VLOOKUP(A550,gamme!$A$4:$F$171,5,FALSE),"")</f>
        <v>1108.73</v>
      </c>
      <c r="D550" s="15">
        <f>IF(A550&lt;&gt;"pause",VLOOKUP(B550,temps!$A$4:$C$14,3,FALSE),"")</f>
        <v>0.16666666666666666</v>
      </c>
      <c r="E550" s="15">
        <f t="shared" si="67"/>
        <v>3.1</v>
      </c>
      <c r="F550" s="15">
        <f t="shared" si="68"/>
        <v>101.40000000000005</v>
      </c>
      <c r="G550" s="16" t="str">
        <f t="shared" si="69"/>
        <v>G0 X101.4 Y101.4 F1108.73</v>
      </c>
      <c r="H550" s="16" t="str">
        <f t="shared" si="70"/>
        <v>G0 Z101.4 F1108.73</v>
      </c>
    </row>
    <row r="551" spans="1:8" hidden="1" outlineLevel="1" x14ac:dyDescent="0.2">
      <c r="A551" s="14" t="s">
        <v>245</v>
      </c>
      <c r="B551" s="14" t="s">
        <v>0</v>
      </c>
      <c r="C551" s="15">
        <f>IF(A551&lt;&gt;"pause",VLOOKUP(A551,gamme!$A$4:$F$171,5,FALSE),"")</f>
        <v>1174.6600000000001</v>
      </c>
      <c r="D551" s="15">
        <f>IF(A551&lt;&gt;"pause",VLOOKUP(B551,temps!$A$4:$C$14,3,FALSE),"")</f>
        <v>0.16666666666666666</v>
      </c>
      <c r="E551" s="15">
        <f t="shared" si="67"/>
        <v>3.3</v>
      </c>
      <c r="F551" s="15">
        <f t="shared" si="68"/>
        <v>98.100000000000051</v>
      </c>
      <c r="G551" s="16" t="str">
        <f t="shared" si="69"/>
        <v>G0 X98.1000000000001 Y98.1000000000001 F1174.66</v>
      </c>
      <c r="H551" s="16" t="str">
        <f t="shared" si="70"/>
        <v>G0 Z98.1000000000001 F1174.66</v>
      </c>
    </row>
    <row r="552" spans="1:8" hidden="1" outlineLevel="1" x14ac:dyDescent="0.2">
      <c r="A552" s="14" t="s">
        <v>246</v>
      </c>
      <c r="B552" s="14" t="s">
        <v>0</v>
      </c>
      <c r="C552" s="15">
        <f>IF(A552&lt;&gt;"pause",VLOOKUP(A552,gamme!$A$4:$F$171,5,FALSE),"")</f>
        <v>1244.51</v>
      </c>
      <c r="D552" s="15">
        <f>IF(A552&lt;&gt;"pause",VLOOKUP(B552,temps!$A$4:$C$14,3,FALSE),"")</f>
        <v>0.16666666666666666</v>
      </c>
      <c r="E552" s="15">
        <f t="shared" si="67"/>
        <v>3.5</v>
      </c>
      <c r="F552" s="15">
        <f t="shared" si="68"/>
        <v>101.60000000000005</v>
      </c>
      <c r="G552" s="16" t="str">
        <f t="shared" si="69"/>
        <v>G0 X101.6 Y101.6 F1244.51</v>
      </c>
      <c r="H552" s="16" t="str">
        <f t="shared" si="70"/>
        <v>G0 Z101.6 F1244.51</v>
      </c>
    </row>
    <row r="553" spans="1:8" hidden="1" outlineLevel="1" x14ac:dyDescent="0.2">
      <c r="A553" s="14" t="s">
        <v>247</v>
      </c>
      <c r="B553" s="14" t="s">
        <v>0</v>
      </c>
      <c r="C553" s="15">
        <f>IF(A553&lt;&gt;"pause",VLOOKUP(A553,gamme!$A$4:$F$171,5,FALSE),"")</f>
        <v>1318.51</v>
      </c>
      <c r="D553" s="15">
        <f>IF(A553&lt;&gt;"pause",VLOOKUP(B553,temps!$A$4:$C$14,3,FALSE),"")</f>
        <v>0.16666666666666666</v>
      </c>
      <c r="E553" s="15">
        <f t="shared" si="67"/>
        <v>3.7</v>
      </c>
      <c r="F553" s="15">
        <f t="shared" si="68"/>
        <v>97.900000000000048</v>
      </c>
      <c r="G553" s="16" t="str">
        <f t="shared" si="69"/>
        <v>G0 X97.9 Y97.9 F1318.51</v>
      </c>
      <c r="H553" s="16" t="str">
        <f t="shared" si="70"/>
        <v>G0 Z97.9 F1318.51</v>
      </c>
    </row>
    <row r="554" spans="1:8" hidden="1" outlineLevel="1" x14ac:dyDescent="0.2">
      <c r="A554" s="14" t="s">
        <v>248</v>
      </c>
      <c r="B554" s="14" t="s">
        <v>0</v>
      </c>
      <c r="C554" s="15">
        <f>IF(A554&lt;&gt;"pause",VLOOKUP(A554,gamme!$A$4:$F$171,5,FALSE),"")</f>
        <v>1396.91</v>
      </c>
      <c r="D554" s="15">
        <f>IF(A554&lt;&gt;"pause",VLOOKUP(B554,temps!$A$4:$C$14,3,FALSE),"")</f>
        <v>0.16666666666666666</v>
      </c>
      <c r="E554" s="15">
        <f t="shared" si="67"/>
        <v>3.9</v>
      </c>
      <c r="F554" s="15">
        <f t="shared" si="68"/>
        <v>101.80000000000005</v>
      </c>
      <c r="G554" s="16" t="str">
        <f t="shared" si="69"/>
        <v>G0 X101.8 Y101.8 F1396.91</v>
      </c>
      <c r="H554" s="16" t="str">
        <f t="shared" si="70"/>
        <v>G0 Z101.8 F1396.91</v>
      </c>
    </row>
    <row r="555" spans="1:8" hidden="1" outlineLevel="1" x14ac:dyDescent="0.2">
      <c r="A555" s="14" t="s">
        <v>249</v>
      </c>
      <c r="B555" s="14" t="s">
        <v>0</v>
      </c>
      <c r="C555" s="15">
        <f>IF(A555&lt;&gt;"pause",VLOOKUP(A555,gamme!$A$4:$F$171,5,FALSE),"")</f>
        <v>1479.98</v>
      </c>
      <c r="D555" s="15">
        <f>IF(A555&lt;&gt;"pause",VLOOKUP(B555,temps!$A$4:$C$14,3,FALSE),"")</f>
        <v>0.16666666666666666</v>
      </c>
      <c r="E555" s="15">
        <f t="shared" ref="E555:E584" si="71">IF(A555&lt;&gt;"pause",ROUND(C555*D555/60,1),"")</f>
        <v>4.0999999999999996</v>
      </c>
      <c r="F555" s="15">
        <f t="shared" ref="F555:F584" si="72">IF(A555&lt;&gt;"pause",F554+E555*(-1)^ROW(F555),F554)</f>
        <v>97.70000000000006</v>
      </c>
      <c r="G555" s="16" t="str">
        <f t="shared" ref="G555:G584" si="73">IF(A555&lt;&gt;"pause",CONCATENATE("G0 X",F555," Y",F555," F",C555),CONCATENATE("G4 P",D555))</f>
        <v>G0 X97.7000000000001 Y97.7000000000001 F1479.98</v>
      </c>
      <c r="H555" s="16" t="str">
        <f t="shared" si="70"/>
        <v>G0 Z97.7000000000001 F1479.98</v>
      </c>
    </row>
    <row r="556" spans="1:8" hidden="1" outlineLevel="1" x14ac:dyDescent="0.2">
      <c r="A556" s="14" t="s">
        <v>250</v>
      </c>
      <c r="B556" s="14" t="s">
        <v>0</v>
      </c>
      <c r="C556" s="15">
        <f>IF(A556&lt;&gt;"pause",VLOOKUP(A556,gamme!$A$4:$F$171,5,FALSE),"")</f>
        <v>1567.98</v>
      </c>
      <c r="D556" s="15">
        <f>IF(A556&lt;&gt;"pause",VLOOKUP(B556,temps!$A$4:$C$14,3,FALSE),"")</f>
        <v>0.16666666666666666</v>
      </c>
      <c r="E556" s="15">
        <f t="shared" si="71"/>
        <v>4.4000000000000004</v>
      </c>
      <c r="F556" s="15">
        <f t="shared" si="72"/>
        <v>102.10000000000007</v>
      </c>
      <c r="G556" s="16" t="str">
        <f t="shared" si="73"/>
        <v>G0 X102.1 Y102.1 F1567.98</v>
      </c>
      <c r="H556" s="16" t="str">
        <f t="shared" si="70"/>
        <v>G0 Z102.1 F1567.98</v>
      </c>
    </row>
    <row r="557" spans="1:8" hidden="1" outlineLevel="1" x14ac:dyDescent="0.2">
      <c r="A557" s="14" t="s">
        <v>251</v>
      </c>
      <c r="B557" s="14" t="s">
        <v>0</v>
      </c>
      <c r="C557" s="15">
        <f>IF(A557&lt;&gt;"pause",VLOOKUP(A557,gamme!$A$4:$F$171,5,FALSE),"")</f>
        <v>1661.22</v>
      </c>
      <c r="D557" s="15">
        <f>IF(A557&lt;&gt;"pause",VLOOKUP(B557,temps!$A$4:$C$14,3,FALSE),"")</f>
        <v>0.16666666666666666</v>
      </c>
      <c r="E557" s="15">
        <f t="shared" si="71"/>
        <v>4.5999999999999996</v>
      </c>
      <c r="F557" s="15">
        <f t="shared" si="72"/>
        <v>97.500000000000071</v>
      </c>
      <c r="G557" s="16" t="str">
        <f t="shared" si="73"/>
        <v>G0 X97.5000000000001 Y97.5000000000001 F1661.22</v>
      </c>
      <c r="H557" s="16" t="str">
        <f t="shared" si="70"/>
        <v>G0 Z97.5000000000001 F1661.22</v>
      </c>
    </row>
    <row r="558" spans="1:8" hidden="1" outlineLevel="1" x14ac:dyDescent="0.2">
      <c r="A558" s="14" t="s">
        <v>252</v>
      </c>
      <c r="B558" s="14" t="s">
        <v>0</v>
      </c>
      <c r="C558" s="15">
        <f>IF(A558&lt;&gt;"pause",VLOOKUP(A558,gamme!$A$4:$F$171,5,FALSE),"")</f>
        <v>1760</v>
      </c>
      <c r="D558" s="15">
        <f>IF(A558&lt;&gt;"pause",VLOOKUP(B558,temps!$A$4:$C$14,3,FALSE),"")</f>
        <v>0.16666666666666666</v>
      </c>
      <c r="E558" s="15">
        <f t="shared" si="71"/>
        <v>4.9000000000000004</v>
      </c>
      <c r="F558" s="15">
        <f t="shared" si="72"/>
        <v>102.40000000000008</v>
      </c>
      <c r="G558" s="16" t="str">
        <f t="shared" si="73"/>
        <v>G0 X102.4 Y102.4 F1760</v>
      </c>
      <c r="H558" s="16" t="str">
        <f t="shared" si="70"/>
        <v>G0 Z102.4 F1760</v>
      </c>
    </row>
    <row r="559" spans="1:8" hidden="1" outlineLevel="1" x14ac:dyDescent="0.2">
      <c r="A559" s="14" t="s">
        <v>253</v>
      </c>
      <c r="B559" s="14" t="s">
        <v>0</v>
      </c>
      <c r="C559" s="15">
        <f>IF(A559&lt;&gt;"pause",VLOOKUP(A559,gamme!$A$4:$F$171,5,FALSE),"")</f>
        <v>1864.66</v>
      </c>
      <c r="D559" s="15">
        <f>IF(A559&lt;&gt;"pause",VLOOKUP(B559,temps!$A$4:$C$14,3,FALSE),"")</f>
        <v>0.16666666666666666</v>
      </c>
      <c r="E559" s="15">
        <f t="shared" si="71"/>
        <v>5.2</v>
      </c>
      <c r="F559" s="15">
        <f t="shared" si="72"/>
        <v>97.200000000000074</v>
      </c>
      <c r="G559" s="16" t="str">
        <f t="shared" si="73"/>
        <v>G0 X97.2000000000001 Y97.2000000000001 F1864.66</v>
      </c>
      <c r="H559" s="16" t="str">
        <f t="shared" si="70"/>
        <v>G0 Z97.2000000000001 F1864.66</v>
      </c>
    </row>
    <row r="560" spans="1:8" hidden="1" outlineLevel="1" x14ac:dyDescent="0.2">
      <c r="A560" s="14" t="s">
        <v>254</v>
      </c>
      <c r="B560" s="14" t="s">
        <v>0</v>
      </c>
      <c r="C560" s="15">
        <f>IF(A560&lt;&gt;"pause",VLOOKUP(A560,gamme!$A$4:$F$171,5,FALSE),"")</f>
        <v>1975.53</v>
      </c>
      <c r="D560" s="15">
        <f>IF(A560&lt;&gt;"pause",VLOOKUP(B560,temps!$A$4:$C$14,3,FALSE),"")</f>
        <v>0.16666666666666666</v>
      </c>
      <c r="E560" s="15">
        <f t="shared" si="71"/>
        <v>5.5</v>
      </c>
      <c r="F560" s="15">
        <f t="shared" si="72"/>
        <v>102.70000000000007</v>
      </c>
      <c r="G560" s="16" t="str">
        <f t="shared" si="73"/>
        <v>G0 X102.7 Y102.7 F1975.53</v>
      </c>
      <c r="H560" s="16" t="str">
        <f t="shared" si="70"/>
        <v>G0 Z102.7 F1975.53</v>
      </c>
    </row>
    <row r="561" spans="1:8" hidden="1" outlineLevel="1" x14ac:dyDescent="0.2">
      <c r="A561" s="14" t="s">
        <v>255</v>
      </c>
      <c r="B561" s="14" t="s">
        <v>0</v>
      </c>
      <c r="C561" s="15">
        <f>IF(A561&lt;&gt;"pause",VLOOKUP(A561,gamme!$A$4:$F$171,5,FALSE),"")</f>
        <v>2093</v>
      </c>
      <c r="D561" s="15">
        <f>IF(A561&lt;&gt;"pause",VLOOKUP(B561,temps!$A$4:$C$14,3,FALSE),"")</f>
        <v>0.16666666666666666</v>
      </c>
      <c r="E561" s="15">
        <f t="shared" si="71"/>
        <v>5.8</v>
      </c>
      <c r="F561" s="15">
        <f t="shared" si="72"/>
        <v>96.900000000000077</v>
      </c>
      <c r="G561" s="16" t="str">
        <f t="shared" si="73"/>
        <v>G0 X96.9000000000001 Y96.9000000000001 F2093</v>
      </c>
      <c r="H561" s="16" t="str">
        <f t="shared" si="70"/>
        <v>G0 Z96.9000000000001 F2093</v>
      </c>
    </row>
    <row r="562" spans="1:8" hidden="1" outlineLevel="1" x14ac:dyDescent="0.2">
      <c r="A562" s="14" t="s">
        <v>256</v>
      </c>
      <c r="B562" s="14" t="s">
        <v>0</v>
      </c>
      <c r="C562" s="15">
        <f>IF(A562&lt;&gt;"pause",VLOOKUP(A562,gamme!$A$4:$F$171,5,FALSE),"")</f>
        <v>2217.46</v>
      </c>
      <c r="D562" s="15">
        <f>IF(A562&lt;&gt;"pause",VLOOKUP(B562,temps!$A$4:$C$14,3,FALSE),"")</f>
        <v>0.16666666666666666</v>
      </c>
      <c r="E562" s="15">
        <f t="shared" si="71"/>
        <v>6.2</v>
      </c>
      <c r="F562" s="15">
        <f t="shared" si="72"/>
        <v>103.10000000000008</v>
      </c>
      <c r="G562" s="16" t="str">
        <f t="shared" si="73"/>
        <v>G0 X103.1 Y103.1 F2217.46</v>
      </c>
      <c r="H562" s="16" t="str">
        <f t="shared" si="70"/>
        <v>G0 Z103.1 F2217.46</v>
      </c>
    </row>
    <row r="563" spans="1:8" hidden="1" outlineLevel="1" x14ac:dyDescent="0.2">
      <c r="A563" s="14" t="s">
        <v>257</v>
      </c>
      <c r="B563" s="14" t="s">
        <v>0</v>
      </c>
      <c r="C563" s="15">
        <f>IF(A563&lt;&gt;"pause",VLOOKUP(A563,gamme!$A$4:$F$171,5,FALSE),"")</f>
        <v>2349.3200000000002</v>
      </c>
      <c r="D563" s="15">
        <f>IF(A563&lt;&gt;"pause",VLOOKUP(B563,temps!$A$4:$C$14,3,FALSE),"")</f>
        <v>0.16666666666666666</v>
      </c>
      <c r="E563" s="15">
        <f t="shared" si="71"/>
        <v>6.5</v>
      </c>
      <c r="F563" s="15">
        <f t="shared" si="72"/>
        <v>96.60000000000008</v>
      </c>
      <c r="G563" s="16" t="str">
        <f t="shared" si="73"/>
        <v>G0 X96.6000000000001 Y96.6000000000001 F2349.32</v>
      </c>
      <c r="H563" s="16" t="str">
        <f t="shared" si="70"/>
        <v>G0 Z96.6000000000001 F2349.32</v>
      </c>
    </row>
    <row r="564" spans="1:8" hidden="1" outlineLevel="1" x14ac:dyDescent="0.2">
      <c r="A564" s="14" t="s">
        <v>258</v>
      </c>
      <c r="B564" s="14" t="s">
        <v>0</v>
      </c>
      <c r="C564" s="15">
        <f>IF(A564&lt;&gt;"pause",VLOOKUP(A564,gamme!$A$4:$F$171,5,FALSE),"")</f>
        <v>2489.02</v>
      </c>
      <c r="D564" s="15">
        <f>IF(A564&lt;&gt;"pause",VLOOKUP(B564,temps!$A$4:$C$14,3,FALSE),"")</f>
        <v>0.16666666666666666</v>
      </c>
      <c r="E564" s="15">
        <f t="shared" si="71"/>
        <v>6.9</v>
      </c>
      <c r="F564" s="15">
        <f t="shared" si="72"/>
        <v>103.50000000000009</v>
      </c>
      <c r="G564" s="16" t="str">
        <f t="shared" si="73"/>
        <v>G0 X103.5 Y103.5 F2489.02</v>
      </c>
      <c r="H564" s="16" t="str">
        <f t="shared" si="70"/>
        <v>G0 Z103.5 F2489.02</v>
      </c>
    </row>
    <row r="565" spans="1:8" hidden="1" outlineLevel="1" x14ac:dyDescent="0.2">
      <c r="A565" s="14" t="s">
        <v>259</v>
      </c>
      <c r="B565" s="14" t="s">
        <v>0</v>
      </c>
      <c r="C565" s="15">
        <f>IF(A565&lt;&gt;"pause",VLOOKUP(A565,gamme!$A$4:$F$171,5,FALSE),"")</f>
        <v>2637.02</v>
      </c>
      <c r="D565" s="15">
        <f>IF(A565&lt;&gt;"pause",VLOOKUP(B565,temps!$A$4:$C$14,3,FALSE),"")</f>
        <v>0.16666666666666666</v>
      </c>
      <c r="E565" s="15">
        <f t="shared" si="71"/>
        <v>7.3</v>
      </c>
      <c r="F565" s="15">
        <f t="shared" si="72"/>
        <v>96.200000000000088</v>
      </c>
      <c r="G565" s="16" t="str">
        <f t="shared" si="73"/>
        <v>G0 X96.2000000000001 Y96.2000000000001 F2637.02</v>
      </c>
      <c r="H565" s="16" t="str">
        <f t="shared" si="70"/>
        <v>G0 Z96.2000000000001 F2637.02</v>
      </c>
    </row>
    <row r="566" spans="1:8" hidden="1" outlineLevel="1" x14ac:dyDescent="0.2">
      <c r="A566" s="14" t="s">
        <v>260</v>
      </c>
      <c r="B566" s="14" t="s">
        <v>0</v>
      </c>
      <c r="C566" s="15">
        <f>IF(A566&lt;&gt;"pause",VLOOKUP(A566,gamme!$A$4:$F$171,5,FALSE),"")</f>
        <v>2793.83</v>
      </c>
      <c r="D566" s="15">
        <f>IF(A566&lt;&gt;"pause",VLOOKUP(B566,temps!$A$4:$C$14,3,FALSE),"")</f>
        <v>0.16666666666666666</v>
      </c>
      <c r="E566" s="15">
        <f t="shared" si="71"/>
        <v>7.8</v>
      </c>
      <c r="F566" s="15">
        <f t="shared" si="72"/>
        <v>104.00000000000009</v>
      </c>
      <c r="G566" s="16" t="str">
        <f t="shared" si="73"/>
        <v>G0 X104 Y104 F2793.83</v>
      </c>
      <c r="H566" s="16" t="str">
        <f t="shared" si="70"/>
        <v>G0 Z104 F2793.83</v>
      </c>
    </row>
    <row r="567" spans="1:8" hidden="1" outlineLevel="1" x14ac:dyDescent="0.2">
      <c r="A567" s="14" t="s">
        <v>261</v>
      </c>
      <c r="B567" s="14" t="s">
        <v>0</v>
      </c>
      <c r="C567" s="15">
        <f>IF(A567&lt;&gt;"pause",VLOOKUP(A567,gamme!$A$4:$F$171,5,FALSE),"")</f>
        <v>2959.96</v>
      </c>
      <c r="D567" s="15">
        <f>IF(A567&lt;&gt;"pause",VLOOKUP(B567,temps!$A$4:$C$14,3,FALSE),"")</f>
        <v>0.16666666666666666</v>
      </c>
      <c r="E567" s="15">
        <f t="shared" si="71"/>
        <v>8.1999999999999993</v>
      </c>
      <c r="F567" s="15">
        <f t="shared" si="72"/>
        <v>95.800000000000082</v>
      </c>
      <c r="G567" s="16" t="str">
        <f t="shared" si="73"/>
        <v>G0 X95.8000000000001 Y95.8000000000001 F2959.96</v>
      </c>
      <c r="H567" s="16" t="str">
        <f t="shared" si="70"/>
        <v>G0 Z95.8000000000001 F2959.96</v>
      </c>
    </row>
    <row r="568" spans="1:8" hidden="1" outlineLevel="1" x14ac:dyDescent="0.2">
      <c r="A568" s="14" t="s">
        <v>262</v>
      </c>
      <c r="B568" s="14" t="s">
        <v>0</v>
      </c>
      <c r="C568" s="15">
        <f>IF(A568&lt;&gt;"pause",VLOOKUP(A568,gamme!$A$4:$F$171,5,FALSE),"")</f>
        <v>3135.96</v>
      </c>
      <c r="D568" s="15">
        <f>IF(A568&lt;&gt;"pause",VLOOKUP(B568,temps!$A$4:$C$14,3,FALSE),"")</f>
        <v>0.16666666666666666</v>
      </c>
      <c r="E568" s="15">
        <f t="shared" si="71"/>
        <v>8.6999999999999993</v>
      </c>
      <c r="F568" s="15">
        <f t="shared" si="72"/>
        <v>104.50000000000009</v>
      </c>
      <c r="G568" s="16" t="str">
        <f t="shared" si="73"/>
        <v>G0 X104.5 Y104.5 F3135.96</v>
      </c>
      <c r="H568" s="16" t="str">
        <f t="shared" si="70"/>
        <v>G0 Z104.5 F3135.96</v>
      </c>
    </row>
    <row r="569" spans="1:8" hidden="1" outlineLevel="1" x14ac:dyDescent="0.2">
      <c r="A569" s="14" t="s">
        <v>263</v>
      </c>
      <c r="B569" s="14" t="s">
        <v>0</v>
      </c>
      <c r="C569" s="15">
        <f>IF(A569&lt;&gt;"pause",VLOOKUP(A569,gamme!$A$4:$F$171,5,FALSE),"")</f>
        <v>3322.44</v>
      </c>
      <c r="D569" s="15">
        <f>IF(A569&lt;&gt;"pause",VLOOKUP(B569,temps!$A$4:$C$14,3,FALSE),"")</f>
        <v>0.16666666666666666</v>
      </c>
      <c r="E569" s="15">
        <f t="shared" si="71"/>
        <v>9.1999999999999993</v>
      </c>
      <c r="F569" s="15">
        <f t="shared" si="72"/>
        <v>95.300000000000082</v>
      </c>
      <c r="G569" s="16" t="str">
        <f t="shared" si="73"/>
        <v>G0 X95.3000000000001 Y95.3000000000001 F3322.44</v>
      </c>
      <c r="H569" s="16" t="str">
        <f t="shared" si="70"/>
        <v>G0 Z95.3000000000001 F3322.44</v>
      </c>
    </row>
    <row r="570" spans="1:8" hidden="1" outlineLevel="1" x14ac:dyDescent="0.2">
      <c r="A570" s="14" t="s">
        <v>264</v>
      </c>
      <c r="B570" s="14" t="s">
        <v>0</v>
      </c>
      <c r="C570" s="15">
        <f>IF(A570&lt;&gt;"pause",VLOOKUP(A570,gamme!$A$4:$F$171,5,FALSE),"")</f>
        <v>3520</v>
      </c>
      <c r="D570" s="15">
        <f>IF(A570&lt;&gt;"pause",VLOOKUP(B570,temps!$A$4:$C$14,3,FALSE),"")</f>
        <v>0.16666666666666666</v>
      </c>
      <c r="E570" s="15">
        <f t="shared" si="71"/>
        <v>9.8000000000000007</v>
      </c>
      <c r="F570" s="15">
        <f t="shared" si="72"/>
        <v>105.10000000000008</v>
      </c>
      <c r="G570" s="16" t="str">
        <f t="shared" si="73"/>
        <v>G0 X105.1 Y105.1 F3520</v>
      </c>
      <c r="H570" s="16" t="str">
        <f t="shared" si="70"/>
        <v>G0 Z105.1 F3520</v>
      </c>
    </row>
    <row r="571" spans="1:8" hidden="1" outlineLevel="1" x14ac:dyDescent="0.2">
      <c r="A571" s="14" t="s">
        <v>265</v>
      </c>
      <c r="B571" s="14" t="s">
        <v>0</v>
      </c>
      <c r="C571" s="15">
        <f>IF(A571&lt;&gt;"pause",VLOOKUP(A571,gamme!$A$4:$F$171,5,FALSE),"")</f>
        <v>3729.31</v>
      </c>
      <c r="D571" s="15">
        <f>IF(A571&lt;&gt;"pause",VLOOKUP(B571,temps!$A$4:$C$14,3,FALSE),"")</f>
        <v>0.16666666666666666</v>
      </c>
      <c r="E571" s="15">
        <f t="shared" si="71"/>
        <v>10.4</v>
      </c>
      <c r="F571" s="15">
        <f t="shared" si="72"/>
        <v>94.700000000000074</v>
      </c>
      <c r="G571" s="16" t="str">
        <f t="shared" si="73"/>
        <v>G0 X94.7000000000001 Y94.7000000000001 F3729.31</v>
      </c>
      <c r="H571" s="16" t="str">
        <f t="shared" si="70"/>
        <v>G0 Z94.7000000000001 F3729.31</v>
      </c>
    </row>
    <row r="572" spans="1:8" hidden="1" outlineLevel="1" x14ac:dyDescent="0.2">
      <c r="A572" s="14" t="s">
        <v>266</v>
      </c>
      <c r="B572" s="14" t="s">
        <v>0</v>
      </c>
      <c r="C572" s="15">
        <f>IF(A572&lt;&gt;"pause",VLOOKUP(A572,gamme!$A$4:$F$171,5,FALSE),"")</f>
        <v>3951.07</v>
      </c>
      <c r="D572" s="15">
        <f>IF(A572&lt;&gt;"pause",VLOOKUP(B572,temps!$A$4:$C$14,3,FALSE),"")</f>
        <v>0.16666666666666666</v>
      </c>
      <c r="E572" s="15">
        <f t="shared" si="71"/>
        <v>11</v>
      </c>
      <c r="F572" s="15">
        <f t="shared" si="72"/>
        <v>105.70000000000007</v>
      </c>
      <c r="G572" s="16" t="str">
        <f t="shared" si="73"/>
        <v>G0 X105.7 Y105.7 F3951.07</v>
      </c>
      <c r="H572" s="16" t="str">
        <f t="shared" si="70"/>
        <v>G0 Z105.7 F3951.07</v>
      </c>
    </row>
    <row r="573" spans="1:8" hidden="1" outlineLevel="1" x14ac:dyDescent="0.2">
      <c r="A573" s="14" t="s">
        <v>267</v>
      </c>
      <c r="B573" s="14" t="s">
        <v>0</v>
      </c>
      <c r="C573" s="15">
        <f>IF(A573&lt;&gt;"pause",VLOOKUP(A573,gamme!$A$4:$F$171,5,FALSE),"")</f>
        <v>4186.01</v>
      </c>
      <c r="D573" s="15">
        <f>IF(A573&lt;&gt;"pause",VLOOKUP(B573,temps!$A$4:$C$14,3,FALSE),"")</f>
        <v>0.16666666666666666</v>
      </c>
      <c r="E573" s="15">
        <f t="shared" si="71"/>
        <v>11.6</v>
      </c>
      <c r="F573" s="15">
        <f t="shared" si="72"/>
        <v>94.10000000000008</v>
      </c>
      <c r="G573" s="16" t="str">
        <f t="shared" si="73"/>
        <v>G0 X94.1000000000001 Y94.1000000000001 F4186.01</v>
      </c>
      <c r="H573" s="16" t="str">
        <f t="shared" si="70"/>
        <v>G0 Z94.1000000000001 F4186.01</v>
      </c>
    </row>
    <row r="574" spans="1:8" hidden="1" outlineLevel="1" x14ac:dyDescent="0.2">
      <c r="A574" s="14" t="s">
        <v>268</v>
      </c>
      <c r="B574" s="14" t="s">
        <v>0</v>
      </c>
      <c r="C574" s="15">
        <f>IF(A574&lt;&gt;"pause",VLOOKUP(A574,gamme!$A$4:$F$171,5,FALSE),"")</f>
        <v>4434.92</v>
      </c>
      <c r="D574" s="15">
        <f>IF(A574&lt;&gt;"pause",VLOOKUP(B574,temps!$A$4:$C$14,3,FALSE),"")</f>
        <v>0.16666666666666666</v>
      </c>
      <c r="E574" s="15">
        <f t="shared" si="71"/>
        <v>12.3</v>
      </c>
      <c r="F574" s="15">
        <f t="shared" si="72"/>
        <v>106.40000000000008</v>
      </c>
      <c r="G574" s="16" t="str">
        <f t="shared" si="73"/>
        <v>G0 X106.4 Y106.4 F4434.92</v>
      </c>
      <c r="H574" s="16" t="str">
        <f t="shared" si="70"/>
        <v>G0 Z106.4 F4434.92</v>
      </c>
    </row>
    <row r="575" spans="1:8" hidden="1" outlineLevel="1" x14ac:dyDescent="0.2">
      <c r="A575" s="14" t="s">
        <v>269</v>
      </c>
      <c r="B575" s="14" t="s">
        <v>0</v>
      </c>
      <c r="C575" s="15">
        <f>IF(A575&lt;&gt;"pause",VLOOKUP(A575,gamme!$A$4:$F$171,5,FALSE),"")</f>
        <v>4698.6400000000003</v>
      </c>
      <c r="D575" s="15">
        <f>IF(A575&lt;&gt;"pause",VLOOKUP(B575,temps!$A$4:$C$14,3,FALSE),"")</f>
        <v>0.16666666666666666</v>
      </c>
      <c r="E575" s="15">
        <f t="shared" si="71"/>
        <v>13.1</v>
      </c>
      <c r="F575" s="15">
        <f t="shared" si="72"/>
        <v>93.300000000000082</v>
      </c>
      <c r="G575" s="16" t="str">
        <f t="shared" si="73"/>
        <v>G0 X93.3000000000001 Y93.3000000000001 F4698.64</v>
      </c>
      <c r="H575" s="16" t="str">
        <f t="shared" si="70"/>
        <v>G0 Z93.3000000000001 F4698.64</v>
      </c>
    </row>
    <row r="576" spans="1:8" hidden="1" outlineLevel="1" x14ac:dyDescent="0.2">
      <c r="A576" s="14" t="s">
        <v>270</v>
      </c>
      <c r="B576" s="14" t="s">
        <v>0</v>
      </c>
      <c r="C576" s="15">
        <f>IF(A576&lt;&gt;"pause",VLOOKUP(A576,gamme!$A$4:$F$171,5,FALSE),"")</f>
        <v>4978.03</v>
      </c>
      <c r="D576" s="15">
        <f>IF(A576&lt;&gt;"pause",VLOOKUP(B576,temps!$A$4:$C$14,3,FALSE),"")</f>
        <v>0.16666666666666666</v>
      </c>
      <c r="E576" s="15">
        <f t="shared" si="71"/>
        <v>13.8</v>
      </c>
      <c r="F576" s="15">
        <f t="shared" si="72"/>
        <v>107.10000000000008</v>
      </c>
      <c r="G576" s="16" t="str">
        <f t="shared" si="73"/>
        <v>G0 X107.1 Y107.1 F4978.03</v>
      </c>
      <c r="H576" s="16" t="str">
        <f t="shared" si="70"/>
        <v>G0 Z107.1 F4978.03</v>
      </c>
    </row>
    <row r="577" spans="1:8" hidden="1" outlineLevel="1" x14ac:dyDescent="0.2">
      <c r="A577" s="14" t="s">
        <v>271</v>
      </c>
      <c r="B577" s="14" t="s">
        <v>0</v>
      </c>
      <c r="C577" s="15">
        <f>IF(A577&lt;&gt;"pause",VLOOKUP(A577,gamme!$A$4:$F$171,5,FALSE),"")</f>
        <v>5274.04</v>
      </c>
      <c r="D577" s="15">
        <f>IF(A577&lt;&gt;"pause",VLOOKUP(B577,temps!$A$4:$C$14,3,FALSE),"")</f>
        <v>0.16666666666666666</v>
      </c>
      <c r="E577" s="15">
        <f t="shared" si="71"/>
        <v>14.7</v>
      </c>
      <c r="F577" s="15">
        <f t="shared" si="72"/>
        <v>92.400000000000077</v>
      </c>
      <c r="G577" s="16" t="str">
        <f t="shared" si="73"/>
        <v>G0 X92.4000000000001 Y92.4000000000001 F5274.04</v>
      </c>
      <c r="H577" s="16" t="str">
        <f t="shared" si="70"/>
        <v>G0 Z92.4000000000001 F5274.04</v>
      </c>
    </row>
    <row r="578" spans="1:8" hidden="1" outlineLevel="1" x14ac:dyDescent="0.2">
      <c r="A578" s="14" t="s">
        <v>272</v>
      </c>
      <c r="B578" s="14" t="s">
        <v>0</v>
      </c>
      <c r="C578" s="15">
        <f>IF(A578&lt;&gt;"pause",VLOOKUP(A578,gamme!$A$4:$F$171,5,FALSE),"")</f>
        <v>5587.65</v>
      </c>
      <c r="D578" s="15">
        <f>IF(A578&lt;&gt;"pause",VLOOKUP(B578,temps!$A$4:$C$14,3,FALSE),"")</f>
        <v>0.16666666666666666</v>
      </c>
      <c r="E578" s="15">
        <f t="shared" si="71"/>
        <v>15.5</v>
      </c>
      <c r="F578" s="15">
        <f t="shared" si="72"/>
        <v>107.90000000000008</v>
      </c>
      <c r="G578" s="16" t="str">
        <f t="shared" si="73"/>
        <v>G0 X107.9 Y107.9 F5587.65</v>
      </c>
      <c r="H578" s="16" t="str">
        <f t="shared" si="70"/>
        <v>G0 Z107.9 F5587.65</v>
      </c>
    </row>
    <row r="579" spans="1:8" hidden="1" outlineLevel="1" x14ac:dyDescent="0.2">
      <c r="A579" s="14" t="s">
        <v>273</v>
      </c>
      <c r="B579" s="14" t="s">
        <v>0</v>
      </c>
      <c r="C579" s="15">
        <f>IF(A579&lt;&gt;"pause",VLOOKUP(A579,gamme!$A$4:$F$171,5,FALSE),"")</f>
        <v>5919.91</v>
      </c>
      <c r="D579" s="15">
        <f>IF(A579&lt;&gt;"pause",VLOOKUP(B579,temps!$A$4:$C$14,3,FALSE),"")</f>
        <v>0.16666666666666666</v>
      </c>
      <c r="E579" s="15">
        <f t="shared" si="71"/>
        <v>16.399999999999999</v>
      </c>
      <c r="F579" s="15">
        <f t="shared" si="72"/>
        <v>91.500000000000085</v>
      </c>
      <c r="G579" s="16" t="str">
        <f t="shared" si="73"/>
        <v>G0 X91.5000000000001 Y91.5000000000001 F5919.91</v>
      </c>
      <c r="H579" s="16" t="str">
        <f t="shared" si="70"/>
        <v>G0 Z91.5000000000001 F5919.91</v>
      </c>
    </row>
    <row r="580" spans="1:8" hidden="1" outlineLevel="1" x14ac:dyDescent="0.2">
      <c r="A580" s="14" t="s">
        <v>274</v>
      </c>
      <c r="B580" s="14" t="s">
        <v>0</v>
      </c>
      <c r="C580" s="15">
        <f>IF(A580&lt;&gt;"pause",VLOOKUP(A580,gamme!$A$4:$F$171,5,FALSE),"")</f>
        <v>6271.93</v>
      </c>
      <c r="D580" s="15">
        <f>IF(A580&lt;&gt;"pause",VLOOKUP(B580,temps!$A$4:$C$14,3,FALSE),"")</f>
        <v>0.16666666666666666</v>
      </c>
      <c r="E580" s="15">
        <f t="shared" si="71"/>
        <v>17.399999999999999</v>
      </c>
      <c r="F580" s="15">
        <f t="shared" si="72"/>
        <v>108.90000000000009</v>
      </c>
      <c r="G580" s="16" t="str">
        <f t="shared" si="73"/>
        <v>G0 X108.9 Y108.9 F6271.93</v>
      </c>
      <c r="H580" s="16" t="str">
        <f t="shared" si="70"/>
        <v>G0 Z108.9 F6271.93</v>
      </c>
    </row>
    <row r="581" spans="1:8" hidden="1" outlineLevel="1" x14ac:dyDescent="0.2">
      <c r="A581" s="14" t="s">
        <v>275</v>
      </c>
      <c r="B581" s="14" t="s">
        <v>0</v>
      </c>
      <c r="C581" s="15">
        <f>IF(A581&lt;&gt;"pause",VLOOKUP(A581,gamme!$A$4:$F$171,5,FALSE),"")</f>
        <v>6644.88</v>
      </c>
      <c r="D581" s="15">
        <f>IF(A581&lt;&gt;"pause",VLOOKUP(B581,temps!$A$4:$C$14,3,FALSE),"")</f>
        <v>0.16666666666666666</v>
      </c>
      <c r="E581" s="15">
        <f t="shared" si="71"/>
        <v>18.5</v>
      </c>
      <c r="F581" s="15">
        <f t="shared" si="72"/>
        <v>90.400000000000091</v>
      </c>
      <c r="G581" s="16" t="str">
        <f t="shared" si="73"/>
        <v>G0 X90.4000000000001 Y90.4000000000001 F6644.88</v>
      </c>
      <c r="H581" s="16" t="str">
        <f t="shared" ref="H581:H584" si="74">IF(A581&lt;&gt;"pause",CONCATENATE("G0 Z",F581," F",C581),CONCATENATE("G4 P",D581))</f>
        <v>G0 Z90.4000000000001 F6644.88</v>
      </c>
    </row>
    <row r="582" spans="1:8" hidden="1" outlineLevel="1" x14ac:dyDescent="0.2">
      <c r="A582" s="14" t="s">
        <v>276</v>
      </c>
      <c r="B582" s="14" t="s">
        <v>0</v>
      </c>
      <c r="C582" s="15">
        <f>IF(A582&lt;&gt;"pause",VLOOKUP(A582,gamme!$A$4:$F$171,5,FALSE),"")</f>
        <v>7040</v>
      </c>
      <c r="D582" s="15">
        <f>IF(A582&lt;&gt;"pause",VLOOKUP(B582,temps!$A$4:$C$14,3,FALSE),"")</f>
        <v>0.16666666666666666</v>
      </c>
      <c r="E582" s="15">
        <f t="shared" si="71"/>
        <v>19.600000000000001</v>
      </c>
      <c r="F582" s="15">
        <f t="shared" si="72"/>
        <v>110.00000000000009</v>
      </c>
      <c r="G582" s="16" t="str">
        <f t="shared" si="73"/>
        <v>G0 X110 Y110 F7040</v>
      </c>
      <c r="H582" s="16" t="str">
        <f t="shared" si="74"/>
        <v>G0 Z110 F7040</v>
      </c>
    </row>
    <row r="583" spans="1:8" hidden="1" outlineLevel="1" x14ac:dyDescent="0.2">
      <c r="A583" s="14" t="s">
        <v>277</v>
      </c>
      <c r="B583" s="14" t="s">
        <v>0</v>
      </c>
      <c r="C583" s="15">
        <f>IF(A583&lt;&gt;"pause",VLOOKUP(A583,gamme!$A$4:$F$171,5,FALSE),"")</f>
        <v>7458.62</v>
      </c>
      <c r="D583" s="15">
        <f>IF(A583&lt;&gt;"pause",VLOOKUP(B583,temps!$A$4:$C$14,3,FALSE),"")</f>
        <v>0.16666666666666666</v>
      </c>
      <c r="E583" s="15">
        <f t="shared" si="71"/>
        <v>20.7</v>
      </c>
      <c r="F583" s="15">
        <f t="shared" si="72"/>
        <v>89.300000000000082</v>
      </c>
      <c r="G583" s="16" t="str">
        <f t="shared" si="73"/>
        <v>G0 X89.3000000000001 Y89.3000000000001 F7458.62</v>
      </c>
      <c r="H583" s="16" t="str">
        <f t="shared" si="74"/>
        <v>G0 Z89.3000000000001 F7458.62</v>
      </c>
    </row>
    <row r="584" spans="1:8" hidden="1" outlineLevel="1" x14ac:dyDescent="0.2">
      <c r="A584" s="14" t="s">
        <v>278</v>
      </c>
      <c r="B584" s="14" t="s">
        <v>0</v>
      </c>
      <c r="C584" s="15">
        <f>IF(A584&lt;&gt;"pause",VLOOKUP(A584,gamme!$A$4:$F$171,5,FALSE),"")</f>
        <v>7902.13</v>
      </c>
      <c r="D584" s="15">
        <f>IF(A584&lt;&gt;"pause",VLOOKUP(B584,temps!$A$4:$C$14,3,FALSE),"")</f>
        <v>0.16666666666666666</v>
      </c>
      <c r="E584" s="15">
        <f t="shared" si="71"/>
        <v>22</v>
      </c>
      <c r="F584" s="15">
        <f t="shared" si="72"/>
        <v>111.30000000000008</v>
      </c>
      <c r="G584" s="16" t="str">
        <f t="shared" si="73"/>
        <v>G0 X111.3 Y111.3 F7902.13</v>
      </c>
      <c r="H584" s="16" t="str">
        <f t="shared" si="74"/>
        <v>G0 Z111.3 F7902.13</v>
      </c>
    </row>
    <row r="585" spans="1:8" hidden="1" outlineLevel="1" x14ac:dyDescent="0.2"/>
    <row r="586" spans="1:8" hidden="1" outlineLevel="1" x14ac:dyDescent="0.2"/>
    <row r="587" spans="1:8" hidden="1" outlineLevel="1" x14ac:dyDescent="0.2">
      <c r="A587" s="14" t="s">
        <v>175</v>
      </c>
      <c r="D587" s="15">
        <v>2000</v>
      </c>
      <c r="G587" s="16" t="str">
        <f t="shared" ref="G587" si="75">IF(A587&lt;&gt;"pause",CONCATENATE("G0 X",F587," Y",F587," F",C587),CONCATENATE("G4 P",D587))</f>
        <v>G4 P2000</v>
      </c>
      <c r="H587" s="16" t="str">
        <f t="shared" ref="H587" si="76">IF(A587&lt;&gt;"pause",CONCATENATE("G0 Z",F587," F",C587),CONCATENATE("G4 P",D587))</f>
        <v>G4 P2000</v>
      </c>
    </row>
    <row r="588" spans="1:8" collapsed="1" x14ac:dyDescent="0.2"/>
    <row r="589" spans="1:8" x14ac:dyDescent="0.2">
      <c r="A589" s="14" t="s">
        <v>282</v>
      </c>
      <c r="E589" s="15" t="s">
        <v>177</v>
      </c>
      <c r="F589" s="15">
        <v>100</v>
      </c>
    </row>
    <row r="590" spans="1:8" hidden="1" outlineLevel="1" x14ac:dyDescent="0.2">
      <c r="A590" s="14" t="s">
        <v>176</v>
      </c>
      <c r="B590" s="14" t="s">
        <v>0</v>
      </c>
      <c r="C590" s="15">
        <f>IF(A590&lt;&gt;"pause",VLOOKUP(A590,gamme!$A$4:$F$171,5,FALSE),"")</f>
        <v>293.66000000000003</v>
      </c>
      <c r="D590" s="15">
        <f>IF(A590&lt;&gt;"pause",VLOOKUP(B590,temps!$A$4:$C$14,3,FALSE),"")</f>
        <v>0.16666666666666666</v>
      </c>
      <c r="E590" s="15">
        <f t="shared" ref="E590:E592" si="77">IF(A590&lt;&gt;"pause",ROUND(C590*D590/60,1),"")</f>
        <v>0.8</v>
      </c>
      <c r="F590" s="15">
        <f t="shared" ref="F590:F592" si="78">IF(A590&lt;&gt;"pause",F589+E590*(-1)^ROW(F590),F589)</f>
        <v>100.8</v>
      </c>
      <c r="G590" s="16" t="str">
        <f t="shared" ref="G590:G592" si="79">IF(A590&lt;&gt;"pause",CONCATENATE("G0 X",F590," Y",F590," F",C590),CONCATENATE("G4 P",D590))</f>
        <v>G0 X100.8 Y100.8 F293.66</v>
      </c>
      <c r="H590" s="16" t="str">
        <f t="shared" ref="H590:H592" si="80">IF(A590&lt;&gt;"pause",CONCATENATE("G0 Z",F590," F",C590),CONCATENATE("G4 P",D590))</f>
        <v>G0 Z100.8 F293.66</v>
      </c>
    </row>
    <row r="591" spans="1:8" hidden="1" outlineLevel="1" x14ac:dyDescent="0.2">
      <c r="A591" s="14" t="s">
        <v>176</v>
      </c>
      <c r="B591" s="14" t="s">
        <v>0</v>
      </c>
      <c r="C591" s="15">
        <f>IF(A591&lt;&gt;"pause",VLOOKUP(A591,gamme!$A$4:$F$171,5,FALSE),"")</f>
        <v>293.66000000000003</v>
      </c>
      <c r="D591" s="15">
        <f>IF(A591&lt;&gt;"pause",VLOOKUP(B591,temps!$A$4:$C$14,3,FALSE),"")</f>
        <v>0.16666666666666666</v>
      </c>
      <c r="E591" s="15">
        <f t="shared" si="77"/>
        <v>0.8</v>
      </c>
      <c r="F591" s="15">
        <f t="shared" si="78"/>
        <v>100</v>
      </c>
      <c r="G591" s="16" t="str">
        <f t="shared" si="79"/>
        <v>G0 X100 Y100 F293.66</v>
      </c>
      <c r="H591" s="16" t="str">
        <f t="shared" si="80"/>
        <v>G0 Z100 F293.66</v>
      </c>
    </row>
    <row r="592" spans="1:8" hidden="1" outlineLevel="1" x14ac:dyDescent="0.2">
      <c r="A592" s="14" t="s">
        <v>176</v>
      </c>
      <c r="B592" s="14" t="s">
        <v>0</v>
      </c>
      <c r="C592" s="15">
        <f>IF(A592&lt;&gt;"pause",VLOOKUP(A592,gamme!$A$4:$F$171,5,FALSE),"")</f>
        <v>293.66000000000003</v>
      </c>
      <c r="D592" s="15">
        <f>IF(A592&lt;&gt;"pause",VLOOKUP(B592,temps!$A$4:$C$14,3,FALSE),"")</f>
        <v>0.16666666666666666</v>
      </c>
      <c r="E592" s="15">
        <f t="shared" si="77"/>
        <v>0.8</v>
      </c>
      <c r="F592" s="15">
        <f t="shared" si="78"/>
        <v>100.8</v>
      </c>
      <c r="G592" s="16" t="str">
        <f t="shared" si="79"/>
        <v>G0 X100.8 Y100.8 F293.66</v>
      </c>
      <c r="H592" s="16" t="str">
        <f t="shared" si="80"/>
        <v>G0 Z100.8 F293.66</v>
      </c>
    </row>
    <row r="593" spans="1:8" hidden="1" outlineLevel="1" x14ac:dyDescent="0.2">
      <c r="A593" s="14" t="s">
        <v>35</v>
      </c>
      <c r="B593" s="14" t="s">
        <v>4</v>
      </c>
      <c r="C593" s="15">
        <f>IF(A593&lt;&gt;"pause",VLOOKUP(A593,gamme!$A$4:$F$171,5,FALSE),"")</f>
        <v>392</v>
      </c>
      <c r="D593" s="15">
        <f>IF(A593&lt;&gt;"pause",VLOOKUP(B593,temps!$A$4:$C$14,3,FALSE),"")</f>
        <v>0.66666666666666663</v>
      </c>
      <c r="E593" s="15">
        <f t="shared" ref="E593:E652" si="81">IF(A593&lt;&gt;"pause",ROUND(C593*D593/60,1),"")</f>
        <v>4.4000000000000004</v>
      </c>
      <c r="F593" s="15">
        <f t="shared" ref="F593:F652" si="82">IF(A593&lt;&gt;"pause",F592+E593*(-1)^ROW(F593),F592)</f>
        <v>96.399999999999991</v>
      </c>
      <c r="G593" s="16" t="str">
        <f t="shared" ref="G593:G652" si="83">IF(A593&lt;&gt;"pause",CONCATENATE("G0 X",F593," Y",F593," F",C593),CONCATENATE("G4 P",D593))</f>
        <v>G0 X96.4 Y96.4 F392</v>
      </c>
      <c r="H593" s="16" t="str">
        <f t="shared" ref="H593:H652" si="84">IF(A593&lt;&gt;"pause",CONCATENATE("G0 Z",F593," F",C593),CONCATENATE("G4 P",D593))</f>
        <v>G0 Z96.4 F392</v>
      </c>
    </row>
    <row r="594" spans="1:8" hidden="1" outlineLevel="1" x14ac:dyDescent="0.2">
      <c r="A594" s="14" t="s">
        <v>238</v>
      </c>
      <c r="B594" s="14" t="s">
        <v>4</v>
      </c>
      <c r="C594" s="15">
        <f>IF(A594&lt;&gt;"pause",VLOOKUP(A594,gamme!$A$4:$F$171,5,FALSE),"")</f>
        <v>587.33000000000004</v>
      </c>
      <c r="D594" s="15">
        <f>IF(A594&lt;&gt;"pause",VLOOKUP(B594,temps!$A$4:$C$14,3,FALSE),"")</f>
        <v>0.66666666666666663</v>
      </c>
      <c r="E594" s="15">
        <f t="shared" si="81"/>
        <v>6.5</v>
      </c>
      <c r="F594" s="15">
        <f t="shared" si="82"/>
        <v>102.89999999999999</v>
      </c>
      <c r="G594" s="16" t="str">
        <f t="shared" si="83"/>
        <v>G0 X102.9 Y102.9 F587.33</v>
      </c>
      <c r="H594" s="16" t="str">
        <f t="shared" si="84"/>
        <v>G0 Z102.9 F587.33</v>
      </c>
    </row>
    <row r="595" spans="1:8" hidden="1" outlineLevel="1" x14ac:dyDescent="0.2">
      <c r="A595" s="14" t="s">
        <v>38</v>
      </c>
      <c r="B595" s="14" t="s">
        <v>0</v>
      </c>
      <c r="C595" s="15">
        <f>IF(A595&lt;&gt;"pause",VLOOKUP(A595,gamme!$A$4:$F$171,5,FALSE),"")</f>
        <v>523.25</v>
      </c>
      <c r="D595" s="15">
        <f>IF(A595&lt;&gt;"pause",VLOOKUP(B595,temps!$A$4:$C$14,3,FALSE),"")</f>
        <v>0.16666666666666666</v>
      </c>
      <c r="E595" s="15">
        <f t="shared" si="81"/>
        <v>1.5</v>
      </c>
      <c r="F595" s="15">
        <f t="shared" si="82"/>
        <v>101.39999999999999</v>
      </c>
      <c r="G595" s="16" t="str">
        <f t="shared" si="83"/>
        <v>G0 X101.4 Y101.4 F523.25</v>
      </c>
      <c r="H595" s="16" t="str">
        <f t="shared" si="84"/>
        <v>G0 Z101.4 F523.25</v>
      </c>
    </row>
    <row r="596" spans="1:8" hidden="1" outlineLevel="1" x14ac:dyDescent="0.2">
      <c r="A596" s="14" t="s">
        <v>37</v>
      </c>
      <c r="B596" s="14" t="s">
        <v>0</v>
      </c>
      <c r="C596" s="15">
        <f>IF(A596&lt;&gt;"pause",VLOOKUP(A596,gamme!$A$4:$F$171,5,FALSE),"")</f>
        <v>493.88</v>
      </c>
      <c r="D596" s="15">
        <f>IF(A596&lt;&gt;"pause",VLOOKUP(B596,temps!$A$4:$C$14,3,FALSE),"")</f>
        <v>0.16666666666666666</v>
      </c>
      <c r="E596" s="15">
        <f t="shared" si="81"/>
        <v>1.4</v>
      </c>
      <c r="F596" s="15">
        <f t="shared" si="82"/>
        <v>102.8</v>
      </c>
      <c r="G596" s="16" t="str">
        <f t="shared" si="83"/>
        <v>G0 X102.8 Y102.8 F493.88</v>
      </c>
      <c r="H596" s="16" t="str">
        <f t="shared" si="84"/>
        <v>G0 Z102.8 F493.88</v>
      </c>
    </row>
    <row r="597" spans="1:8" hidden="1" outlineLevel="1" x14ac:dyDescent="0.2">
      <c r="A597" s="14" t="s">
        <v>36</v>
      </c>
      <c r="B597" s="14" t="s">
        <v>0</v>
      </c>
      <c r="C597" s="15">
        <f>IF(A597&lt;&gt;"pause",VLOOKUP(A597,gamme!$A$4:$F$171,5,FALSE),"")</f>
        <v>440</v>
      </c>
      <c r="D597" s="15">
        <f>IF(A597&lt;&gt;"pause",VLOOKUP(B597,temps!$A$4:$C$14,3,FALSE),"")</f>
        <v>0.16666666666666666</v>
      </c>
      <c r="E597" s="15">
        <f t="shared" si="81"/>
        <v>1.2</v>
      </c>
      <c r="F597" s="15">
        <f t="shared" si="82"/>
        <v>101.6</v>
      </c>
      <c r="G597" s="16" t="str">
        <f t="shared" si="83"/>
        <v>G0 X101.6 Y101.6 F440</v>
      </c>
      <c r="H597" s="16" t="str">
        <f t="shared" si="84"/>
        <v>G0 Z101.6 F440</v>
      </c>
    </row>
    <row r="598" spans="1:8" hidden="1" outlineLevel="1" x14ac:dyDescent="0.2">
      <c r="A598" s="14" t="s">
        <v>41</v>
      </c>
      <c r="B598" s="14" t="s">
        <v>4</v>
      </c>
      <c r="C598" s="15">
        <f>IF(A598&lt;&gt;"pause",VLOOKUP(A598,gamme!$A$4:$F$171,5,FALSE),"")</f>
        <v>783.99</v>
      </c>
      <c r="D598" s="15">
        <f>IF(A598&lt;&gt;"pause",VLOOKUP(B598,temps!$A$4:$C$14,3,FALSE),"")</f>
        <v>0.66666666666666663</v>
      </c>
      <c r="E598" s="15">
        <f t="shared" si="81"/>
        <v>8.6999999999999993</v>
      </c>
      <c r="F598" s="15">
        <f t="shared" si="82"/>
        <v>110.3</v>
      </c>
      <c r="G598" s="16" t="str">
        <f t="shared" si="83"/>
        <v>G0 X110.3 Y110.3 F783.99</v>
      </c>
      <c r="H598" s="16" t="str">
        <f t="shared" si="84"/>
        <v>G0 Z110.3 F783.99</v>
      </c>
    </row>
    <row r="599" spans="1:8" hidden="1" outlineLevel="1" x14ac:dyDescent="0.2">
      <c r="A599" s="14" t="s">
        <v>238</v>
      </c>
      <c r="B599" s="14" t="s">
        <v>2</v>
      </c>
      <c r="C599" s="15">
        <f>IF(A599&lt;&gt;"pause",VLOOKUP(A599,gamme!$A$4:$F$171,5,FALSE),"")</f>
        <v>587.33000000000004</v>
      </c>
      <c r="D599" s="15">
        <f>IF(A599&lt;&gt;"pause",VLOOKUP(B599,temps!$A$4:$C$14,3,FALSE),"")</f>
        <v>0.33333333333333331</v>
      </c>
      <c r="E599" s="15">
        <f t="shared" si="81"/>
        <v>3.3</v>
      </c>
      <c r="F599" s="15">
        <f t="shared" si="82"/>
        <v>107</v>
      </c>
      <c r="G599" s="16" t="str">
        <f t="shared" si="83"/>
        <v>G0 X107 Y107 F587.33</v>
      </c>
      <c r="H599" s="16" t="str">
        <f t="shared" si="84"/>
        <v>G0 Z107 F587.33</v>
      </c>
    </row>
    <row r="600" spans="1:8" hidden="1" outlineLevel="1" x14ac:dyDescent="0.2">
      <c r="A600" s="14" t="s">
        <v>38</v>
      </c>
      <c r="B600" s="14" t="s">
        <v>0</v>
      </c>
      <c r="C600" s="15">
        <f>IF(A600&lt;&gt;"pause",VLOOKUP(A600,gamme!$A$4:$F$171,5,FALSE),"")</f>
        <v>523.25</v>
      </c>
      <c r="D600" s="15">
        <f>IF(A600&lt;&gt;"pause",VLOOKUP(B600,temps!$A$4:$C$14,3,FALSE),"")</f>
        <v>0.16666666666666666</v>
      </c>
      <c r="E600" s="15">
        <f t="shared" si="81"/>
        <v>1.5</v>
      </c>
      <c r="F600" s="15">
        <f t="shared" si="82"/>
        <v>108.5</v>
      </c>
      <c r="G600" s="16" t="str">
        <f t="shared" si="83"/>
        <v>G0 X108.5 Y108.5 F523.25</v>
      </c>
      <c r="H600" s="16" t="str">
        <f t="shared" si="84"/>
        <v>G0 Z108.5 F523.25</v>
      </c>
    </row>
    <row r="601" spans="1:8" hidden="1" outlineLevel="1" x14ac:dyDescent="0.2">
      <c r="A601" s="14" t="s">
        <v>37</v>
      </c>
      <c r="B601" s="14" t="s">
        <v>0</v>
      </c>
      <c r="C601" s="15">
        <f>IF(A601&lt;&gt;"pause",VLOOKUP(A601,gamme!$A$4:$F$171,5,FALSE),"")</f>
        <v>493.88</v>
      </c>
      <c r="D601" s="15">
        <f>IF(A601&lt;&gt;"pause",VLOOKUP(B601,temps!$A$4:$C$14,3,FALSE),"")</f>
        <v>0.16666666666666666</v>
      </c>
      <c r="E601" s="15">
        <f t="shared" si="81"/>
        <v>1.4</v>
      </c>
      <c r="F601" s="15">
        <f t="shared" si="82"/>
        <v>107.1</v>
      </c>
      <c r="G601" s="16" t="str">
        <f t="shared" si="83"/>
        <v>G0 X107.1 Y107.1 F493.88</v>
      </c>
      <c r="H601" s="16" t="str">
        <f t="shared" si="84"/>
        <v>G0 Z107.1 F493.88</v>
      </c>
    </row>
    <row r="602" spans="1:8" hidden="1" outlineLevel="1" x14ac:dyDescent="0.2">
      <c r="A602" s="14" t="s">
        <v>36</v>
      </c>
      <c r="B602" s="14" t="s">
        <v>0</v>
      </c>
      <c r="C602" s="15">
        <f>IF(A602&lt;&gt;"pause",VLOOKUP(A602,gamme!$A$4:$F$171,5,FALSE),"")</f>
        <v>440</v>
      </c>
      <c r="D602" s="15">
        <f>IF(A602&lt;&gt;"pause",VLOOKUP(B602,temps!$A$4:$C$14,3,FALSE),"")</f>
        <v>0.16666666666666666</v>
      </c>
      <c r="E602" s="15">
        <f t="shared" si="81"/>
        <v>1.2</v>
      </c>
      <c r="F602" s="15">
        <f t="shared" si="82"/>
        <v>108.3</v>
      </c>
      <c r="G602" s="16" t="str">
        <f t="shared" si="83"/>
        <v>G0 X108.3 Y108.3 F440</v>
      </c>
      <c r="H602" s="16" t="str">
        <f t="shared" si="84"/>
        <v>G0 Z108.3 F440</v>
      </c>
    </row>
    <row r="603" spans="1:8" hidden="1" outlineLevel="1" x14ac:dyDescent="0.2">
      <c r="A603" s="14" t="s">
        <v>41</v>
      </c>
      <c r="B603" s="14" t="s">
        <v>4</v>
      </c>
      <c r="C603" s="15">
        <f>IF(A603&lt;&gt;"pause",VLOOKUP(A603,gamme!$A$4:$F$171,5,FALSE),"")</f>
        <v>783.99</v>
      </c>
      <c r="D603" s="15">
        <f>IF(A603&lt;&gt;"pause",VLOOKUP(B603,temps!$A$4:$C$14,3,FALSE),"")</f>
        <v>0.66666666666666663</v>
      </c>
      <c r="E603" s="15">
        <f t="shared" si="81"/>
        <v>8.6999999999999993</v>
      </c>
      <c r="F603" s="15">
        <f t="shared" si="82"/>
        <v>99.6</v>
      </c>
      <c r="G603" s="16" t="str">
        <f t="shared" si="83"/>
        <v>G0 X99.6 Y99.6 F783.99</v>
      </c>
      <c r="H603" s="16" t="str">
        <f t="shared" si="84"/>
        <v>G0 Z99.6 F783.99</v>
      </c>
    </row>
    <row r="604" spans="1:8" hidden="1" outlineLevel="1" x14ac:dyDescent="0.2">
      <c r="A604" s="14" t="s">
        <v>238</v>
      </c>
      <c r="B604" s="14" t="s">
        <v>2</v>
      </c>
      <c r="C604" s="15">
        <f>IF(A604&lt;&gt;"pause",VLOOKUP(A604,gamme!$A$4:$F$171,5,FALSE),"")</f>
        <v>587.33000000000004</v>
      </c>
      <c r="D604" s="15">
        <f>IF(A604&lt;&gt;"pause",VLOOKUP(B604,temps!$A$4:$C$14,3,FALSE),"")</f>
        <v>0.33333333333333331</v>
      </c>
      <c r="E604" s="15">
        <f t="shared" si="81"/>
        <v>3.3</v>
      </c>
      <c r="F604" s="15">
        <f t="shared" si="82"/>
        <v>102.89999999999999</v>
      </c>
      <c r="G604" s="16" t="str">
        <f t="shared" si="83"/>
        <v>G0 X102.9 Y102.9 F587.33</v>
      </c>
      <c r="H604" s="16" t="str">
        <f t="shared" si="84"/>
        <v>G0 Z102.9 F587.33</v>
      </c>
    </row>
    <row r="605" spans="1:8" hidden="1" outlineLevel="1" x14ac:dyDescent="0.2">
      <c r="A605" s="14" t="s">
        <v>38</v>
      </c>
      <c r="B605" s="14" t="s">
        <v>0</v>
      </c>
      <c r="C605" s="15">
        <f>IF(A605&lt;&gt;"pause",VLOOKUP(A605,gamme!$A$4:$F$171,5,FALSE),"")</f>
        <v>523.25</v>
      </c>
      <c r="D605" s="15">
        <f>IF(A605&lt;&gt;"pause",VLOOKUP(B605,temps!$A$4:$C$14,3,FALSE),"")</f>
        <v>0.16666666666666666</v>
      </c>
      <c r="E605" s="15">
        <f t="shared" si="81"/>
        <v>1.5</v>
      </c>
      <c r="F605" s="15">
        <f t="shared" si="82"/>
        <v>101.39999999999999</v>
      </c>
      <c r="G605" s="16" t="str">
        <f t="shared" si="83"/>
        <v>G0 X101.4 Y101.4 F523.25</v>
      </c>
      <c r="H605" s="16" t="str">
        <f t="shared" si="84"/>
        <v>G0 Z101.4 F523.25</v>
      </c>
    </row>
    <row r="606" spans="1:8" hidden="1" outlineLevel="1" x14ac:dyDescent="0.2">
      <c r="A606" s="14" t="s">
        <v>37</v>
      </c>
      <c r="B606" s="14" t="s">
        <v>0</v>
      </c>
      <c r="C606" s="15">
        <f>IF(A606&lt;&gt;"pause",VLOOKUP(A606,gamme!$A$4:$F$171,5,FALSE),"")</f>
        <v>493.88</v>
      </c>
      <c r="D606" s="15">
        <f>IF(A606&lt;&gt;"pause",VLOOKUP(B606,temps!$A$4:$C$14,3,FALSE),"")</f>
        <v>0.16666666666666666</v>
      </c>
      <c r="E606" s="15">
        <f t="shared" si="81"/>
        <v>1.4</v>
      </c>
      <c r="F606" s="15">
        <f t="shared" si="82"/>
        <v>102.8</v>
      </c>
      <c r="G606" s="16" t="str">
        <f t="shared" si="83"/>
        <v>G0 X102.8 Y102.8 F493.88</v>
      </c>
      <c r="H606" s="16" t="str">
        <f t="shared" si="84"/>
        <v>G0 Z102.8 F493.88</v>
      </c>
    </row>
    <row r="607" spans="1:8" hidden="1" outlineLevel="1" x14ac:dyDescent="0.2">
      <c r="A607" s="14" t="s">
        <v>38</v>
      </c>
      <c r="B607" s="14" t="s">
        <v>0</v>
      </c>
      <c r="C607" s="15">
        <f>IF(A607&lt;&gt;"pause",VLOOKUP(A607,gamme!$A$4:$F$171,5,FALSE),"")</f>
        <v>523.25</v>
      </c>
      <c r="D607" s="15">
        <f>IF(A607&lt;&gt;"pause",VLOOKUP(B607,temps!$A$4:$C$14,3,FALSE),"")</f>
        <v>0.16666666666666666</v>
      </c>
      <c r="E607" s="15">
        <f t="shared" si="81"/>
        <v>1.5</v>
      </c>
      <c r="F607" s="15">
        <f t="shared" si="82"/>
        <v>101.3</v>
      </c>
      <c r="G607" s="16" t="str">
        <f t="shared" si="83"/>
        <v>G0 X101.3 Y101.3 F523.25</v>
      </c>
      <c r="H607" s="16" t="str">
        <f t="shared" si="84"/>
        <v>G0 Z101.3 F523.25</v>
      </c>
    </row>
    <row r="608" spans="1:8" hidden="1" outlineLevel="1" x14ac:dyDescent="0.2">
      <c r="A608" s="14" t="s">
        <v>36</v>
      </c>
      <c r="B608" s="14" t="s">
        <v>4</v>
      </c>
      <c r="C608" s="15">
        <f>IF(A608&lt;&gt;"pause",VLOOKUP(A608,gamme!$A$4:$F$171,5,FALSE),"")</f>
        <v>440</v>
      </c>
      <c r="D608" s="15">
        <f>IF(A608&lt;&gt;"pause",VLOOKUP(B608,temps!$A$4:$C$14,3,FALSE),"")</f>
        <v>0.66666666666666663</v>
      </c>
      <c r="E608" s="15">
        <f t="shared" si="81"/>
        <v>4.9000000000000004</v>
      </c>
      <c r="F608" s="15">
        <f t="shared" si="82"/>
        <v>106.2</v>
      </c>
      <c r="G608" s="16" t="str">
        <f t="shared" si="83"/>
        <v>G0 X106.2 Y106.2 F440</v>
      </c>
      <c r="H608" s="16" t="str">
        <f t="shared" si="84"/>
        <v>G0 Z106.2 F440</v>
      </c>
    </row>
    <row r="609" spans="1:8" hidden="1" outlineLevel="1" x14ac:dyDescent="0.2">
      <c r="A609" s="14" t="s">
        <v>175</v>
      </c>
      <c r="C609" s="15" t="str">
        <f>IF(A609&lt;&gt;"pause",VLOOKUP(A609,gamme!$A$4:$F$171,5,FALSE),"")</f>
        <v/>
      </c>
      <c r="D609" s="15">
        <v>300</v>
      </c>
      <c r="E609" s="15" t="str">
        <f t="shared" si="81"/>
        <v/>
      </c>
      <c r="F609" s="15">
        <f t="shared" si="82"/>
        <v>106.2</v>
      </c>
      <c r="G609" s="16" t="str">
        <f t="shared" si="83"/>
        <v>G4 P300</v>
      </c>
      <c r="H609" s="16" t="str">
        <f t="shared" si="84"/>
        <v>G4 P300</v>
      </c>
    </row>
    <row r="610" spans="1:8" hidden="1" outlineLevel="1" x14ac:dyDescent="0.2">
      <c r="A610" s="14" t="s">
        <v>176</v>
      </c>
      <c r="B610" s="14" t="s">
        <v>0</v>
      </c>
      <c r="C610" s="15">
        <f>IF(A610&lt;&gt;"pause",VLOOKUP(A610,gamme!$A$4:$F$171,5,FALSE),"")</f>
        <v>293.66000000000003</v>
      </c>
      <c r="D610" s="15">
        <f>IF(A610&lt;&gt;"pause",VLOOKUP(B610,temps!$A$4:$C$14,3,FALSE),"")</f>
        <v>0.16666666666666666</v>
      </c>
      <c r="E610" s="15">
        <f t="shared" si="81"/>
        <v>0.8</v>
      </c>
      <c r="F610" s="15">
        <f t="shared" si="82"/>
        <v>107</v>
      </c>
      <c r="G610" s="16" t="str">
        <f t="shared" si="83"/>
        <v>G0 X107 Y107 F293.66</v>
      </c>
      <c r="H610" s="16" t="str">
        <f t="shared" si="84"/>
        <v>G0 Z107 F293.66</v>
      </c>
    </row>
    <row r="611" spans="1:8" hidden="1" outlineLevel="1" x14ac:dyDescent="0.2">
      <c r="A611" s="14" t="s">
        <v>176</v>
      </c>
      <c r="B611" s="14" t="s">
        <v>0</v>
      </c>
      <c r="C611" s="15">
        <f>IF(A611&lt;&gt;"pause",VLOOKUP(A611,gamme!$A$4:$F$171,5,FALSE),"")</f>
        <v>293.66000000000003</v>
      </c>
      <c r="D611" s="15">
        <f>IF(A611&lt;&gt;"pause",VLOOKUP(B611,temps!$A$4:$C$14,3,FALSE),"")</f>
        <v>0.16666666666666666</v>
      </c>
      <c r="E611" s="15">
        <f t="shared" si="81"/>
        <v>0.8</v>
      </c>
      <c r="F611" s="15">
        <f t="shared" si="82"/>
        <v>106.2</v>
      </c>
      <c r="G611" s="16" t="str">
        <f t="shared" si="83"/>
        <v>G0 X106.2 Y106.2 F293.66</v>
      </c>
      <c r="H611" s="16" t="str">
        <f t="shared" si="84"/>
        <v>G0 Z106.2 F293.66</v>
      </c>
    </row>
    <row r="612" spans="1:8" hidden="1" outlineLevel="1" x14ac:dyDescent="0.2">
      <c r="A612" s="14" t="s">
        <v>176</v>
      </c>
      <c r="B612" s="14" t="s">
        <v>0</v>
      </c>
      <c r="C612" s="15">
        <f>IF(A612&lt;&gt;"pause",VLOOKUP(A612,gamme!$A$4:$F$171,5,FALSE),"")</f>
        <v>293.66000000000003</v>
      </c>
      <c r="D612" s="15">
        <f>IF(A612&lt;&gt;"pause",VLOOKUP(B612,temps!$A$4:$C$14,3,FALSE),"")</f>
        <v>0.16666666666666666</v>
      </c>
      <c r="E612" s="15">
        <f t="shared" si="81"/>
        <v>0.8</v>
      </c>
      <c r="F612" s="15">
        <f t="shared" si="82"/>
        <v>107</v>
      </c>
      <c r="G612" s="16" t="str">
        <f t="shared" si="83"/>
        <v>G0 X107 Y107 F293.66</v>
      </c>
      <c r="H612" s="16" t="str">
        <f t="shared" si="84"/>
        <v>G0 Z107 F293.66</v>
      </c>
    </row>
    <row r="613" spans="1:8" hidden="1" outlineLevel="1" x14ac:dyDescent="0.2">
      <c r="A613" s="14" t="s">
        <v>35</v>
      </c>
      <c r="B613" s="14" t="s">
        <v>4</v>
      </c>
      <c r="C613" s="15">
        <f>IF(A613&lt;&gt;"pause",VLOOKUP(A613,gamme!$A$4:$F$171,5,FALSE),"")</f>
        <v>392</v>
      </c>
      <c r="D613" s="15">
        <f>IF(A613&lt;&gt;"pause",VLOOKUP(B613,temps!$A$4:$C$14,3,FALSE),"")</f>
        <v>0.66666666666666663</v>
      </c>
      <c r="E613" s="15">
        <f t="shared" si="81"/>
        <v>4.4000000000000004</v>
      </c>
      <c r="F613" s="15">
        <f t="shared" si="82"/>
        <v>102.6</v>
      </c>
      <c r="G613" s="16" t="str">
        <f t="shared" si="83"/>
        <v>G0 X102.6 Y102.6 F392</v>
      </c>
      <c r="H613" s="16" t="str">
        <f t="shared" si="84"/>
        <v>G0 Z102.6 F392</v>
      </c>
    </row>
    <row r="614" spans="1:8" hidden="1" outlineLevel="1" x14ac:dyDescent="0.2">
      <c r="A614" s="14" t="s">
        <v>238</v>
      </c>
      <c r="B614" s="14" t="s">
        <v>4</v>
      </c>
      <c r="C614" s="15">
        <f>IF(A614&lt;&gt;"pause",VLOOKUP(A614,gamme!$A$4:$F$171,5,FALSE),"")</f>
        <v>587.33000000000004</v>
      </c>
      <c r="D614" s="15">
        <f>IF(A614&lt;&gt;"pause",VLOOKUP(B614,temps!$A$4:$C$14,3,FALSE),"")</f>
        <v>0.66666666666666663</v>
      </c>
      <c r="E614" s="15">
        <f t="shared" si="81"/>
        <v>6.5</v>
      </c>
      <c r="F614" s="15">
        <f t="shared" si="82"/>
        <v>109.1</v>
      </c>
      <c r="G614" s="16" t="str">
        <f t="shared" si="83"/>
        <v>G0 X109.1 Y109.1 F587.33</v>
      </c>
      <c r="H614" s="16" t="str">
        <f t="shared" si="84"/>
        <v>G0 Z109.1 F587.33</v>
      </c>
    </row>
    <row r="615" spans="1:8" hidden="1" outlineLevel="1" x14ac:dyDescent="0.2">
      <c r="A615" s="14" t="s">
        <v>38</v>
      </c>
      <c r="B615" s="14" t="s">
        <v>0</v>
      </c>
      <c r="C615" s="15">
        <f>IF(A615&lt;&gt;"pause",VLOOKUP(A615,gamme!$A$4:$F$171,5,FALSE),"")</f>
        <v>523.25</v>
      </c>
      <c r="D615" s="15">
        <f>IF(A615&lt;&gt;"pause",VLOOKUP(B615,temps!$A$4:$C$14,3,FALSE),"")</f>
        <v>0.16666666666666666</v>
      </c>
      <c r="E615" s="15">
        <f t="shared" si="81"/>
        <v>1.5</v>
      </c>
      <c r="F615" s="15">
        <f t="shared" si="82"/>
        <v>107.6</v>
      </c>
      <c r="G615" s="16" t="str">
        <f t="shared" si="83"/>
        <v>G0 X107.6 Y107.6 F523.25</v>
      </c>
      <c r="H615" s="16" t="str">
        <f t="shared" si="84"/>
        <v>G0 Z107.6 F523.25</v>
      </c>
    </row>
    <row r="616" spans="1:8" hidden="1" outlineLevel="1" x14ac:dyDescent="0.2">
      <c r="A616" s="14" t="s">
        <v>37</v>
      </c>
      <c r="B616" s="14" t="s">
        <v>0</v>
      </c>
      <c r="C616" s="15">
        <f>IF(A616&lt;&gt;"pause",VLOOKUP(A616,gamme!$A$4:$F$171,5,FALSE),"")</f>
        <v>493.88</v>
      </c>
      <c r="D616" s="15">
        <f>IF(A616&lt;&gt;"pause",VLOOKUP(B616,temps!$A$4:$C$14,3,FALSE),"")</f>
        <v>0.16666666666666666</v>
      </c>
      <c r="E616" s="15">
        <f t="shared" si="81"/>
        <v>1.4</v>
      </c>
      <c r="F616" s="15">
        <f t="shared" si="82"/>
        <v>109</v>
      </c>
      <c r="G616" s="16" t="str">
        <f t="shared" si="83"/>
        <v>G0 X109 Y109 F493.88</v>
      </c>
      <c r="H616" s="16" t="str">
        <f t="shared" si="84"/>
        <v>G0 Z109 F493.88</v>
      </c>
    </row>
    <row r="617" spans="1:8" hidden="1" outlineLevel="1" x14ac:dyDescent="0.2">
      <c r="A617" s="14" t="s">
        <v>36</v>
      </c>
      <c r="B617" s="14" t="s">
        <v>0</v>
      </c>
      <c r="C617" s="15">
        <f>IF(A617&lt;&gt;"pause",VLOOKUP(A617,gamme!$A$4:$F$171,5,FALSE),"")</f>
        <v>440</v>
      </c>
      <c r="D617" s="15">
        <f>IF(A617&lt;&gt;"pause",VLOOKUP(B617,temps!$A$4:$C$14,3,FALSE),"")</f>
        <v>0.16666666666666666</v>
      </c>
      <c r="E617" s="15">
        <f t="shared" si="81"/>
        <v>1.2</v>
      </c>
      <c r="F617" s="15">
        <f t="shared" si="82"/>
        <v>107.8</v>
      </c>
      <c r="G617" s="16" t="str">
        <f t="shared" si="83"/>
        <v>G0 X107.8 Y107.8 F440</v>
      </c>
      <c r="H617" s="16" t="str">
        <f t="shared" si="84"/>
        <v>G0 Z107.8 F440</v>
      </c>
    </row>
    <row r="618" spans="1:8" hidden="1" outlineLevel="1" x14ac:dyDescent="0.2">
      <c r="A618" s="14" t="s">
        <v>41</v>
      </c>
      <c r="B618" s="14" t="s">
        <v>4</v>
      </c>
      <c r="C618" s="15">
        <f>IF(A618&lt;&gt;"pause",VLOOKUP(A618,gamme!$A$4:$F$171,5,FALSE),"")</f>
        <v>783.99</v>
      </c>
      <c r="D618" s="15">
        <f>IF(A618&lt;&gt;"pause",VLOOKUP(B618,temps!$A$4:$C$14,3,FALSE),"")</f>
        <v>0.66666666666666663</v>
      </c>
      <c r="E618" s="15">
        <f t="shared" si="81"/>
        <v>8.6999999999999993</v>
      </c>
      <c r="F618" s="15">
        <f t="shared" si="82"/>
        <v>116.5</v>
      </c>
      <c r="G618" s="16" t="str">
        <f t="shared" si="83"/>
        <v>G0 X116.5 Y116.5 F783.99</v>
      </c>
      <c r="H618" s="16" t="str">
        <f t="shared" si="84"/>
        <v>G0 Z116.5 F783.99</v>
      </c>
    </row>
    <row r="619" spans="1:8" hidden="1" outlineLevel="1" x14ac:dyDescent="0.2">
      <c r="A619" s="14" t="s">
        <v>238</v>
      </c>
      <c r="B619" s="14" t="s">
        <v>2</v>
      </c>
      <c r="C619" s="15">
        <f>IF(A619&lt;&gt;"pause",VLOOKUP(A619,gamme!$A$4:$F$171,5,FALSE),"")</f>
        <v>587.33000000000004</v>
      </c>
      <c r="D619" s="15">
        <f>IF(A619&lt;&gt;"pause",VLOOKUP(B619,temps!$A$4:$C$14,3,FALSE),"")</f>
        <v>0.33333333333333331</v>
      </c>
      <c r="E619" s="15">
        <f t="shared" si="81"/>
        <v>3.3</v>
      </c>
      <c r="F619" s="15">
        <f t="shared" si="82"/>
        <v>113.2</v>
      </c>
      <c r="G619" s="16" t="str">
        <f t="shared" si="83"/>
        <v>G0 X113.2 Y113.2 F587.33</v>
      </c>
      <c r="H619" s="16" t="str">
        <f t="shared" si="84"/>
        <v>G0 Z113.2 F587.33</v>
      </c>
    </row>
    <row r="620" spans="1:8" hidden="1" outlineLevel="1" x14ac:dyDescent="0.2">
      <c r="A620" s="14" t="s">
        <v>38</v>
      </c>
      <c r="B620" s="14" t="s">
        <v>0</v>
      </c>
      <c r="C620" s="15">
        <f>IF(A620&lt;&gt;"pause",VLOOKUP(A620,gamme!$A$4:$F$171,5,FALSE),"")</f>
        <v>523.25</v>
      </c>
      <c r="D620" s="15">
        <f>IF(A620&lt;&gt;"pause",VLOOKUP(B620,temps!$A$4:$C$14,3,FALSE),"")</f>
        <v>0.16666666666666666</v>
      </c>
      <c r="E620" s="15">
        <f t="shared" si="81"/>
        <v>1.5</v>
      </c>
      <c r="F620" s="15">
        <f t="shared" si="82"/>
        <v>114.7</v>
      </c>
      <c r="G620" s="16" t="str">
        <f t="shared" si="83"/>
        <v>G0 X114.7 Y114.7 F523.25</v>
      </c>
      <c r="H620" s="16" t="str">
        <f t="shared" si="84"/>
        <v>G0 Z114.7 F523.25</v>
      </c>
    </row>
    <row r="621" spans="1:8" hidden="1" outlineLevel="1" x14ac:dyDescent="0.2">
      <c r="A621" s="14" t="s">
        <v>37</v>
      </c>
      <c r="B621" s="14" t="s">
        <v>0</v>
      </c>
      <c r="C621" s="15">
        <f>IF(A621&lt;&gt;"pause",VLOOKUP(A621,gamme!$A$4:$F$171,5,FALSE),"")</f>
        <v>493.88</v>
      </c>
      <c r="D621" s="15">
        <f>IF(A621&lt;&gt;"pause",VLOOKUP(B621,temps!$A$4:$C$14,3,FALSE),"")</f>
        <v>0.16666666666666666</v>
      </c>
      <c r="E621" s="15">
        <f t="shared" si="81"/>
        <v>1.4</v>
      </c>
      <c r="F621" s="15">
        <f t="shared" si="82"/>
        <v>113.3</v>
      </c>
      <c r="G621" s="16" t="str">
        <f t="shared" si="83"/>
        <v>G0 X113.3 Y113.3 F493.88</v>
      </c>
      <c r="H621" s="16" t="str">
        <f t="shared" si="84"/>
        <v>G0 Z113.3 F493.88</v>
      </c>
    </row>
    <row r="622" spans="1:8" hidden="1" outlineLevel="1" x14ac:dyDescent="0.2">
      <c r="A622" s="14" t="s">
        <v>36</v>
      </c>
      <c r="B622" s="14" t="s">
        <v>0</v>
      </c>
      <c r="C622" s="15">
        <f>IF(A622&lt;&gt;"pause",VLOOKUP(A622,gamme!$A$4:$F$171,5,FALSE),"")</f>
        <v>440</v>
      </c>
      <c r="D622" s="15">
        <f>IF(A622&lt;&gt;"pause",VLOOKUP(B622,temps!$A$4:$C$14,3,FALSE),"")</f>
        <v>0.16666666666666666</v>
      </c>
      <c r="E622" s="15">
        <f t="shared" si="81"/>
        <v>1.2</v>
      </c>
      <c r="F622" s="15">
        <f t="shared" si="82"/>
        <v>114.5</v>
      </c>
      <c r="G622" s="16" t="str">
        <f t="shared" si="83"/>
        <v>G0 X114.5 Y114.5 F440</v>
      </c>
      <c r="H622" s="16" t="str">
        <f t="shared" si="84"/>
        <v>G0 Z114.5 F440</v>
      </c>
    </row>
    <row r="623" spans="1:8" hidden="1" outlineLevel="1" x14ac:dyDescent="0.2">
      <c r="A623" s="14" t="s">
        <v>41</v>
      </c>
      <c r="B623" s="14" t="s">
        <v>4</v>
      </c>
      <c r="C623" s="15">
        <f>IF(A623&lt;&gt;"pause",VLOOKUP(A623,gamme!$A$4:$F$171,5,FALSE),"")</f>
        <v>783.99</v>
      </c>
      <c r="D623" s="15">
        <f>IF(A623&lt;&gt;"pause",VLOOKUP(B623,temps!$A$4:$C$14,3,FALSE),"")</f>
        <v>0.66666666666666663</v>
      </c>
      <c r="E623" s="15">
        <f t="shared" si="81"/>
        <v>8.6999999999999993</v>
      </c>
      <c r="F623" s="15">
        <f t="shared" si="82"/>
        <v>105.8</v>
      </c>
      <c r="G623" s="16" t="str">
        <f t="shared" si="83"/>
        <v>G0 X105.8 Y105.8 F783.99</v>
      </c>
      <c r="H623" s="16" t="str">
        <f t="shared" si="84"/>
        <v>G0 Z105.8 F783.99</v>
      </c>
    </row>
    <row r="624" spans="1:8" hidden="1" outlineLevel="1" x14ac:dyDescent="0.2">
      <c r="A624" s="14" t="s">
        <v>238</v>
      </c>
      <c r="B624" s="14" t="s">
        <v>2</v>
      </c>
      <c r="C624" s="15">
        <f>IF(A624&lt;&gt;"pause",VLOOKUP(A624,gamme!$A$4:$F$171,5,FALSE),"")</f>
        <v>587.33000000000004</v>
      </c>
      <c r="D624" s="15">
        <f>IF(A624&lt;&gt;"pause",VLOOKUP(B624,temps!$A$4:$C$14,3,FALSE),"")</f>
        <v>0.33333333333333331</v>
      </c>
      <c r="E624" s="15">
        <f t="shared" si="81"/>
        <v>3.3</v>
      </c>
      <c r="F624" s="15">
        <f t="shared" si="82"/>
        <v>109.1</v>
      </c>
      <c r="G624" s="16" t="str">
        <f t="shared" si="83"/>
        <v>G0 X109.1 Y109.1 F587.33</v>
      </c>
      <c r="H624" s="16" t="str">
        <f t="shared" si="84"/>
        <v>G0 Z109.1 F587.33</v>
      </c>
    </row>
    <row r="625" spans="1:8" hidden="1" outlineLevel="1" x14ac:dyDescent="0.2">
      <c r="A625" s="14" t="s">
        <v>38</v>
      </c>
      <c r="B625" s="14" t="s">
        <v>0</v>
      </c>
      <c r="C625" s="15">
        <f>IF(A625&lt;&gt;"pause",VLOOKUP(A625,gamme!$A$4:$F$171,5,FALSE),"")</f>
        <v>523.25</v>
      </c>
      <c r="D625" s="15">
        <f>IF(A625&lt;&gt;"pause",VLOOKUP(B625,temps!$A$4:$C$14,3,FALSE),"")</f>
        <v>0.16666666666666666</v>
      </c>
      <c r="E625" s="15">
        <f t="shared" si="81"/>
        <v>1.5</v>
      </c>
      <c r="F625" s="15">
        <f t="shared" si="82"/>
        <v>107.6</v>
      </c>
      <c r="G625" s="16" t="str">
        <f t="shared" si="83"/>
        <v>G0 X107.6 Y107.6 F523.25</v>
      </c>
      <c r="H625" s="16" t="str">
        <f t="shared" si="84"/>
        <v>G0 Z107.6 F523.25</v>
      </c>
    </row>
    <row r="626" spans="1:8" hidden="1" outlineLevel="1" x14ac:dyDescent="0.2">
      <c r="A626" s="14" t="s">
        <v>37</v>
      </c>
      <c r="B626" s="14" t="s">
        <v>0</v>
      </c>
      <c r="C626" s="15">
        <f>IF(A626&lt;&gt;"pause",VLOOKUP(A626,gamme!$A$4:$F$171,5,FALSE),"")</f>
        <v>493.88</v>
      </c>
      <c r="D626" s="15">
        <f>IF(A626&lt;&gt;"pause",VLOOKUP(B626,temps!$A$4:$C$14,3,FALSE),"")</f>
        <v>0.16666666666666666</v>
      </c>
      <c r="E626" s="15">
        <f t="shared" si="81"/>
        <v>1.4</v>
      </c>
      <c r="F626" s="15">
        <f t="shared" si="82"/>
        <v>109</v>
      </c>
      <c r="G626" s="16" t="str">
        <f t="shared" si="83"/>
        <v>G0 X109 Y109 F493.88</v>
      </c>
      <c r="H626" s="16" t="str">
        <f t="shared" si="84"/>
        <v>G0 Z109 F493.88</v>
      </c>
    </row>
    <row r="627" spans="1:8" hidden="1" outlineLevel="1" x14ac:dyDescent="0.2">
      <c r="A627" s="14" t="s">
        <v>38</v>
      </c>
      <c r="B627" s="14" t="s">
        <v>0</v>
      </c>
      <c r="C627" s="15">
        <f>IF(A627&lt;&gt;"pause",VLOOKUP(A627,gamme!$A$4:$F$171,5,FALSE),"")</f>
        <v>523.25</v>
      </c>
      <c r="D627" s="15">
        <f>IF(A627&lt;&gt;"pause",VLOOKUP(B627,temps!$A$4:$C$14,3,FALSE),"")</f>
        <v>0.16666666666666666</v>
      </c>
      <c r="E627" s="15">
        <f t="shared" si="81"/>
        <v>1.5</v>
      </c>
      <c r="F627" s="15">
        <f t="shared" si="82"/>
        <v>107.5</v>
      </c>
      <c r="G627" s="16" t="str">
        <f t="shared" si="83"/>
        <v>G0 X107.5 Y107.5 F523.25</v>
      </c>
      <c r="H627" s="16" t="str">
        <f t="shared" si="84"/>
        <v>G0 Z107.5 F523.25</v>
      </c>
    </row>
    <row r="628" spans="1:8" hidden="1" outlineLevel="1" x14ac:dyDescent="0.2">
      <c r="A628" s="14" t="s">
        <v>36</v>
      </c>
      <c r="B628" s="14" t="s">
        <v>4</v>
      </c>
      <c r="C628" s="15">
        <f>IF(A628&lt;&gt;"pause",VLOOKUP(A628,gamme!$A$4:$F$171,5,FALSE),"")</f>
        <v>440</v>
      </c>
      <c r="D628" s="15">
        <f>IF(A628&lt;&gt;"pause",VLOOKUP(B628,temps!$A$4:$C$14,3,FALSE),"")</f>
        <v>0.66666666666666663</v>
      </c>
      <c r="E628" s="15">
        <f t="shared" si="81"/>
        <v>4.9000000000000004</v>
      </c>
      <c r="F628" s="15">
        <f t="shared" si="82"/>
        <v>112.4</v>
      </c>
      <c r="G628" s="16" t="str">
        <f t="shared" si="83"/>
        <v>G0 X112.4 Y112.4 F440</v>
      </c>
      <c r="H628" s="16" t="str">
        <f t="shared" si="84"/>
        <v>G0 Z112.4 F440</v>
      </c>
    </row>
    <row r="629" spans="1:8" hidden="1" outlineLevel="1" x14ac:dyDescent="0.2">
      <c r="A629" s="14" t="s">
        <v>176</v>
      </c>
      <c r="B629" s="14" t="s">
        <v>1</v>
      </c>
      <c r="C629" s="15">
        <f>IF(A629&lt;&gt;"pause",VLOOKUP(A629,gamme!$A$4:$F$171,5,FALSE),"")</f>
        <v>293.66000000000003</v>
      </c>
      <c r="D629" s="15">
        <f>IF(A629&lt;&gt;"pause",VLOOKUP(B629,temps!$A$4:$C$14,3,FALSE),"")</f>
        <v>0.20833333333333334</v>
      </c>
      <c r="E629" s="15">
        <f t="shared" si="81"/>
        <v>1</v>
      </c>
      <c r="F629" s="15">
        <f t="shared" si="82"/>
        <v>111.4</v>
      </c>
      <c r="G629" s="16" t="str">
        <f t="shared" si="83"/>
        <v>G0 X111.4 Y111.4 F293.66</v>
      </c>
      <c r="H629" s="16" t="str">
        <f t="shared" si="84"/>
        <v>G0 Z111.4 F293.66</v>
      </c>
    </row>
    <row r="630" spans="1:8" hidden="1" outlineLevel="1" x14ac:dyDescent="0.2">
      <c r="A630" s="14" t="s">
        <v>176</v>
      </c>
      <c r="B630" s="14" t="s">
        <v>0</v>
      </c>
      <c r="C630" s="15">
        <f>IF(A630&lt;&gt;"pause",VLOOKUP(A630,gamme!$A$4:$F$171,5,FALSE),"")</f>
        <v>293.66000000000003</v>
      </c>
      <c r="D630" s="15">
        <f>IF(A630&lt;&gt;"pause",VLOOKUP(B630,temps!$A$4:$C$14,3,FALSE),"")</f>
        <v>0.16666666666666666</v>
      </c>
      <c r="E630" s="15">
        <f t="shared" si="81"/>
        <v>0.8</v>
      </c>
      <c r="F630" s="15">
        <f t="shared" si="82"/>
        <v>112.2</v>
      </c>
      <c r="G630" s="16" t="str">
        <f t="shared" si="83"/>
        <v>G0 X112.2 Y112.2 F293.66</v>
      </c>
      <c r="H630" s="16" t="str">
        <f t="shared" si="84"/>
        <v>G0 Z112.2 F293.66</v>
      </c>
    </row>
    <row r="631" spans="1:8" hidden="1" outlineLevel="1" x14ac:dyDescent="0.2">
      <c r="A631" s="14" t="s">
        <v>33</v>
      </c>
      <c r="B631" s="14" t="s">
        <v>3</v>
      </c>
      <c r="C631" s="15">
        <f>IF(A631&lt;&gt;"pause",VLOOKUP(A631,gamme!$A$4:$F$171,5,FALSE),"")</f>
        <v>329.63</v>
      </c>
      <c r="D631" s="15">
        <f>IF(A631&lt;&gt;"pause",VLOOKUP(B631,temps!$A$4:$C$14,3,FALSE),"")</f>
        <v>0.5</v>
      </c>
      <c r="E631" s="15">
        <f t="shared" si="81"/>
        <v>2.7</v>
      </c>
      <c r="F631" s="15">
        <f t="shared" si="82"/>
        <v>109.5</v>
      </c>
      <c r="G631" s="16" t="str">
        <f t="shared" si="83"/>
        <v>G0 X109.5 Y109.5 F329.63</v>
      </c>
      <c r="H631" s="16" t="str">
        <f t="shared" si="84"/>
        <v>G0 Z109.5 F329.63</v>
      </c>
    </row>
    <row r="632" spans="1:8" hidden="1" outlineLevel="1" x14ac:dyDescent="0.2">
      <c r="A632" s="14" t="s">
        <v>33</v>
      </c>
      <c r="B632" s="14" t="s">
        <v>0</v>
      </c>
      <c r="C632" s="15">
        <f>IF(A632&lt;&gt;"pause",VLOOKUP(A632,gamme!$A$4:$F$171,5,FALSE),"")</f>
        <v>329.63</v>
      </c>
      <c r="D632" s="15">
        <f>IF(A632&lt;&gt;"pause",VLOOKUP(B632,temps!$A$4:$C$14,3,FALSE),"")</f>
        <v>0.16666666666666666</v>
      </c>
      <c r="E632" s="15">
        <f t="shared" si="81"/>
        <v>0.9</v>
      </c>
      <c r="F632" s="15">
        <f t="shared" si="82"/>
        <v>110.4</v>
      </c>
      <c r="G632" s="16" t="str">
        <f t="shared" si="83"/>
        <v>G0 X110.4 Y110.4 F329.63</v>
      </c>
      <c r="H632" s="16" t="str">
        <f t="shared" si="84"/>
        <v>G0 Z110.4 F329.63</v>
      </c>
    </row>
    <row r="633" spans="1:8" hidden="1" outlineLevel="1" x14ac:dyDescent="0.2">
      <c r="A633" s="14" t="s">
        <v>38</v>
      </c>
      <c r="B633" s="14" t="s">
        <v>0</v>
      </c>
      <c r="C633" s="15">
        <f>IF(A633&lt;&gt;"pause",VLOOKUP(A633,gamme!$A$4:$F$171,5,FALSE),"")</f>
        <v>523.25</v>
      </c>
      <c r="D633" s="15">
        <f>IF(A633&lt;&gt;"pause",VLOOKUP(B633,temps!$A$4:$C$14,3,FALSE),"")</f>
        <v>0.16666666666666666</v>
      </c>
      <c r="E633" s="15">
        <f t="shared" si="81"/>
        <v>1.5</v>
      </c>
      <c r="F633" s="15">
        <f t="shared" si="82"/>
        <v>108.9</v>
      </c>
      <c r="G633" s="16" t="str">
        <f t="shared" si="83"/>
        <v>G0 X108.9 Y108.9 F523.25</v>
      </c>
      <c r="H633" s="16" t="str">
        <f t="shared" si="84"/>
        <v>G0 Z108.9 F523.25</v>
      </c>
    </row>
    <row r="634" spans="1:8" hidden="1" outlineLevel="1" x14ac:dyDescent="0.2">
      <c r="A634" s="14" t="s">
        <v>37</v>
      </c>
      <c r="B634" s="14" t="s">
        <v>0</v>
      </c>
      <c r="C634" s="15">
        <f>IF(A634&lt;&gt;"pause",VLOOKUP(A634,gamme!$A$4:$F$171,5,FALSE),"")</f>
        <v>493.88</v>
      </c>
      <c r="D634" s="15">
        <f>IF(A634&lt;&gt;"pause",VLOOKUP(B634,temps!$A$4:$C$14,3,FALSE),"")</f>
        <v>0.16666666666666666</v>
      </c>
      <c r="E634" s="15">
        <f t="shared" si="81"/>
        <v>1.4</v>
      </c>
      <c r="F634" s="15">
        <f t="shared" si="82"/>
        <v>110.30000000000001</v>
      </c>
      <c r="G634" s="16" t="str">
        <f t="shared" si="83"/>
        <v>G0 X110.3 Y110.3 F493.88</v>
      </c>
      <c r="H634" s="16" t="str">
        <f t="shared" si="84"/>
        <v>G0 Z110.3 F493.88</v>
      </c>
    </row>
    <row r="635" spans="1:8" hidden="1" outlineLevel="1" x14ac:dyDescent="0.2">
      <c r="A635" s="14" t="s">
        <v>36</v>
      </c>
      <c r="B635" s="14" t="s">
        <v>0</v>
      </c>
      <c r="C635" s="15">
        <f>IF(A635&lt;&gt;"pause",VLOOKUP(A635,gamme!$A$4:$F$171,5,FALSE),"")</f>
        <v>440</v>
      </c>
      <c r="D635" s="15">
        <f>IF(A635&lt;&gt;"pause",VLOOKUP(B635,temps!$A$4:$C$14,3,FALSE),"")</f>
        <v>0.16666666666666666</v>
      </c>
      <c r="E635" s="15">
        <f t="shared" si="81"/>
        <v>1.2</v>
      </c>
      <c r="F635" s="15">
        <f t="shared" si="82"/>
        <v>109.10000000000001</v>
      </c>
      <c r="G635" s="16" t="str">
        <f t="shared" si="83"/>
        <v>G0 X109.1 Y109.1 F440</v>
      </c>
      <c r="H635" s="16" t="str">
        <f t="shared" si="84"/>
        <v>G0 Z109.1 F440</v>
      </c>
    </row>
    <row r="636" spans="1:8" hidden="1" outlineLevel="1" x14ac:dyDescent="0.2">
      <c r="A636" s="14" t="s">
        <v>35</v>
      </c>
      <c r="B636" s="14" t="s">
        <v>0</v>
      </c>
      <c r="C636" s="15">
        <f>IF(A636&lt;&gt;"pause",VLOOKUP(A636,gamme!$A$4:$F$171,5,FALSE),"")</f>
        <v>392</v>
      </c>
      <c r="D636" s="15">
        <f>IF(A636&lt;&gt;"pause",VLOOKUP(B636,temps!$A$4:$C$14,3,FALSE),"")</f>
        <v>0.16666666666666666</v>
      </c>
      <c r="E636" s="15">
        <f t="shared" si="81"/>
        <v>1.1000000000000001</v>
      </c>
      <c r="F636" s="15">
        <f t="shared" si="82"/>
        <v>110.2</v>
      </c>
      <c r="G636" s="16" t="str">
        <f t="shared" si="83"/>
        <v>G0 X110.2 Y110.2 F392</v>
      </c>
      <c r="H636" s="16" t="str">
        <f t="shared" si="84"/>
        <v>G0 Z110.2 F392</v>
      </c>
    </row>
    <row r="637" spans="1:8" hidden="1" outlineLevel="1" x14ac:dyDescent="0.2">
      <c r="A637" s="14" t="s">
        <v>35</v>
      </c>
      <c r="B637" s="14" t="s">
        <v>0</v>
      </c>
      <c r="C637" s="15">
        <f>IF(A637&lt;&gt;"pause",VLOOKUP(A637,gamme!$A$4:$F$171,5,FALSE),"")</f>
        <v>392</v>
      </c>
      <c r="D637" s="15">
        <f>IF(A637&lt;&gt;"pause",VLOOKUP(B637,temps!$A$4:$C$14,3,FALSE),"")</f>
        <v>0.16666666666666666</v>
      </c>
      <c r="E637" s="15">
        <f t="shared" si="81"/>
        <v>1.1000000000000001</v>
      </c>
      <c r="F637" s="15">
        <f t="shared" si="82"/>
        <v>109.10000000000001</v>
      </c>
      <c r="G637" s="16" t="str">
        <f t="shared" si="83"/>
        <v>G0 X109.1 Y109.1 F392</v>
      </c>
      <c r="H637" s="16" t="str">
        <f t="shared" si="84"/>
        <v>G0 Z109.1 F392</v>
      </c>
    </row>
    <row r="638" spans="1:8" hidden="1" outlineLevel="1" x14ac:dyDescent="0.2">
      <c r="A638" s="14" t="s">
        <v>36</v>
      </c>
      <c r="B638" s="14" t="s">
        <v>0</v>
      </c>
      <c r="C638" s="15">
        <f>IF(A638&lt;&gt;"pause",VLOOKUP(A638,gamme!$A$4:$F$171,5,FALSE),"")</f>
        <v>440</v>
      </c>
      <c r="D638" s="15">
        <f>IF(A638&lt;&gt;"pause",VLOOKUP(B638,temps!$A$4:$C$14,3,FALSE),"")</f>
        <v>0.16666666666666666</v>
      </c>
      <c r="E638" s="15">
        <f t="shared" si="81"/>
        <v>1.2</v>
      </c>
      <c r="F638" s="15">
        <f t="shared" si="82"/>
        <v>110.30000000000001</v>
      </c>
      <c r="G638" s="16" t="str">
        <f t="shared" si="83"/>
        <v>G0 X110.3 Y110.3 F440</v>
      </c>
      <c r="H638" s="16" t="str">
        <f t="shared" si="84"/>
        <v>G0 Z110.3 F440</v>
      </c>
    </row>
    <row r="639" spans="1:8" hidden="1" outlineLevel="1" x14ac:dyDescent="0.2">
      <c r="A639" s="14" t="s">
        <v>37</v>
      </c>
      <c r="B639" s="14" t="s">
        <v>0</v>
      </c>
      <c r="C639" s="15">
        <f>IF(A639&lt;&gt;"pause",VLOOKUP(A639,gamme!$A$4:$F$171,5,FALSE),"")</f>
        <v>493.88</v>
      </c>
      <c r="D639" s="15">
        <f>IF(A639&lt;&gt;"pause",VLOOKUP(B639,temps!$A$4:$C$14,3,FALSE),"")</f>
        <v>0.16666666666666666</v>
      </c>
      <c r="E639" s="15">
        <f t="shared" si="81"/>
        <v>1.4</v>
      </c>
      <c r="F639" s="15">
        <f t="shared" si="82"/>
        <v>108.9</v>
      </c>
      <c r="G639" s="16" t="str">
        <f t="shared" si="83"/>
        <v>G0 X108.9 Y108.9 F493.88</v>
      </c>
      <c r="H639" s="16" t="str">
        <f t="shared" si="84"/>
        <v>G0 Z108.9 F493.88</v>
      </c>
    </row>
    <row r="640" spans="1:8" hidden="1" outlineLevel="1" x14ac:dyDescent="0.2">
      <c r="A640" s="14" t="s">
        <v>36</v>
      </c>
      <c r="B640" s="14" t="s">
        <v>2</v>
      </c>
      <c r="C640" s="15">
        <f>IF(A640&lt;&gt;"pause",VLOOKUP(A640,gamme!$A$4:$F$171,5,FALSE),"")</f>
        <v>440</v>
      </c>
      <c r="D640" s="15">
        <f>IF(A640&lt;&gt;"pause",VLOOKUP(B640,temps!$A$4:$C$14,3,FALSE),"")</f>
        <v>0.33333333333333331</v>
      </c>
      <c r="E640" s="15">
        <f t="shared" si="81"/>
        <v>2.4</v>
      </c>
      <c r="F640" s="15">
        <f t="shared" si="82"/>
        <v>111.30000000000001</v>
      </c>
      <c r="G640" s="16" t="str">
        <f t="shared" si="83"/>
        <v>G0 X111.3 Y111.3 F440</v>
      </c>
      <c r="H640" s="16" t="str">
        <f t="shared" si="84"/>
        <v>G0 Z111.3 F440</v>
      </c>
    </row>
    <row r="641" spans="1:8" hidden="1" outlineLevel="1" x14ac:dyDescent="0.2">
      <c r="A641" s="14" t="s">
        <v>33</v>
      </c>
      <c r="B641" s="14" t="s">
        <v>0</v>
      </c>
      <c r="C641" s="15">
        <f>IF(A641&lt;&gt;"pause",VLOOKUP(A641,gamme!$A$4:$F$171,5,FALSE),"")</f>
        <v>329.63</v>
      </c>
      <c r="D641" s="15">
        <f>IF(A641&lt;&gt;"pause",VLOOKUP(B641,temps!$A$4:$C$14,3,FALSE),"")</f>
        <v>0.16666666666666666</v>
      </c>
      <c r="E641" s="15">
        <f t="shared" si="81"/>
        <v>0.9</v>
      </c>
      <c r="F641" s="15">
        <f t="shared" si="82"/>
        <v>110.4</v>
      </c>
      <c r="G641" s="16" t="str">
        <f t="shared" si="83"/>
        <v>G0 X110.4 Y110.4 F329.63</v>
      </c>
      <c r="H641" s="16" t="str">
        <f t="shared" si="84"/>
        <v>G0 Z110.4 F329.63</v>
      </c>
    </row>
    <row r="642" spans="1:8" hidden="1" outlineLevel="1" x14ac:dyDescent="0.2">
      <c r="A642" s="14" t="s">
        <v>34</v>
      </c>
      <c r="B642" s="14" t="s">
        <v>2</v>
      </c>
      <c r="C642" s="15">
        <f>IF(A642&lt;&gt;"pause",VLOOKUP(A642,gamme!$A$4:$F$171,5,FALSE),"")</f>
        <v>349.23</v>
      </c>
      <c r="D642" s="15">
        <f>IF(A642&lt;&gt;"pause",VLOOKUP(B642,temps!$A$4:$C$14,3,FALSE),"")</f>
        <v>0.33333333333333331</v>
      </c>
      <c r="E642" s="15">
        <f t="shared" si="81"/>
        <v>1.9</v>
      </c>
      <c r="F642" s="15">
        <f t="shared" si="82"/>
        <v>112.30000000000001</v>
      </c>
      <c r="G642" s="16" t="str">
        <f t="shared" si="83"/>
        <v>G0 X112.3 Y112.3 F349.23</v>
      </c>
      <c r="H642" s="16" t="str">
        <f t="shared" si="84"/>
        <v>G0 Z112.3 F349.23</v>
      </c>
    </row>
    <row r="643" spans="1:8" hidden="1" outlineLevel="1" x14ac:dyDescent="0.2">
      <c r="A643" s="14" t="s">
        <v>176</v>
      </c>
      <c r="B643" s="14" t="s">
        <v>1</v>
      </c>
      <c r="C643" s="15">
        <f>IF(A643&lt;&gt;"pause",VLOOKUP(A643,gamme!$A$4:$F$171,5,FALSE),"")</f>
        <v>293.66000000000003</v>
      </c>
      <c r="D643" s="15">
        <f>IF(A643&lt;&gt;"pause",VLOOKUP(B643,temps!$A$4:$C$14,3,FALSE),"")</f>
        <v>0.20833333333333334</v>
      </c>
      <c r="E643" s="15">
        <f t="shared" si="81"/>
        <v>1</v>
      </c>
      <c r="F643" s="15">
        <f t="shared" si="82"/>
        <v>111.30000000000001</v>
      </c>
      <c r="G643" s="16" t="str">
        <f t="shared" si="83"/>
        <v>G0 X111.3 Y111.3 F293.66</v>
      </c>
      <c r="H643" s="16" t="str">
        <f t="shared" si="84"/>
        <v>G0 Z111.3 F293.66</v>
      </c>
    </row>
    <row r="644" spans="1:8" hidden="1" outlineLevel="1" x14ac:dyDescent="0.2">
      <c r="A644" s="14" t="s">
        <v>176</v>
      </c>
      <c r="B644" s="14" t="s">
        <v>0</v>
      </c>
      <c r="C644" s="15">
        <f>IF(A644&lt;&gt;"pause",VLOOKUP(A644,gamme!$A$4:$F$171,5,FALSE),"")</f>
        <v>293.66000000000003</v>
      </c>
      <c r="D644" s="15">
        <f>IF(A644&lt;&gt;"pause",VLOOKUP(B644,temps!$A$4:$C$14,3,FALSE),"")</f>
        <v>0.16666666666666666</v>
      </c>
      <c r="E644" s="15">
        <f t="shared" si="81"/>
        <v>0.8</v>
      </c>
      <c r="F644" s="15">
        <f t="shared" si="82"/>
        <v>112.10000000000001</v>
      </c>
      <c r="G644" s="16" t="str">
        <f t="shared" si="83"/>
        <v>G0 X112.1 Y112.1 F293.66</v>
      </c>
      <c r="H644" s="16" t="str">
        <f t="shared" si="84"/>
        <v>G0 Z112.1 F293.66</v>
      </c>
    </row>
    <row r="645" spans="1:8" hidden="1" outlineLevel="1" x14ac:dyDescent="0.2">
      <c r="A645" s="14" t="s">
        <v>33</v>
      </c>
      <c r="B645" s="14" t="s">
        <v>3</v>
      </c>
      <c r="C645" s="15">
        <f>IF(A645&lt;&gt;"pause",VLOOKUP(A645,gamme!$A$4:$F$171,5,FALSE),"")</f>
        <v>329.63</v>
      </c>
      <c r="D645" s="15">
        <f>IF(A645&lt;&gt;"pause",VLOOKUP(B645,temps!$A$4:$C$14,3,FALSE),"")</f>
        <v>0.5</v>
      </c>
      <c r="E645" s="15">
        <f t="shared" si="81"/>
        <v>2.7</v>
      </c>
      <c r="F645" s="15">
        <f t="shared" si="82"/>
        <v>109.4</v>
      </c>
      <c r="G645" s="16" t="str">
        <f t="shared" si="83"/>
        <v>G0 X109.4 Y109.4 F329.63</v>
      </c>
      <c r="H645" s="16" t="str">
        <f t="shared" si="84"/>
        <v>G0 Z109.4 F329.63</v>
      </c>
    </row>
    <row r="646" spans="1:8" hidden="1" outlineLevel="1" x14ac:dyDescent="0.2">
      <c r="A646" s="14" t="s">
        <v>33</v>
      </c>
      <c r="B646" s="14" t="s">
        <v>0</v>
      </c>
      <c r="C646" s="15">
        <f>IF(A646&lt;&gt;"pause",VLOOKUP(A646,gamme!$A$4:$F$171,5,FALSE),"")</f>
        <v>329.63</v>
      </c>
      <c r="D646" s="15">
        <f>IF(A646&lt;&gt;"pause",VLOOKUP(B646,temps!$A$4:$C$14,3,FALSE),"")</f>
        <v>0.16666666666666666</v>
      </c>
      <c r="E646" s="15">
        <f t="shared" si="81"/>
        <v>0.9</v>
      </c>
      <c r="F646" s="15">
        <f t="shared" si="82"/>
        <v>110.30000000000001</v>
      </c>
      <c r="G646" s="16" t="str">
        <f t="shared" si="83"/>
        <v>G0 X110.3 Y110.3 F329.63</v>
      </c>
      <c r="H646" s="16" t="str">
        <f t="shared" si="84"/>
        <v>G0 Z110.3 F329.63</v>
      </c>
    </row>
    <row r="647" spans="1:8" hidden="1" outlineLevel="1" x14ac:dyDescent="0.2">
      <c r="A647" s="14" t="s">
        <v>38</v>
      </c>
      <c r="B647" s="14" t="s">
        <v>0</v>
      </c>
      <c r="C647" s="15">
        <f>IF(A647&lt;&gt;"pause",VLOOKUP(A647,gamme!$A$4:$F$171,5,FALSE),"")</f>
        <v>523.25</v>
      </c>
      <c r="D647" s="15">
        <f>IF(A647&lt;&gt;"pause",VLOOKUP(B647,temps!$A$4:$C$14,3,FALSE),"")</f>
        <v>0.16666666666666666</v>
      </c>
      <c r="E647" s="15">
        <f t="shared" si="81"/>
        <v>1.5</v>
      </c>
      <c r="F647" s="15">
        <f t="shared" si="82"/>
        <v>108.80000000000001</v>
      </c>
      <c r="G647" s="16" t="str">
        <f t="shared" si="83"/>
        <v>G0 X108.8 Y108.8 F523.25</v>
      </c>
      <c r="H647" s="16" t="str">
        <f t="shared" si="84"/>
        <v>G0 Z108.8 F523.25</v>
      </c>
    </row>
    <row r="648" spans="1:8" hidden="1" outlineLevel="1" x14ac:dyDescent="0.2">
      <c r="A648" s="14" t="s">
        <v>37</v>
      </c>
      <c r="B648" s="14" t="s">
        <v>0</v>
      </c>
      <c r="C648" s="15">
        <f>IF(A648&lt;&gt;"pause",VLOOKUP(A648,gamme!$A$4:$F$171,5,FALSE),"")</f>
        <v>493.88</v>
      </c>
      <c r="D648" s="15">
        <f>IF(A648&lt;&gt;"pause",VLOOKUP(B648,temps!$A$4:$C$14,3,FALSE),"")</f>
        <v>0.16666666666666666</v>
      </c>
      <c r="E648" s="15">
        <f t="shared" si="81"/>
        <v>1.4</v>
      </c>
      <c r="F648" s="15">
        <f t="shared" si="82"/>
        <v>110.20000000000002</v>
      </c>
      <c r="G648" s="16" t="str">
        <f t="shared" si="83"/>
        <v>G0 X110.2 Y110.2 F493.88</v>
      </c>
      <c r="H648" s="16" t="str">
        <f t="shared" si="84"/>
        <v>G0 Z110.2 F493.88</v>
      </c>
    </row>
    <row r="649" spans="1:8" hidden="1" outlineLevel="1" x14ac:dyDescent="0.2">
      <c r="A649" s="14" t="s">
        <v>36</v>
      </c>
      <c r="B649" s="14" t="s">
        <v>0</v>
      </c>
      <c r="C649" s="15">
        <f>IF(A649&lt;&gt;"pause",VLOOKUP(A649,gamme!$A$4:$F$171,5,FALSE),"")</f>
        <v>440</v>
      </c>
      <c r="D649" s="15">
        <f>IF(A649&lt;&gt;"pause",VLOOKUP(B649,temps!$A$4:$C$14,3,FALSE),"")</f>
        <v>0.16666666666666666</v>
      </c>
      <c r="E649" s="15">
        <f t="shared" si="81"/>
        <v>1.2</v>
      </c>
      <c r="F649" s="15">
        <f t="shared" si="82"/>
        <v>109.00000000000001</v>
      </c>
      <c r="G649" s="16" t="str">
        <f t="shared" si="83"/>
        <v>G0 X109 Y109 F440</v>
      </c>
      <c r="H649" s="16" t="str">
        <f t="shared" si="84"/>
        <v>G0 Z109 F440</v>
      </c>
    </row>
    <row r="650" spans="1:8" hidden="1" outlineLevel="1" x14ac:dyDescent="0.2">
      <c r="A650" s="14" t="s">
        <v>35</v>
      </c>
      <c r="B650" s="14" t="s">
        <v>0</v>
      </c>
      <c r="C650" s="15">
        <f>IF(A650&lt;&gt;"pause",VLOOKUP(A650,gamme!$A$4:$F$171,5,FALSE),"")</f>
        <v>392</v>
      </c>
      <c r="D650" s="15">
        <f>IF(A650&lt;&gt;"pause",VLOOKUP(B650,temps!$A$4:$C$14,3,FALSE),"")</f>
        <v>0.16666666666666666</v>
      </c>
      <c r="E650" s="15">
        <f t="shared" si="81"/>
        <v>1.1000000000000001</v>
      </c>
      <c r="F650" s="15">
        <f t="shared" si="82"/>
        <v>110.10000000000001</v>
      </c>
      <c r="G650" s="16" t="str">
        <f t="shared" si="83"/>
        <v>G0 X110.1 Y110.1 F392</v>
      </c>
      <c r="H650" s="16" t="str">
        <f t="shared" si="84"/>
        <v>G0 Z110.1 F392</v>
      </c>
    </row>
    <row r="651" spans="1:8" hidden="1" outlineLevel="1" x14ac:dyDescent="0.2">
      <c r="A651" s="14" t="s">
        <v>238</v>
      </c>
      <c r="B651" s="14" t="s">
        <v>1</v>
      </c>
      <c r="C651" s="15">
        <f>IF(A651&lt;&gt;"pause",VLOOKUP(A651,gamme!$A$4:$F$171,5,FALSE),"")</f>
        <v>587.33000000000004</v>
      </c>
      <c r="D651" s="15">
        <f>IF(A651&lt;&gt;"pause",VLOOKUP(B651,temps!$A$4:$C$14,3,FALSE),"")</f>
        <v>0.20833333333333334</v>
      </c>
      <c r="E651" s="15">
        <f t="shared" si="81"/>
        <v>2</v>
      </c>
      <c r="F651" s="15">
        <f t="shared" si="82"/>
        <v>108.10000000000001</v>
      </c>
      <c r="G651" s="16" t="str">
        <f t="shared" si="83"/>
        <v>G0 X108.1 Y108.1 F587.33</v>
      </c>
      <c r="H651" s="16" t="str">
        <f t="shared" si="84"/>
        <v>G0 Z108.1 F587.33</v>
      </c>
    </row>
    <row r="652" spans="1:8" hidden="1" outlineLevel="1" x14ac:dyDescent="0.2">
      <c r="A652" s="14" t="s">
        <v>36</v>
      </c>
      <c r="B652" s="14" t="s">
        <v>0</v>
      </c>
      <c r="C652" s="15">
        <f>IF(A652&lt;&gt;"pause",VLOOKUP(A652,gamme!$A$4:$F$171,5,FALSE),"")</f>
        <v>440</v>
      </c>
      <c r="D652" s="15">
        <f>IF(A652&lt;&gt;"pause",VLOOKUP(B652,temps!$A$4:$C$14,3,FALSE),"")</f>
        <v>0.16666666666666666</v>
      </c>
      <c r="E652" s="15">
        <f t="shared" si="81"/>
        <v>1.2</v>
      </c>
      <c r="F652" s="15">
        <f t="shared" si="82"/>
        <v>109.30000000000001</v>
      </c>
      <c r="G652" s="16" t="str">
        <f t="shared" si="83"/>
        <v>G0 X109.3 Y109.3 F440</v>
      </c>
      <c r="H652" s="16" t="str">
        <f t="shared" si="84"/>
        <v>G0 Z109.3 F440</v>
      </c>
    </row>
    <row r="653" spans="1:8" hidden="1" outlineLevel="1" x14ac:dyDescent="0.2">
      <c r="A653" s="14" t="s">
        <v>36</v>
      </c>
      <c r="B653" s="14" t="s">
        <v>4</v>
      </c>
      <c r="C653" s="15">
        <f>IF(A653&lt;&gt;"pause",VLOOKUP(A653,gamme!$A$4:$F$171,5,FALSE),"")</f>
        <v>440</v>
      </c>
      <c r="D653" s="15">
        <f>IF(A653&lt;&gt;"pause",VLOOKUP(B653,temps!$A$4:$C$14,3,FALSE),"")</f>
        <v>0.66666666666666663</v>
      </c>
      <c r="E653" s="15">
        <f t="shared" ref="E653:E716" si="85">IF(A653&lt;&gt;"pause",ROUND(C653*D653/60,1),"")</f>
        <v>4.9000000000000004</v>
      </c>
      <c r="F653" s="15">
        <f t="shared" ref="F653:F716" si="86">IF(A653&lt;&gt;"pause",F652+E653*(-1)^ROW(F653),F652)</f>
        <v>104.4</v>
      </c>
      <c r="G653" s="16" t="str">
        <f t="shared" ref="G653:G716" si="87">IF(A653&lt;&gt;"pause",CONCATENATE("G0 X",F653," Y",F653," F",C653),CONCATENATE("G4 P",D653))</f>
        <v>G0 X104.4 Y104.4 F440</v>
      </c>
      <c r="H653" s="16" t="str">
        <f t="shared" ref="H653:H716" si="88">IF(A653&lt;&gt;"pause",CONCATENATE("G0 Z",F653," F",C653),CONCATENATE("G4 P",D653))</f>
        <v>G0 Z104.4 F440</v>
      </c>
    </row>
    <row r="654" spans="1:8" hidden="1" outlineLevel="1" x14ac:dyDescent="0.2">
      <c r="A654" s="14" t="s">
        <v>176</v>
      </c>
      <c r="B654" s="14" t="s">
        <v>1</v>
      </c>
      <c r="C654" s="15">
        <f>IF(A654&lt;&gt;"pause",VLOOKUP(A654,gamme!$A$4:$F$171,5,FALSE),"")</f>
        <v>293.66000000000003</v>
      </c>
      <c r="D654" s="15">
        <f>IF(A654&lt;&gt;"pause",VLOOKUP(B654,temps!$A$4:$C$14,3,FALSE),"")</f>
        <v>0.20833333333333334</v>
      </c>
      <c r="E654" s="15">
        <f t="shared" si="85"/>
        <v>1</v>
      </c>
      <c r="F654" s="15">
        <f t="shared" si="86"/>
        <v>105.4</v>
      </c>
      <c r="G654" s="16" t="str">
        <f t="shared" si="87"/>
        <v>G0 X105.4 Y105.4 F293.66</v>
      </c>
      <c r="H654" s="16" t="str">
        <f t="shared" si="88"/>
        <v>G0 Z105.4 F293.66</v>
      </c>
    </row>
    <row r="655" spans="1:8" hidden="1" outlineLevel="1" x14ac:dyDescent="0.2">
      <c r="A655" s="14" t="s">
        <v>176</v>
      </c>
      <c r="B655" s="14" t="s">
        <v>0</v>
      </c>
      <c r="C655" s="15">
        <f>IF(A655&lt;&gt;"pause",VLOOKUP(A655,gamme!$A$4:$F$171,5,FALSE),"")</f>
        <v>293.66000000000003</v>
      </c>
      <c r="D655" s="15">
        <f>IF(A655&lt;&gt;"pause",VLOOKUP(B655,temps!$A$4:$C$14,3,FALSE),"")</f>
        <v>0.16666666666666666</v>
      </c>
      <c r="E655" s="15">
        <f t="shared" si="85"/>
        <v>0.8</v>
      </c>
      <c r="F655" s="15">
        <f t="shared" si="86"/>
        <v>104.60000000000001</v>
      </c>
      <c r="G655" s="16" t="str">
        <f t="shared" si="87"/>
        <v>G0 X104.6 Y104.6 F293.66</v>
      </c>
      <c r="H655" s="16" t="str">
        <f t="shared" si="88"/>
        <v>G0 Z104.6 F293.66</v>
      </c>
    </row>
    <row r="656" spans="1:8" hidden="1" outlineLevel="1" x14ac:dyDescent="0.2">
      <c r="A656" s="14" t="s">
        <v>33</v>
      </c>
      <c r="B656" s="14" t="s">
        <v>3</v>
      </c>
      <c r="C656" s="15">
        <f>IF(A656&lt;&gt;"pause",VLOOKUP(A656,gamme!$A$4:$F$171,5,FALSE),"")</f>
        <v>329.63</v>
      </c>
      <c r="D656" s="15">
        <f>IF(A656&lt;&gt;"pause",VLOOKUP(B656,temps!$A$4:$C$14,3,FALSE),"")</f>
        <v>0.5</v>
      </c>
      <c r="E656" s="15">
        <f t="shared" si="85"/>
        <v>2.7</v>
      </c>
      <c r="F656" s="15">
        <f t="shared" si="86"/>
        <v>107.30000000000001</v>
      </c>
      <c r="G656" s="16" t="str">
        <f t="shared" si="87"/>
        <v>G0 X107.3 Y107.3 F329.63</v>
      </c>
      <c r="H656" s="16" t="str">
        <f t="shared" si="88"/>
        <v>G0 Z107.3 F329.63</v>
      </c>
    </row>
    <row r="657" spans="1:8" hidden="1" outlineLevel="1" x14ac:dyDescent="0.2">
      <c r="A657" s="14" t="s">
        <v>33</v>
      </c>
      <c r="B657" s="14" t="s">
        <v>0</v>
      </c>
      <c r="C657" s="15">
        <f>IF(A657&lt;&gt;"pause",VLOOKUP(A657,gamme!$A$4:$F$171,5,FALSE),"")</f>
        <v>329.63</v>
      </c>
      <c r="D657" s="15">
        <f>IF(A657&lt;&gt;"pause",VLOOKUP(B657,temps!$A$4:$C$14,3,FALSE),"")</f>
        <v>0.16666666666666666</v>
      </c>
      <c r="E657" s="15">
        <f t="shared" si="85"/>
        <v>0.9</v>
      </c>
      <c r="F657" s="15">
        <f t="shared" si="86"/>
        <v>106.4</v>
      </c>
      <c r="G657" s="16" t="str">
        <f t="shared" si="87"/>
        <v>G0 X106.4 Y106.4 F329.63</v>
      </c>
      <c r="H657" s="16" t="str">
        <f t="shared" si="88"/>
        <v>G0 Z106.4 F329.63</v>
      </c>
    </row>
    <row r="658" spans="1:8" hidden="1" outlineLevel="1" x14ac:dyDescent="0.2">
      <c r="A658" s="14" t="s">
        <v>38</v>
      </c>
      <c r="B658" s="14" t="s">
        <v>0</v>
      </c>
      <c r="C658" s="15">
        <f>IF(A658&lt;&gt;"pause",VLOOKUP(A658,gamme!$A$4:$F$171,5,FALSE),"")</f>
        <v>523.25</v>
      </c>
      <c r="D658" s="15">
        <f>IF(A658&lt;&gt;"pause",VLOOKUP(B658,temps!$A$4:$C$14,3,FALSE),"")</f>
        <v>0.16666666666666666</v>
      </c>
      <c r="E658" s="15">
        <f t="shared" si="85"/>
        <v>1.5</v>
      </c>
      <c r="F658" s="15">
        <f t="shared" si="86"/>
        <v>107.9</v>
      </c>
      <c r="G658" s="16" t="str">
        <f t="shared" si="87"/>
        <v>G0 X107.9 Y107.9 F523.25</v>
      </c>
      <c r="H658" s="16" t="str">
        <f t="shared" si="88"/>
        <v>G0 Z107.9 F523.25</v>
      </c>
    </row>
    <row r="659" spans="1:8" hidden="1" outlineLevel="1" x14ac:dyDescent="0.2">
      <c r="A659" s="14" t="s">
        <v>37</v>
      </c>
      <c r="B659" s="14" t="s">
        <v>0</v>
      </c>
      <c r="C659" s="15">
        <f>IF(A659&lt;&gt;"pause",VLOOKUP(A659,gamme!$A$4:$F$171,5,FALSE),"")</f>
        <v>493.88</v>
      </c>
      <c r="D659" s="15">
        <f>IF(A659&lt;&gt;"pause",VLOOKUP(B659,temps!$A$4:$C$14,3,FALSE),"")</f>
        <v>0.16666666666666666</v>
      </c>
      <c r="E659" s="15">
        <f t="shared" si="85"/>
        <v>1.4</v>
      </c>
      <c r="F659" s="15">
        <f t="shared" si="86"/>
        <v>106.5</v>
      </c>
      <c r="G659" s="16" t="str">
        <f t="shared" si="87"/>
        <v>G0 X106.5 Y106.5 F493.88</v>
      </c>
      <c r="H659" s="16" t="str">
        <f t="shared" si="88"/>
        <v>G0 Z106.5 F493.88</v>
      </c>
    </row>
    <row r="660" spans="1:8" hidden="1" outlineLevel="1" x14ac:dyDescent="0.2">
      <c r="A660" s="14" t="s">
        <v>36</v>
      </c>
      <c r="B660" s="14" t="s">
        <v>0</v>
      </c>
      <c r="C660" s="15">
        <f>IF(A660&lt;&gt;"pause",VLOOKUP(A660,gamme!$A$4:$F$171,5,FALSE),"")</f>
        <v>440</v>
      </c>
      <c r="D660" s="15">
        <f>IF(A660&lt;&gt;"pause",VLOOKUP(B660,temps!$A$4:$C$14,3,FALSE),"")</f>
        <v>0.16666666666666666</v>
      </c>
      <c r="E660" s="15">
        <f t="shared" si="85"/>
        <v>1.2</v>
      </c>
      <c r="F660" s="15">
        <f t="shared" si="86"/>
        <v>107.7</v>
      </c>
      <c r="G660" s="16" t="str">
        <f t="shared" si="87"/>
        <v>G0 X107.7 Y107.7 F440</v>
      </c>
      <c r="H660" s="16" t="str">
        <f t="shared" si="88"/>
        <v>G0 Z107.7 F440</v>
      </c>
    </row>
    <row r="661" spans="1:8" hidden="1" outlineLevel="1" x14ac:dyDescent="0.2">
      <c r="A661" s="14" t="s">
        <v>35</v>
      </c>
      <c r="B661" s="14" t="s">
        <v>0</v>
      </c>
      <c r="C661" s="15">
        <f>IF(A661&lt;&gt;"pause",VLOOKUP(A661,gamme!$A$4:$F$171,5,FALSE),"")</f>
        <v>392</v>
      </c>
      <c r="D661" s="15">
        <f>IF(A661&lt;&gt;"pause",VLOOKUP(B661,temps!$A$4:$C$14,3,FALSE),"")</f>
        <v>0.16666666666666666</v>
      </c>
      <c r="E661" s="15">
        <f t="shared" si="85"/>
        <v>1.1000000000000001</v>
      </c>
      <c r="F661" s="15">
        <f t="shared" si="86"/>
        <v>106.60000000000001</v>
      </c>
      <c r="G661" s="16" t="str">
        <f t="shared" si="87"/>
        <v>G0 X106.6 Y106.6 F392</v>
      </c>
      <c r="H661" s="16" t="str">
        <f t="shared" si="88"/>
        <v>G0 Z106.6 F392</v>
      </c>
    </row>
    <row r="662" spans="1:8" hidden="1" outlineLevel="1" x14ac:dyDescent="0.2">
      <c r="A662" s="14" t="s">
        <v>35</v>
      </c>
      <c r="B662" s="14" t="s">
        <v>0</v>
      </c>
      <c r="C662" s="15">
        <f>IF(A662&lt;&gt;"pause",VLOOKUP(A662,gamme!$A$4:$F$171,5,FALSE),"")</f>
        <v>392</v>
      </c>
      <c r="D662" s="15">
        <f>IF(A662&lt;&gt;"pause",VLOOKUP(B662,temps!$A$4:$C$14,3,FALSE),"")</f>
        <v>0.16666666666666666</v>
      </c>
      <c r="E662" s="15">
        <f t="shared" si="85"/>
        <v>1.1000000000000001</v>
      </c>
      <c r="F662" s="15">
        <f t="shared" si="86"/>
        <v>107.7</v>
      </c>
      <c r="G662" s="16" t="str">
        <f t="shared" si="87"/>
        <v>G0 X107.7 Y107.7 F392</v>
      </c>
      <c r="H662" s="16" t="str">
        <f t="shared" si="88"/>
        <v>G0 Z107.7 F392</v>
      </c>
    </row>
    <row r="663" spans="1:8" hidden="1" outlineLevel="1" x14ac:dyDescent="0.2">
      <c r="A663" s="14" t="s">
        <v>36</v>
      </c>
      <c r="B663" s="14" t="s">
        <v>0</v>
      </c>
      <c r="C663" s="15">
        <f>IF(A663&lt;&gt;"pause",VLOOKUP(A663,gamme!$A$4:$F$171,5,FALSE),"")</f>
        <v>440</v>
      </c>
      <c r="D663" s="15">
        <f>IF(A663&lt;&gt;"pause",VLOOKUP(B663,temps!$A$4:$C$14,3,FALSE),"")</f>
        <v>0.16666666666666666</v>
      </c>
      <c r="E663" s="15">
        <f t="shared" si="85"/>
        <v>1.2</v>
      </c>
      <c r="F663" s="15">
        <f t="shared" si="86"/>
        <v>106.5</v>
      </c>
      <c r="G663" s="16" t="str">
        <f t="shared" si="87"/>
        <v>G0 X106.5 Y106.5 F440</v>
      </c>
      <c r="H663" s="16" t="str">
        <f t="shared" si="88"/>
        <v>G0 Z106.5 F440</v>
      </c>
    </row>
    <row r="664" spans="1:8" hidden="1" outlineLevel="1" x14ac:dyDescent="0.2">
      <c r="A664" s="14" t="s">
        <v>37</v>
      </c>
      <c r="B664" s="14" t="s">
        <v>0</v>
      </c>
      <c r="C664" s="15">
        <f>IF(A664&lt;&gt;"pause",VLOOKUP(A664,gamme!$A$4:$F$171,5,FALSE),"")</f>
        <v>493.88</v>
      </c>
      <c r="D664" s="15">
        <f>IF(A664&lt;&gt;"pause",VLOOKUP(B664,temps!$A$4:$C$14,3,FALSE),"")</f>
        <v>0.16666666666666666</v>
      </c>
      <c r="E664" s="15">
        <f t="shared" si="85"/>
        <v>1.4</v>
      </c>
      <c r="F664" s="15">
        <f t="shared" si="86"/>
        <v>107.9</v>
      </c>
      <c r="G664" s="16" t="str">
        <f t="shared" si="87"/>
        <v>G0 X107.9 Y107.9 F493.88</v>
      </c>
      <c r="H664" s="16" t="str">
        <f t="shared" si="88"/>
        <v>G0 Z107.9 F493.88</v>
      </c>
    </row>
    <row r="665" spans="1:8" hidden="1" outlineLevel="1" x14ac:dyDescent="0.2">
      <c r="A665" s="14" t="s">
        <v>36</v>
      </c>
      <c r="B665" s="14" t="s">
        <v>2</v>
      </c>
      <c r="C665" s="15">
        <f>IF(A665&lt;&gt;"pause",VLOOKUP(A665,gamme!$A$4:$F$171,5,FALSE),"")</f>
        <v>440</v>
      </c>
      <c r="D665" s="15">
        <f>IF(A665&lt;&gt;"pause",VLOOKUP(B665,temps!$A$4:$C$14,3,FALSE),"")</f>
        <v>0.33333333333333331</v>
      </c>
      <c r="E665" s="15">
        <f t="shared" si="85"/>
        <v>2.4</v>
      </c>
      <c r="F665" s="15">
        <f t="shared" si="86"/>
        <v>105.5</v>
      </c>
      <c r="G665" s="16" t="str">
        <f t="shared" si="87"/>
        <v>G0 X105.5 Y105.5 F440</v>
      </c>
      <c r="H665" s="16" t="str">
        <f t="shared" si="88"/>
        <v>G0 Z105.5 F440</v>
      </c>
    </row>
    <row r="666" spans="1:8" hidden="1" outlineLevel="1" x14ac:dyDescent="0.2">
      <c r="A666" s="14" t="s">
        <v>33</v>
      </c>
      <c r="B666" s="14" t="s">
        <v>0</v>
      </c>
      <c r="C666" s="15">
        <f>IF(A666&lt;&gt;"pause",VLOOKUP(A666,gamme!$A$4:$F$171,5,FALSE),"")</f>
        <v>329.63</v>
      </c>
      <c r="D666" s="15">
        <f>IF(A666&lt;&gt;"pause",VLOOKUP(B666,temps!$A$4:$C$14,3,FALSE),"")</f>
        <v>0.16666666666666666</v>
      </c>
      <c r="E666" s="15">
        <f t="shared" si="85"/>
        <v>0.9</v>
      </c>
      <c r="F666" s="15">
        <f t="shared" si="86"/>
        <v>106.4</v>
      </c>
      <c r="G666" s="16" t="str">
        <f t="shared" si="87"/>
        <v>G0 X106.4 Y106.4 F329.63</v>
      </c>
      <c r="H666" s="16" t="str">
        <f t="shared" si="88"/>
        <v>G0 Z106.4 F329.63</v>
      </c>
    </row>
    <row r="667" spans="1:8" hidden="1" outlineLevel="1" x14ac:dyDescent="0.2">
      <c r="A667" s="14" t="s">
        <v>34</v>
      </c>
      <c r="B667" s="14" t="s">
        <v>2</v>
      </c>
      <c r="C667" s="15">
        <f>IF(A667&lt;&gt;"pause",VLOOKUP(A667,gamme!$A$4:$F$171,5,FALSE),"")</f>
        <v>349.23</v>
      </c>
      <c r="D667" s="15">
        <f>IF(A667&lt;&gt;"pause",VLOOKUP(B667,temps!$A$4:$C$14,3,FALSE),"")</f>
        <v>0.33333333333333331</v>
      </c>
      <c r="E667" s="15">
        <f t="shared" si="85"/>
        <v>1.9</v>
      </c>
      <c r="F667" s="15">
        <f t="shared" si="86"/>
        <v>104.5</v>
      </c>
      <c r="G667" s="16" t="str">
        <f t="shared" si="87"/>
        <v>G0 X104.5 Y104.5 F349.23</v>
      </c>
      <c r="H667" s="16" t="str">
        <f t="shared" si="88"/>
        <v>G0 Z104.5 F349.23</v>
      </c>
    </row>
    <row r="668" spans="1:8" hidden="1" outlineLevel="1" x14ac:dyDescent="0.2">
      <c r="A668" s="14" t="s">
        <v>238</v>
      </c>
      <c r="B668" s="14" t="s">
        <v>1</v>
      </c>
      <c r="C668" s="15">
        <f>IF(A668&lt;&gt;"pause",VLOOKUP(A668,gamme!$A$4:$F$171,5,FALSE),"")</f>
        <v>587.33000000000004</v>
      </c>
      <c r="D668" s="15">
        <f>IF(A668&lt;&gt;"pause",VLOOKUP(B668,temps!$A$4:$C$14,3,FALSE),"")</f>
        <v>0.20833333333333334</v>
      </c>
      <c r="E668" s="15">
        <f t="shared" si="85"/>
        <v>2</v>
      </c>
      <c r="F668" s="15">
        <f t="shared" si="86"/>
        <v>106.5</v>
      </c>
      <c r="G668" s="16" t="str">
        <f t="shared" si="87"/>
        <v>G0 X106.5 Y106.5 F587.33</v>
      </c>
      <c r="H668" s="16" t="str">
        <f t="shared" si="88"/>
        <v>G0 Z106.5 F587.33</v>
      </c>
    </row>
    <row r="669" spans="1:8" hidden="1" outlineLevel="1" x14ac:dyDescent="0.2">
      <c r="A669" s="14" t="s">
        <v>238</v>
      </c>
      <c r="B669" s="14" t="s">
        <v>0</v>
      </c>
      <c r="C669" s="15">
        <f>IF(A669&lt;&gt;"pause",VLOOKUP(A669,gamme!$A$4:$F$171,5,FALSE),"")</f>
        <v>587.33000000000004</v>
      </c>
      <c r="D669" s="15">
        <f>IF(A669&lt;&gt;"pause",VLOOKUP(B669,temps!$A$4:$C$14,3,FALSE),"")</f>
        <v>0.16666666666666666</v>
      </c>
      <c r="E669" s="15">
        <f t="shared" si="85"/>
        <v>1.6</v>
      </c>
      <c r="F669" s="15">
        <f t="shared" si="86"/>
        <v>104.9</v>
      </c>
      <c r="G669" s="16" t="str">
        <f t="shared" si="87"/>
        <v>G0 X104.9 Y104.9 F587.33</v>
      </c>
      <c r="H669" s="16" t="str">
        <f t="shared" si="88"/>
        <v>G0 Z104.9 F587.33</v>
      </c>
    </row>
    <row r="670" spans="1:8" hidden="1" outlineLevel="1" x14ac:dyDescent="0.2">
      <c r="A670" s="14" t="s">
        <v>41</v>
      </c>
      <c r="B670" s="14" t="s">
        <v>2</v>
      </c>
      <c r="C670" s="15">
        <f>IF(A670&lt;&gt;"pause",VLOOKUP(A670,gamme!$A$4:$F$171,5,FALSE),"")</f>
        <v>783.99</v>
      </c>
      <c r="D670" s="15">
        <f>IF(A670&lt;&gt;"pause",VLOOKUP(B670,temps!$A$4:$C$14,3,FALSE),"")</f>
        <v>0.33333333333333331</v>
      </c>
      <c r="E670" s="15">
        <f t="shared" si="85"/>
        <v>4.4000000000000004</v>
      </c>
      <c r="F670" s="15">
        <f t="shared" si="86"/>
        <v>109.30000000000001</v>
      </c>
      <c r="G670" s="16" t="str">
        <f t="shared" si="87"/>
        <v>G0 X109.3 Y109.3 F783.99</v>
      </c>
      <c r="H670" s="16" t="str">
        <f t="shared" si="88"/>
        <v>G0 Z109.3 F783.99</v>
      </c>
    </row>
    <row r="671" spans="1:8" hidden="1" outlineLevel="1" x14ac:dyDescent="0.2">
      <c r="A671" s="14" t="s">
        <v>242</v>
      </c>
      <c r="B671" s="14" t="s">
        <v>0</v>
      </c>
      <c r="C671" s="15">
        <f>IF(A671&lt;&gt;"pause",VLOOKUP(A671,gamme!$A$4:$F$171,5,FALSE),"")</f>
        <v>932.33</v>
      </c>
      <c r="D671" s="15">
        <f>IF(A671&lt;&gt;"pause",VLOOKUP(B671,temps!$A$4:$C$14,3,FALSE),"")</f>
        <v>0.16666666666666666</v>
      </c>
      <c r="E671" s="15">
        <f t="shared" si="85"/>
        <v>2.6</v>
      </c>
      <c r="F671" s="15">
        <f t="shared" si="86"/>
        <v>106.70000000000002</v>
      </c>
      <c r="G671" s="16" t="str">
        <f t="shared" si="87"/>
        <v>G0 X106.7 Y106.7 F932.33</v>
      </c>
      <c r="H671" s="16" t="str">
        <f t="shared" si="88"/>
        <v>G0 Z106.7 F932.33</v>
      </c>
    </row>
    <row r="672" spans="1:8" hidden="1" outlineLevel="1" x14ac:dyDescent="0.2">
      <c r="A672" s="14" t="s">
        <v>239</v>
      </c>
      <c r="B672" s="14" t="s">
        <v>2</v>
      </c>
      <c r="C672" s="15">
        <f>IF(A672&lt;&gt;"pause",VLOOKUP(A672,gamme!$A$4:$F$171,5,FALSE),"")</f>
        <v>622.25</v>
      </c>
      <c r="D672" s="15">
        <f>IF(A672&lt;&gt;"pause",VLOOKUP(B672,temps!$A$4:$C$14,3,FALSE),"")</f>
        <v>0.33333333333333331</v>
      </c>
      <c r="E672" s="15">
        <f t="shared" si="85"/>
        <v>3.5</v>
      </c>
      <c r="F672" s="15">
        <f t="shared" si="86"/>
        <v>110.20000000000002</v>
      </c>
      <c r="G672" s="16" t="str">
        <f t="shared" si="87"/>
        <v>G0 X110.2 Y110.2 F622.25</v>
      </c>
      <c r="H672" s="16" t="str">
        <f t="shared" si="88"/>
        <v>G0 Z110.2 F622.25</v>
      </c>
    </row>
    <row r="673" spans="1:8" hidden="1" outlineLevel="1" x14ac:dyDescent="0.2">
      <c r="A673" s="14" t="s">
        <v>238</v>
      </c>
      <c r="B673" s="14" t="s">
        <v>0</v>
      </c>
      <c r="C673" s="15">
        <f>IF(A673&lt;&gt;"pause",VLOOKUP(A673,gamme!$A$4:$F$171,5,FALSE),"")</f>
        <v>587.33000000000004</v>
      </c>
      <c r="D673" s="15">
        <f>IF(A673&lt;&gt;"pause",VLOOKUP(B673,temps!$A$4:$C$14,3,FALSE),"")</f>
        <v>0.16666666666666666</v>
      </c>
      <c r="E673" s="15">
        <f t="shared" si="85"/>
        <v>1.6</v>
      </c>
      <c r="F673" s="15">
        <f t="shared" si="86"/>
        <v>108.60000000000002</v>
      </c>
      <c r="G673" s="16" t="str">
        <f t="shared" si="87"/>
        <v>G0 X108.6 Y108.6 F587.33</v>
      </c>
      <c r="H673" s="16" t="str">
        <f t="shared" si="88"/>
        <v>G0 Z108.6 F587.33</v>
      </c>
    </row>
    <row r="674" spans="1:8" hidden="1" outlineLevel="1" x14ac:dyDescent="0.2">
      <c r="A674" s="14" t="s">
        <v>38</v>
      </c>
      <c r="B674" s="14" t="s">
        <v>2</v>
      </c>
      <c r="C674" s="15">
        <f>IF(A674&lt;&gt;"pause",VLOOKUP(A674,gamme!$A$4:$F$171,5,FALSE),"")</f>
        <v>523.25</v>
      </c>
      <c r="D674" s="15">
        <f>IF(A674&lt;&gt;"pause",VLOOKUP(B674,temps!$A$4:$C$14,3,FALSE),"")</f>
        <v>0.33333333333333331</v>
      </c>
      <c r="E674" s="15">
        <f t="shared" si="85"/>
        <v>2.9</v>
      </c>
      <c r="F674" s="15">
        <f t="shared" si="86"/>
        <v>111.50000000000003</v>
      </c>
      <c r="G674" s="16" t="str">
        <f t="shared" si="87"/>
        <v>G0 X111.5 Y111.5 F523.25</v>
      </c>
      <c r="H674" s="16" t="str">
        <f t="shared" si="88"/>
        <v>G0 Z111.5 F523.25</v>
      </c>
    </row>
    <row r="675" spans="1:8" hidden="1" outlineLevel="1" x14ac:dyDescent="0.2">
      <c r="A675" s="14" t="s">
        <v>236</v>
      </c>
      <c r="B675" s="14" t="s">
        <v>0</v>
      </c>
      <c r="C675" s="15">
        <f>IF(A675&lt;&gt;"pause",VLOOKUP(A675,gamme!$A$4:$F$171,5,FALSE),"")</f>
        <v>466.16</v>
      </c>
      <c r="D675" s="15">
        <f>IF(A675&lt;&gt;"pause",VLOOKUP(B675,temps!$A$4:$C$14,3,FALSE),"")</f>
        <v>0.16666666666666666</v>
      </c>
      <c r="E675" s="15">
        <f t="shared" si="85"/>
        <v>1.3</v>
      </c>
      <c r="F675" s="15">
        <f t="shared" si="86"/>
        <v>110.20000000000003</v>
      </c>
      <c r="G675" s="16" t="str">
        <f t="shared" si="87"/>
        <v>G0 X110.2 Y110.2 F466.16</v>
      </c>
      <c r="H675" s="16" t="str">
        <f t="shared" si="88"/>
        <v>G0 Z110.2 F466.16</v>
      </c>
    </row>
    <row r="676" spans="1:8" hidden="1" outlineLevel="1" x14ac:dyDescent="0.2">
      <c r="A676" s="14" t="s">
        <v>36</v>
      </c>
      <c r="B676" s="14" t="s">
        <v>2</v>
      </c>
      <c r="C676" s="15">
        <f>IF(A676&lt;&gt;"pause",VLOOKUP(A676,gamme!$A$4:$F$171,5,FALSE),"")</f>
        <v>440</v>
      </c>
      <c r="D676" s="15">
        <f>IF(A676&lt;&gt;"pause",VLOOKUP(B676,temps!$A$4:$C$14,3,FALSE),"")</f>
        <v>0.33333333333333331</v>
      </c>
      <c r="E676" s="15">
        <f t="shared" si="85"/>
        <v>2.4</v>
      </c>
      <c r="F676" s="15">
        <f t="shared" si="86"/>
        <v>112.60000000000004</v>
      </c>
      <c r="G676" s="16" t="str">
        <f t="shared" si="87"/>
        <v>G0 X112.6 Y112.6 F440</v>
      </c>
      <c r="H676" s="16" t="str">
        <f t="shared" si="88"/>
        <v>G0 Z112.6 F440</v>
      </c>
    </row>
    <row r="677" spans="1:8" hidden="1" outlineLevel="1" x14ac:dyDescent="0.2">
      <c r="A677" s="14" t="s">
        <v>35</v>
      </c>
      <c r="B677" s="14" t="s">
        <v>0</v>
      </c>
      <c r="C677" s="15">
        <f>IF(A677&lt;&gt;"pause",VLOOKUP(A677,gamme!$A$4:$F$171,5,FALSE),"")</f>
        <v>392</v>
      </c>
      <c r="D677" s="15">
        <f>IF(A677&lt;&gt;"pause",VLOOKUP(B677,temps!$A$4:$C$14,3,FALSE),"")</f>
        <v>0.16666666666666666</v>
      </c>
      <c r="E677" s="15">
        <f t="shared" si="85"/>
        <v>1.1000000000000001</v>
      </c>
      <c r="F677" s="15">
        <f t="shared" si="86"/>
        <v>111.50000000000004</v>
      </c>
      <c r="G677" s="16" t="str">
        <f t="shared" si="87"/>
        <v>G0 X111.5 Y111.5 F392</v>
      </c>
      <c r="H677" s="16" t="str">
        <f t="shared" si="88"/>
        <v>G0 Z111.5 F392</v>
      </c>
    </row>
    <row r="678" spans="1:8" hidden="1" outlineLevel="1" x14ac:dyDescent="0.2">
      <c r="A678" s="14" t="s">
        <v>238</v>
      </c>
      <c r="B678" s="14" t="s">
        <v>6</v>
      </c>
      <c r="C678" s="15">
        <f>IF(A678&lt;&gt;"pause",VLOOKUP(A678,gamme!$A$4:$F$171,5,FALSE),"")</f>
        <v>587.33000000000004</v>
      </c>
      <c r="D678" s="15">
        <f>IF(A678&lt;&gt;"pause",VLOOKUP(B678,temps!$A$4:$C$14,3,FALSE),"")</f>
        <v>1.3333333333333333</v>
      </c>
      <c r="E678" s="15">
        <f t="shared" si="85"/>
        <v>13.1</v>
      </c>
      <c r="F678" s="15">
        <f t="shared" si="86"/>
        <v>124.60000000000004</v>
      </c>
      <c r="G678" s="16" t="str">
        <f t="shared" si="87"/>
        <v>G0 X124.6 Y124.6 F587.33</v>
      </c>
      <c r="H678" s="16" t="str">
        <f t="shared" si="88"/>
        <v>G0 Z124.6 F587.33</v>
      </c>
    </row>
    <row r="679" spans="1:8" hidden="1" outlineLevel="1" x14ac:dyDescent="0.2">
      <c r="A679" s="14" t="s">
        <v>238</v>
      </c>
      <c r="B679" s="14" t="s">
        <v>5</v>
      </c>
      <c r="C679" s="15">
        <f>IF(A679&lt;&gt;"pause",VLOOKUP(A679,gamme!$A$4:$F$171,5,FALSE),"")</f>
        <v>587.33000000000004</v>
      </c>
      <c r="D679" s="15">
        <f>IF(A679&lt;&gt;"pause",VLOOKUP(B679,temps!$A$4:$C$14,3,FALSE),"")</f>
        <v>1</v>
      </c>
      <c r="E679" s="15">
        <f t="shared" si="85"/>
        <v>9.8000000000000007</v>
      </c>
      <c r="F679" s="15">
        <f t="shared" si="86"/>
        <v>114.80000000000004</v>
      </c>
      <c r="G679" s="16" t="str">
        <f t="shared" si="87"/>
        <v>G0 X114.8 Y114.8 F587.33</v>
      </c>
      <c r="H679" s="16" t="str">
        <f t="shared" si="88"/>
        <v>G0 Z114.8 F587.33</v>
      </c>
    </row>
    <row r="680" spans="1:8" hidden="1" outlineLevel="1" x14ac:dyDescent="0.2">
      <c r="A680" s="14" t="s">
        <v>176</v>
      </c>
      <c r="B680" s="14" t="s">
        <v>0</v>
      </c>
      <c r="C680" s="15">
        <f>IF(A680&lt;&gt;"pause",VLOOKUP(A680,gamme!$A$4:$F$171,5,FALSE),"")</f>
        <v>293.66000000000003</v>
      </c>
      <c r="D680" s="15">
        <f>IF(A680&lt;&gt;"pause",VLOOKUP(B680,temps!$A$4:$C$14,3,FALSE),"")</f>
        <v>0.16666666666666666</v>
      </c>
      <c r="E680" s="15">
        <f t="shared" si="85"/>
        <v>0.8</v>
      </c>
      <c r="F680" s="15">
        <f t="shared" si="86"/>
        <v>115.60000000000004</v>
      </c>
      <c r="G680" s="16" t="str">
        <f t="shared" si="87"/>
        <v>G0 X115.6 Y115.6 F293.66</v>
      </c>
      <c r="H680" s="16" t="str">
        <f t="shared" si="88"/>
        <v>G0 Z115.6 F293.66</v>
      </c>
    </row>
    <row r="681" spans="1:8" hidden="1" outlineLevel="1" x14ac:dyDescent="0.2">
      <c r="A681" s="14" t="s">
        <v>176</v>
      </c>
      <c r="B681" s="14" t="s">
        <v>0</v>
      </c>
      <c r="C681" s="15">
        <f>IF(A681&lt;&gt;"pause",VLOOKUP(A681,gamme!$A$4:$F$171,5,FALSE),"")</f>
        <v>293.66000000000003</v>
      </c>
      <c r="D681" s="15">
        <f>IF(A681&lt;&gt;"pause",VLOOKUP(B681,temps!$A$4:$C$14,3,FALSE),"")</f>
        <v>0.16666666666666666</v>
      </c>
      <c r="E681" s="15">
        <f t="shared" si="85"/>
        <v>0.8</v>
      </c>
      <c r="F681" s="15">
        <f t="shared" si="86"/>
        <v>114.80000000000004</v>
      </c>
      <c r="G681" s="16" t="str">
        <f t="shared" si="87"/>
        <v>G0 X114.8 Y114.8 F293.66</v>
      </c>
      <c r="H681" s="16" t="str">
        <f t="shared" si="88"/>
        <v>G0 Z114.8 F293.66</v>
      </c>
    </row>
    <row r="682" spans="1:8" hidden="1" outlineLevel="1" x14ac:dyDescent="0.2">
      <c r="A682" s="14" t="s">
        <v>176</v>
      </c>
      <c r="B682" s="14" t="s">
        <v>0</v>
      </c>
      <c r="C682" s="15">
        <f>IF(A682&lt;&gt;"pause",VLOOKUP(A682,gamme!$A$4:$F$171,5,FALSE),"")</f>
        <v>293.66000000000003</v>
      </c>
      <c r="D682" s="15">
        <f>IF(A682&lt;&gt;"pause",VLOOKUP(B682,temps!$A$4:$C$14,3,FALSE),"")</f>
        <v>0.16666666666666666</v>
      </c>
      <c r="E682" s="15">
        <f t="shared" si="85"/>
        <v>0.8</v>
      </c>
      <c r="F682" s="15">
        <f t="shared" si="86"/>
        <v>115.60000000000004</v>
      </c>
      <c r="G682" s="16" t="str">
        <f t="shared" si="87"/>
        <v>G0 X115.6 Y115.6 F293.66</v>
      </c>
      <c r="H682" s="16" t="str">
        <f t="shared" si="88"/>
        <v>G0 Z115.6 F293.66</v>
      </c>
    </row>
    <row r="683" spans="1:8" hidden="1" outlineLevel="1" x14ac:dyDescent="0.2">
      <c r="A683" s="14" t="s">
        <v>35</v>
      </c>
      <c r="B683" s="14" t="s">
        <v>4</v>
      </c>
      <c r="C683" s="15">
        <f>IF(A683&lt;&gt;"pause",VLOOKUP(A683,gamme!$A$4:$F$171,5,FALSE),"")</f>
        <v>392</v>
      </c>
      <c r="D683" s="15">
        <f>IF(A683&lt;&gt;"pause",VLOOKUP(B683,temps!$A$4:$C$14,3,FALSE),"")</f>
        <v>0.66666666666666663</v>
      </c>
      <c r="E683" s="15">
        <f t="shared" si="85"/>
        <v>4.4000000000000004</v>
      </c>
      <c r="F683" s="15">
        <f t="shared" si="86"/>
        <v>111.20000000000003</v>
      </c>
      <c r="G683" s="16" t="str">
        <f t="shared" si="87"/>
        <v>G0 X111.2 Y111.2 F392</v>
      </c>
      <c r="H683" s="16" t="str">
        <f t="shared" si="88"/>
        <v>G0 Z111.2 F392</v>
      </c>
    </row>
    <row r="684" spans="1:8" hidden="1" outlineLevel="1" x14ac:dyDescent="0.2">
      <c r="A684" s="14" t="s">
        <v>238</v>
      </c>
      <c r="B684" s="14" t="s">
        <v>4</v>
      </c>
      <c r="C684" s="15">
        <f>IF(A684&lt;&gt;"pause",VLOOKUP(A684,gamme!$A$4:$F$171,5,FALSE),"")</f>
        <v>587.33000000000004</v>
      </c>
      <c r="D684" s="15">
        <f>IF(A684&lt;&gt;"pause",VLOOKUP(B684,temps!$A$4:$C$14,3,FALSE),"")</f>
        <v>0.66666666666666663</v>
      </c>
      <c r="E684" s="15">
        <f t="shared" si="85"/>
        <v>6.5</v>
      </c>
      <c r="F684" s="15">
        <f t="shared" si="86"/>
        <v>117.70000000000003</v>
      </c>
      <c r="G684" s="16" t="str">
        <f t="shared" si="87"/>
        <v>G0 X117.7 Y117.7 F587.33</v>
      </c>
      <c r="H684" s="16" t="str">
        <f t="shared" si="88"/>
        <v>G0 Z117.7 F587.33</v>
      </c>
    </row>
    <row r="685" spans="1:8" hidden="1" outlineLevel="1" x14ac:dyDescent="0.2">
      <c r="A685" s="14" t="s">
        <v>38</v>
      </c>
      <c r="B685" s="14" t="s">
        <v>0</v>
      </c>
      <c r="C685" s="15">
        <f>IF(A685&lt;&gt;"pause",VLOOKUP(A685,gamme!$A$4:$F$171,5,FALSE),"")</f>
        <v>523.25</v>
      </c>
      <c r="D685" s="15">
        <f>IF(A685&lt;&gt;"pause",VLOOKUP(B685,temps!$A$4:$C$14,3,FALSE),"")</f>
        <v>0.16666666666666666</v>
      </c>
      <c r="E685" s="15">
        <f t="shared" si="85"/>
        <v>1.5</v>
      </c>
      <c r="F685" s="15">
        <f t="shared" si="86"/>
        <v>116.20000000000003</v>
      </c>
      <c r="G685" s="16" t="str">
        <f t="shared" si="87"/>
        <v>G0 X116.2 Y116.2 F523.25</v>
      </c>
      <c r="H685" s="16" t="str">
        <f t="shared" si="88"/>
        <v>G0 Z116.2 F523.25</v>
      </c>
    </row>
    <row r="686" spans="1:8" hidden="1" outlineLevel="1" x14ac:dyDescent="0.2">
      <c r="A686" s="14" t="s">
        <v>37</v>
      </c>
      <c r="B686" s="14" t="s">
        <v>0</v>
      </c>
      <c r="C686" s="15">
        <f>IF(A686&lt;&gt;"pause",VLOOKUP(A686,gamme!$A$4:$F$171,5,FALSE),"")</f>
        <v>493.88</v>
      </c>
      <c r="D686" s="15">
        <f>IF(A686&lt;&gt;"pause",VLOOKUP(B686,temps!$A$4:$C$14,3,FALSE),"")</f>
        <v>0.16666666666666666</v>
      </c>
      <c r="E686" s="15">
        <f t="shared" si="85"/>
        <v>1.4</v>
      </c>
      <c r="F686" s="15">
        <f t="shared" si="86"/>
        <v>117.60000000000004</v>
      </c>
      <c r="G686" s="16" t="str">
        <f t="shared" si="87"/>
        <v>G0 X117.6 Y117.6 F493.88</v>
      </c>
      <c r="H686" s="16" t="str">
        <f t="shared" si="88"/>
        <v>G0 Z117.6 F493.88</v>
      </c>
    </row>
    <row r="687" spans="1:8" hidden="1" outlineLevel="1" x14ac:dyDescent="0.2">
      <c r="A687" s="14" t="s">
        <v>36</v>
      </c>
      <c r="B687" s="14" t="s">
        <v>0</v>
      </c>
      <c r="C687" s="15">
        <f>IF(A687&lt;&gt;"pause",VLOOKUP(A687,gamme!$A$4:$F$171,5,FALSE),"")</f>
        <v>440</v>
      </c>
      <c r="D687" s="15">
        <f>IF(A687&lt;&gt;"pause",VLOOKUP(B687,temps!$A$4:$C$14,3,FALSE),"")</f>
        <v>0.16666666666666666</v>
      </c>
      <c r="E687" s="15">
        <f t="shared" si="85"/>
        <v>1.2</v>
      </c>
      <c r="F687" s="15">
        <f t="shared" si="86"/>
        <v>116.40000000000003</v>
      </c>
      <c r="G687" s="16" t="str">
        <f t="shared" si="87"/>
        <v>G0 X116.4 Y116.4 F440</v>
      </c>
      <c r="H687" s="16" t="str">
        <f t="shared" si="88"/>
        <v>G0 Z116.4 F440</v>
      </c>
    </row>
    <row r="688" spans="1:8" hidden="1" outlineLevel="1" x14ac:dyDescent="0.2">
      <c r="A688" s="14" t="s">
        <v>41</v>
      </c>
      <c r="B688" s="14" t="s">
        <v>4</v>
      </c>
      <c r="C688" s="15">
        <f>IF(A688&lt;&gt;"pause",VLOOKUP(A688,gamme!$A$4:$F$171,5,FALSE),"")</f>
        <v>783.99</v>
      </c>
      <c r="D688" s="15">
        <f>IF(A688&lt;&gt;"pause",VLOOKUP(B688,temps!$A$4:$C$14,3,FALSE),"")</f>
        <v>0.66666666666666663</v>
      </c>
      <c r="E688" s="15">
        <f t="shared" si="85"/>
        <v>8.6999999999999993</v>
      </c>
      <c r="F688" s="15">
        <f t="shared" si="86"/>
        <v>125.10000000000004</v>
      </c>
      <c r="G688" s="16" t="str">
        <f t="shared" si="87"/>
        <v>G0 X125.1 Y125.1 F783.99</v>
      </c>
      <c r="H688" s="16" t="str">
        <f t="shared" si="88"/>
        <v>G0 Z125.1 F783.99</v>
      </c>
    </row>
    <row r="689" spans="1:8" hidden="1" outlineLevel="1" x14ac:dyDescent="0.2">
      <c r="A689" s="14" t="s">
        <v>238</v>
      </c>
      <c r="B689" s="14" t="s">
        <v>2</v>
      </c>
      <c r="C689" s="15">
        <f>IF(A689&lt;&gt;"pause",VLOOKUP(A689,gamme!$A$4:$F$171,5,FALSE),"")</f>
        <v>587.33000000000004</v>
      </c>
      <c r="D689" s="15">
        <f>IF(A689&lt;&gt;"pause",VLOOKUP(B689,temps!$A$4:$C$14,3,FALSE),"")</f>
        <v>0.33333333333333331</v>
      </c>
      <c r="E689" s="15">
        <f t="shared" si="85"/>
        <v>3.3</v>
      </c>
      <c r="F689" s="15">
        <f t="shared" si="86"/>
        <v>121.80000000000004</v>
      </c>
      <c r="G689" s="16" t="str">
        <f t="shared" si="87"/>
        <v>G0 X121.8 Y121.8 F587.33</v>
      </c>
      <c r="H689" s="16" t="str">
        <f t="shared" si="88"/>
        <v>G0 Z121.8 F587.33</v>
      </c>
    </row>
    <row r="690" spans="1:8" hidden="1" outlineLevel="1" x14ac:dyDescent="0.2">
      <c r="A690" s="14" t="s">
        <v>38</v>
      </c>
      <c r="B690" s="14" t="s">
        <v>0</v>
      </c>
      <c r="C690" s="15">
        <f>IF(A690&lt;&gt;"pause",VLOOKUP(A690,gamme!$A$4:$F$171,5,FALSE),"")</f>
        <v>523.25</v>
      </c>
      <c r="D690" s="15">
        <f>IF(A690&lt;&gt;"pause",VLOOKUP(B690,temps!$A$4:$C$14,3,FALSE),"")</f>
        <v>0.16666666666666666</v>
      </c>
      <c r="E690" s="15">
        <f t="shared" si="85"/>
        <v>1.5</v>
      </c>
      <c r="F690" s="15">
        <f t="shared" si="86"/>
        <v>123.30000000000004</v>
      </c>
      <c r="G690" s="16" t="str">
        <f t="shared" si="87"/>
        <v>G0 X123.3 Y123.3 F523.25</v>
      </c>
      <c r="H690" s="16" t="str">
        <f t="shared" si="88"/>
        <v>G0 Z123.3 F523.25</v>
      </c>
    </row>
    <row r="691" spans="1:8" hidden="1" outlineLevel="1" x14ac:dyDescent="0.2">
      <c r="A691" s="14" t="s">
        <v>37</v>
      </c>
      <c r="B691" s="14" t="s">
        <v>0</v>
      </c>
      <c r="C691" s="15">
        <f>IF(A691&lt;&gt;"pause",VLOOKUP(A691,gamme!$A$4:$F$171,5,FALSE),"")</f>
        <v>493.88</v>
      </c>
      <c r="D691" s="15">
        <f>IF(A691&lt;&gt;"pause",VLOOKUP(B691,temps!$A$4:$C$14,3,FALSE),"")</f>
        <v>0.16666666666666666</v>
      </c>
      <c r="E691" s="15">
        <f t="shared" si="85"/>
        <v>1.4</v>
      </c>
      <c r="F691" s="15">
        <f t="shared" si="86"/>
        <v>121.90000000000003</v>
      </c>
      <c r="G691" s="16" t="str">
        <f t="shared" si="87"/>
        <v>G0 X121.9 Y121.9 F493.88</v>
      </c>
      <c r="H691" s="16" t="str">
        <f t="shared" si="88"/>
        <v>G0 Z121.9 F493.88</v>
      </c>
    </row>
    <row r="692" spans="1:8" hidden="1" outlineLevel="1" x14ac:dyDescent="0.2">
      <c r="A692" s="14" t="s">
        <v>36</v>
      </c>
      <c r="B692" s="14" t="s">
        <v>0</v>
      </c>
      <c r="C692" s="15">
        <f>IF(A692&lt;&gt;"pause",VLOOKUP(A692,gamme!$A$4:$F$171,5,FALSE),"")</f>
        <v>440</v>
      </c>
      <c r="D692" s="15">
        <f>IF(A692&lt;&gt;"pause",VLOOKUP(B692,temps!$A$4:$C$14,3,FALSE),"")</f>
        <v>0.16666666666666666</v>
      </c>
      <c r="E692" s="15">
        <f t="shared" si="85"/>
        <v>1.2</v>
      </c>
      <c r="F692" s="15">
        <f t="shared" si="86"/>
        <v>123.10000000000004</v>
      </c>
      <c r="G692" s="16" t="str">
        <f t="shared" si="87"/>
        <v>G0 X123.1 Y123.1 F440</v>
      </c>
      <c r="H692" s="16" t="str">
        <f t="shared" si="88"/>
        <v>G0 Z123.1 F440</v>
      </c>
    </row>
    <row r="693" spans="1:8" hidden="1" outlineLevel="1" x14ac:dyDescent="0.2">
      <c r="A693" s="14" t="s">
        <v>41</v>
      </c>
      <c r="B693" s="14" t="s">
        <v>4</v>
      </c>
      <c r="C693" s="15">
        <f>IF(A693&lt;&gt;"pause",VLOOKUP(A693,gamme!$A$4:$F$171,5,FALSE),"")</f>
        <v>783.99</v>
      </c>
      <c r="D693" s="15">
        <f>IF(A693&lt;&gt;"pause",VLOOKUP(B693,temps!$A$4:$C$14,3,FALSE),"")</f>
        <v>0.66666666666666663</v>
      </c>
      <c r="E693" s="15">
        <f t="shared" si="85"/>
        <v>8.6999999999999993</v>
      </c>
      <c r="F693" s="15">
        <f t="shared" si="86"/>
        <v>114.40000000000003</v>
      </c>
      <c r="G693" s="16" t="str">
        <f t="shared" si="87"/>
        <v>G0 X114.4 Y114.4 F783.99</v>
      </c>
      <c r="H693" s="16" t="str">
        <f t="shared" si="88"/>
        <v>G0 Z114.4 F783.99</v>
      </c>
    </row>
    <row r="694" spans="1:8" hidden="1" outlineLevel="1" x14ac:dyDescent="0.2">
      <c r="A694" s="14" t="s">
        <v>238</v>
      </c>
      <c r="B694" s="14" t="s">
        <v>2</v>
      </c>
      <c r="C694" s="15">
        <f>IF(A694&lt;&gt;"pause",VLOOKUP(A694,gamme!$A$4:$F$171,5,FALSE),"")</f>
        <v>587.33000000000004</v>
      </c>
      <c r="D694" s="15">
        <f>IF(A694&lt;&gt;"pause",VLOOKUP(B694,temps!$A$4:$C$14,3,FALSE),"")</f>
        <v>0.33333333333333331</v>
      </c>
      <c r="E694" s="15">
        <f t="shared" si="85"/>
        <v>3.3</v>
      </c>
      <c r="F694" s="15">
        <f t="shared" si="86"/>
        <v>117.70000000000003</v>
      </c>
      <c r="G694" s="16" t="str">
        <f t="shared" si="87"/>
        <v>G0 X117.7 Y117.7 F587.33</v>
      </c>
      <c r="H694" s="16" t="str">
        <f t="shared" si="88"/>
        <v>G0 Z117.7 F587.33</v>
      </c>
    </row>
    <row r="695" spans="1:8" hidden="1" outlineLevel="1" x14ac:dyDescent="0.2">
      <c r="A695" s="14" t="s">
        <v>38</v>
      </c>
      <c r="B695" s="14" t="s">
        <v>0</v>
      </c>
      <c r="C695" s="15">
        <f>IF(A695&lt;&gt;"pause",VLOOKUP(A695,gamme!$A$4:$F$171,5,FALSE),"")</f>
        <v>523.25</v>
      </c>
      <c r="D695" s="15">
        <f>IF(A695&lt;&gt;"pause",VLOOKUP(B695,temps!$A$4:$C$14,3,FALSE),"")</f>
        <v>0.16666666666666666</v>
      </c>
      <c r="E695" s="15">
        <f t="shared" si="85"/>
        <v>1.5</v>
      </c>
      <c r="F695" s="15">
        <f t="shared" si="86"/>
        <v>116.20000000000003</v>
      </c>
      <c r="G695" s="16" t="str">
        <f t="shared" si="87"/>
        <v>G0 X116.2 Y116.2 F523.25</v>
      </c>
      <c r="H695" s="16" t="str">
        <f t="shared" si="88"/>
        <v>G0 Z116.2 F523.25</v>
      </c>
    </row>
    <row r="696" spans="1:8" hidden="1" outlineLevel="1" x14ac:dyDescent="0.2">
      <c r="A696" s="14" t="s">
        <v>37</v>
      </c>
      <c r="B696" s="14" t="s">
        <v>0</v>
      </c>
      <c r="C696" s="15">
        <f>IF(A696&lt;&gt;"pause",VLOOKUP(A696,gamme!$A$4:$F$171,5,FALSE),"")</f>
        <v>493.88</v>
      </c>
      <c r="D696" s="15">
        <f>IF(A696&lt;&gt;"pause",VLOOKUP(B696,temps!$A$4:$C$14,3,FALSE),"")</f>
        <v>0.16666666666666666</v>
      </c>
      <c r="E696" s="15">
        <f t="shared" si="85"/>
        <v>1.4</v>
      </c>
      <c r="F696" s="15">
        <f t="shared" si="86"/>
        <v>117.60000000000004</v>
      </c>
      <c r="G696" s="16" t="str">
        <f t="shared" si="87"/>
        <v>G0 X117.6 Y117.6 F493.88</v>
      </c>
      <c r="H696" s="16" t="str">
        <f t="shared" si="88"/>
        <v>G0 Z117.6 F493.88</v>
      </c>
    </row>
    <row r="697" spans="1:8" hidden="1" outlineLevel="1" x14ac:dyDescent="0.2">
      <c r="A697" s="14" t="s">
        <v>38</v>
      </c>
      <c r="B697" s="14" t="s">
        <v>0</v>
      </c>
      <c r="C697" s="15">
        <f>IF(A697&lt;&gt;"pause",VLOOKUP(A697,gamme!$A$4:$F$171,5,FALSE),"")</f>
        <v>523.25</v>
      </c>
      <c r="D697" s="15">
        <f>IF(A697&lt;&gt;"pause",VLOOKUP(B697,temps!$A$4:$C$14,3,FALSE),"")</f>
        <v>0.16666666666666666</v>
      </c>
      <c r="E697" s="15">
        <f t="shared" si="85"/>
        <v>1.5</v>
      </c>
      <c r="F697" s="15">
        <f t="shared" si="86"/>
        <v>116.10000000000004</v>
      </c>
      <c r="G697" s="16" t="str">
        <f t="shared" si="87"/>
        <v>G0 X116.1 Y116.1 F523.25</v>
      </c>
      <c r="H697" s="16" t="str">
        <f t="shared" si="88"/>
        <v>G0 Z116.1 F523.25</v>
      </c>
    </row>
    <row r="698" spans="1:8" hidden="1" outlineLevel="1" x14ac:dyDescent="0.2">
      <c r="A698" s="14" t="s">
        <v>36</v>
      </c>
      <c r="B698" s="14" t="s">
        <v>4</v>
      </c>
      <c r="C698" s="15">
        <f>IF(A698&lt;&gt;"pause",VLOOKUP(A698,gamme!$A$4:$F$171,5,FALSE),"")</f>
        <v>440</v>
      </c>
      <c r="D698" s="15">
        <f>IF(A698&lt;&gt;"pause",VLOOKUP(B698,temps!$A$4:$C$14,3,FALSE),"")</f>
        <v>0.66666666666666663</v>
      </c>
      <c r="E698" s="15">
        <f t="shared" si="85"/>
        <v>4.9000000000000004</v>
      </c>
      <c r="F698" s="15">
        <f t="shared" si="86"/>
        <v>121.00000000000004</v>
      </c>
      <c r="G698" s="16" t="str">
        <f t="shared" si="87"/>
        <v>G0 X121 Y121 F440</v>
      </c>
      <c r="H698" s="16" t="str">
        <f t="shared" si="88"/>
        <v>G0 Z121 F440</v>
      </c>
    </row>
    <row r="699" spans="1:8" hidden="1" outlineLevel="1" x14ac:dyDescent="0.2">
      <c r="A699" s="14" t="s">
        <v>176</v>
      </c>
      <c r="B699" s="14" t="s">
        <v>0</v>
      </c>
      <c r="C699" s="15">
        <f>IF(A699&lt;&gt;"pause",VLOOKUP(A699,gamme!$A$4:$F$171,5,FALSE),"")</f>
        <v>293.66000000000003</v>
      </c>
      <c r="D699" s="15">
        <f>IF(A699&lt;&gt;"pause",VLOOKUP(B699,temps!$A$4:$C$14,3,FALSE),"")</f>
        <v>0.16666666666666666</v>
      </c>
      <c r="E699" s="15">
        <f t="shared" si="85"/>
        <v>0.8</v>
      </c>
      <c r="F699" s="15">
        <f t="shared" si="86"/>
        <v>120.20000000000005</v>
      </c>
      <c r="G699" s="16" t="str">
        <f t="shared" si="87"/>
        <v>G0 X120.2 Y120.2 F293.66</v>
      </c>
      <c r="H699" s="16" t="str">
        <f t="shared" si="88"/>
        <v>G0 Z120.2 F293.66</v>
      </c>
    </row>
    <row r="700" spans="1:8" hidden="1" outlineLevel="1" x14ac:dyDescent="0.2">
      <c r="A700" s="14" t="s">
        <v>176</v>
      </c>
      <c r="B700" s="14" t="s">
        <v>0</v>
      </c>
      <c r="C700" s="15">
        <f>IF(A700&lt;&gt;"pause",VLOOKUP(A700,gamme!$A$4:$F$171,5,FALSE),"")</f>
        <v>293.66000000000003</v>
      </c>
      <c r="D700" s="15">
        <f>IF(A700&lt;&gt;"pause",VLOOKUP(B700,temps!$A$4:$C$14,3,FALSE),"")</f>
        <v>0.16666666666666666</v>
      </c>
      <c r="E700" s="15">
        <f t="shared" si="85"/>
        <v>0.8</v>
      </c>
      <c r="F700" s="15">
        <f t="shared" si="86"/>
        <v>121.00000000000004</v>
      </c>
      <c r="G700" s="16" t="str">
        <f t="shared" si="87"/>
        <v>G0 X121 Y121 F293.66</v>
      </c>
      <c r="H700" s="16" t="str">
        <f t="shared" si="88"/>
        <v>G0 Z121 F293.66</v>
      </c>
    </row>
    <row r="701" spans="1:8" hidden="1" outlineLevel="1" x14ac:dyDescent="0.2">
      <c r="A701" s="14" t="s">
        <v>176</v>
      </c>
      <c r="B701" s="14" t="s">
        <v>0</v>
      </c>
      <c r="C701" s="15">
        <f>IF(A701&lt;&gt;"pause",VLOOKUP(A701,gamme!$A$4:$F$171,5,FALSE),"")</f>
        <v>293.66000000000003</v>
      </c>
      <c r="D701" s="15">
        <f>IF(A701&lt;&gt;"pause",VLOOKUP(B701,temps!$A$4:$C$14,3,FALSE),"")</f>
        <v>0.16666666666666666</v>
      </c>
      <c r="E701" s="15">
        <f t="shared" si="85"/>
        <v>0.8</v>
      </c>
      <c r="F701" s="15">
        <f t="shared" si="86"/>
        <v>120.20000000000005</v>
      </c>
      <c r="G701" s="16" t="str">
        <f t="shared" si="87"/>
        <v>G0 X120.2 Y120.2 F293.66</v>
      </c>
      <c r="H701" s="16" t="str">
        <f t="shared" si="88"/>
        <v>G0 Z120.2 F293.66</v>
      </c>
    </row>
    <row r="702" spans="1:8" hidden="1" outlineLevel="1" x14ac:dyDescent="0.2">
      <c r="A702" s="14" t="s">
        <v>35</v>
      </c>
      <c r="B702" s="14" t="s">
        <v>4</v>
      </c>
      <c r="C702" s="15">
        <f>IF(A702&lt;&gt;"pause",VLOOKUP(A702,gamme!$A$4:$F$171,5,FALSE),"")</f>
        <v>392</v>
      </c>
      <c r="D702" s="15">
        <f>IF(A702&lt;&gt;"pause",VLOOKUP(B702,temps!$A$4:$C$14,3,FALSE),"")</f>
        <v>0.66666666666666663</v>
      </c>
      <c r="E702" s="15">
        <f t="shared" si="85"/>
        <v>4.4000000000000004</v>
      </c>
      <c r="F702" s="15">
        <f t="shared" si="86"/>
        <v>124.60000000000005</v>
      </c>
      <c r="G702" s="16" t="str">
        <f t="shared" si="87"/>
        <v>G0 X124.6 Y124.6 F392</v>
      </c>
      <c r="H702" s="16" t="str">
        <f t="shared" si="88"/>
        <v>G0 Z124.6 F392</v>
      </c>
    </row>
    <row r="703" spans="1:8" hidden="1" outlineLevel="1" x14ac:dyDescent="0.2">
      <c r="A703" s="14" t="s">
        <v>238</v>
      </c>
      <c r="B703" s="14" t="s">
        <v>4</v>
      </c>
      <c r="C703" s="15">
        <f>IF(A703&lt;&gt;"pause",VLOOKUP(A703,gamme!$A$4:$F$171,5,FALSE),"")</f>
        <v>587.33000000000004</v>
      </c>
      <c r="D703" s="15">
        <f>IF(A703&lt;&gt;"pause",VLOOKUP(B703,temps!$A$4:$C$14,3,FALSE),"")</f>
        <v>0.66666666666666663</v>
      </c>
      <c r="E703" s="15">
        <f t="shared" si="85"/>
        <v>6.5</v>
      </c>
      <c r="F703" s="15">
        <f t="shared" si="86"/>
        <v>118.10000000000005</v>
      </c>
      <c r="G703" s="16" t="str">
        <f t="shared" si="87"/>
        <v>G0 X118.1 Y118.1 F587.33</v>
      </c>
      <c r="H703" s="16" t="str">
        <f t="shared" si="88"/>
        <v>G0 Z118.1 F587.33</v>
      </c>
    </row>
    <row r="704" spans="1:8" hidden="1" outlineLevel="1" x14ac:dyDescent="0.2">
      <c r="A704" s="14" t="s">
        <v>38</v>
      </c>
      <c r="B704" s="14" t="s">
        <v>0</v>
      </c>
      <c r="C704" s="15">
        <f>IF(A704&lt;&gt;"pause",VLOOKUP(A704,gamme!$A$4:$F$171,5,FALSE),"")</f>
        <v>523.25</v>
      </c>
      <c r="D704" s="15">
        <f>IF(A704&lt;&gt;"pause",VLOOKUP(B704,temps!$A$4:$C$14,3,FALSE),"")</f>
        <v>0.16666666666666666</v>
      </c>
      <c r="E704" s="15">
        <f t="shared" si="85"/>
        <v>1.5</v>
      </c>
      <c r="F704" s="15">
        <f t="shared" si="86"/>
        <v>119.60000000000005</v>
      </c>
      <c r="G704" s="16" t="str">
        <f t="shared" si="87"/>
        <v>G0 X119.6 Y119.6 F523.25</v>
      </c>
      <c r="H704" s="16" t="str">
        <f t="shared" si="88"/>
        <v>G0 Z119.6 F523.25</v>
      </c>
    </row>
    <row r="705" spans="1:8" hidden="1" outlineLevel="1" x14ac:dyDescent="0.2">
      <c r="A705" s="14" t="s">
        <v>37</v>
      </c>
      <c r="B705" s="14" t="s">
        <v>0</v>
      </c>
      <c r="C705" s="15">
        <f>IF(A705&lt;&gt;"pause",VLOOKUP(A705,gamme!$A$4:$F$171,5,FALSE),"")</f>
        <v>493.88</v>
      </c>
      <c r="D705" s="15">
        <f>IF(A705&lt;&gt;"pause",VLOOKUP(B705,temps!$A$4:$C$14,3,FALSE),"")</f>
        <v>0.16666666666666666</v>
      </c>
      <c r="E705" s="15">
        <f t="shared" si="85"/>
        <v>1.4</v>
      </c>
      <c r="F705" s="15">
        <f t="shared" si="86"/>
        <v>118.20000000000005</v>
      </c>
      <c r="G705" s="16" t="str">
        <f t="shared" si="87"/>
        <v>G0 X118.2 Y118.2 F493.88</v>
      </c>
      <c r="H705" s="16" t="str">
        <f t="shared" si="88"/>
        <v>G0 Z118.2 F493.88</v>
      </c>
    </row>
    <row r="706" spans="1:8" hidden="1" outlineLevel="1" x14ac:dyDescent="0.2">
      <c r="A706" s="14" t="s">
        <v>36</v>
      </c>
      <c r="B706" s="14" t="s">
        <v>0</v>
      </c>
      <c r="C706" s="15">
        <f>IF(A706&lt;&gt;"pause",VLOOKUP(A706,gamme!$A$4:$F$171,5,FALSE),"")</f>
        <v>440</v>
      </c>
      <c r="D706" s="15">
        <f>IF(A706&lt;&gt;"pause",VLOOKUP(B706,temps!$A$4:$C$14,3,FALSE),"")</f>
        <v>0.16666666666666666</v>
      </c>
      <c r="E706" s="15">
        <f t="shared" si="85"/>
        <v>1.2</v>
      </c>
      <c r="F706" s="15">
        <f t="shared" si="86"/>
        <v>119.40000000000005</v>
      </c>
      <c r="G706" s="16" t="str">
        <f t="shared" si="87"/>
        <v>G0 X119.4 Y119.4 F440</v>
      </c>
      <c r="H706" s="16" t="str">
        <f t="shared" si="88"/>
        <v>G0 Z119.4 F440</v>
      </c>
    </row>
    <row r="707" spans="1:8" hidden="1" outlineLevel="1" x14ac:dyDescent="0.2">
      <c r="A707" s="14" t="s">
        <v>41</v>
      </c>
      <c r="B707" s="14" t="s">
        <v>4</v>
      </c>
      <c r="C707" s="15">
        <f>IF(A707&lt;&gt;"pause",VLOOKUP(A707,gamme!$A$4:$F$171,5,FALSE),"")</f>
        <v>783.99</v>
      </c>
      <c r="D707" s="15">
        <f>IF(A707&lt;&gt;"pause",VLOOKUP(B707,temps!$A$4:$C$14,3,FALSE),"")</f>
        <v>0.66666666666666663</v>
      </c>
      <c r="E707" s="15">
        <f t="shared" si="85"/>
        <v>8.6999999999999993</v>
      </c>
      <c r="F707" s="15">
        <f t="shared" si="86"/>
        <v>110.70000000000005</v>
      </c>
      <c r="G707" s="16" t="str">
        <f t="shared" si="87"/>
        <v>G0 X110.7 Y110.7 F783.99</v>
      </c>
      <c r="H707" s="16" t="str">
        <f t="shared" si="88"/>
        <v>G0 Z110.7 F783.99</v>
      </c>
    </row>
    <row r="708" spans="1:8" hidden="1" outlineLevel="1" x14ac:dyDescent="0.2">
      <c r="A708" s="14" t="s">
        <v>238</v>
      </c>
      <c r="B708" s="14" t="s">
        <v>2</v>
      </c>
      <c r="C708" s="15">
        <f>IF(A708&lt;&gt;"pause",VLOOKUP(A708,gamme!$A$4:$F$171,5,FALSE),"")</f>
        <v>587.33000000000004</v>
      </c>
      <c r="D708" s="15">
        <f>IF(A708&lt;&gt;"pause",VLOOKUP(B708,temps!$A$4:$C$14,3,FALSE),"")</f>
        <v>0.33333333333333331</v>
      </c>
      <c r="E708" s="15">
        <f t="shared" si="85"/>
        <v>3.3</v>
      </c>
      <c r="F708" s="15">
        <f t="shared" si="86"/>
        <v>114.00000000000004</v>
      </c>
      <c r="G708" s="16" t="str">
        <f t="shared" si="87"/>
        <v>G0 X114 Y114 F587.33</v>
      </c>
      <c r="H708" s="16" t="str">
        <f t="shared" si="88"/>
        <v>G0 Z114 F587.33</v>
      </c>
    </row>
    <row r="709" spans="1:8" hidden="1" outlineLevel="1" x14ac:dyDescent="0.2">
      <c r="A709" s="14" t="s">
        <v>38</v>
      </c>
      <c r="B709" s="14" t="s">
        <v>0</v>
      </c>
      <c r="C709" s="15">
        <f>IF(A709&lt;&gt;"pause",VLOOKUP(A709,gamme!$A$4:$F$171,5,FALSE),"")</f>
        <v>523.25</v>
      </c>
      <c r="D709" s="15">
        <f>IF(A709&lt;&gt;"pause",VLOOKUP(B709,temps!$A$4:$C$14,3,FALSE),"")</f>
        <v>0.16666666666666666</v>
      </c>
      <c r="E709" s="15">
        <f t="shared" si="85"/>
        <v>1.5</v>
      </c>
      <c r="F709" s="15">
        <f t="shared" si="86"/>
        <v>112.50000000000004</v>
      </c>
      <c r="G709" s="16" t="str">
        <f t="shared" si="87"/>
        <v>G0 X112.5 Y112.5 F523.25</v>
      </c>
      <c r="H709" s="16" t="str">
        <f t="shared" si="88"/>
        <v>G0 Z112.5 F523.25</v>
      </c>
    </row>
    <row r="710" spans="1:8" hidden="1" outlineLevel="1" x14ac:dyDescent="0.2">
      <c r="A710" s="14" t="s">
        <v>37</v>
      </c>
      <c r="B710" s="14" t="s">
        <v>0</v>
      </c>
      <c r="C710" s="15">
        <f>IF(A710&lt;&gt;"pause",VLOOKUP(A710,gamme!$A$4:$F$171,5,FALSE),"")</f>
        <v>493.88</v>
      </c>
      <c r="D710" s="15">
        <f>IF(A710&lt;&gt;"pause",VLOOKUP(B710,temps!$A$4:$C$14,3,FALSE),"")</f>
        <v>0.16666666666666666</v>
      </c>
      <c r="E710" s="15">
        <f t="shared" si="85"/>
        <v>1.4</v>
      </c>
      <c r="F710" s="15">
        <f t="shared" si="86"/>
        <v>113.90000000000005</v>
      </c>
      <c r="G710" s="16" t="str">
        <f t="shared" si="87"/>
        <v>G0 X113.9 Y113.9 F493.88</v>
      </c>
      <c r="H710" s="16" t="str">
        <f t="shared" si="88"/>
        <v>G0 Z113.9 F493.88</v>
      </c>
    </row>
    <row r="711" spans="1:8" hidden="1" outlineLevel="1" x14ac:dyDescent="0.2">
      <c r="A711" s="14" t="s">
        <v>36</v>
      </c>
      <c r="B711" s="14" t="s">
        <v>0</v>
      </c>
      <c r="C711" s="15">
        <f>IF(A711&lt;&gt;"pause",VLOOKUP(A711,gamme!$A$4:$F$171,5,FALSE),"")</f>
        <v>440</v>
      </c>
      <c r="D711" s="15">
        <f>IF(A711&lt;&gt;"pause",VLOOKUP(B711,temps!$A$4:$C$14,3,FALSE),"")</f>
        <v>0.16666666666666666</v>
      </c>
      <c r="E711" s="15">
        <f t="shared" si="85"/>
        <v>1.2</v>
      </c>
      <c r="F711" s="15">
        <f t="shared" si="86"/>
        <v>112.70000000000005</v>
      </c>
      <c r="G711" s="16" t="str">
        <f t="shared" si="87"/>
        <v>G0 X112.7 Y112.7 F440</v>
      </c>
      <c r="H711" s="16" t="str">
        <f t="shared" si="88"/>
        <v>G0 Z112.7 F440</v>
      </c>
    </row>
    <row r="712" spans="1:8" hidden="1" outlineLevel="1" x14ac:dyDescent="0.2">
      <c r="A712" s="14" t="s">
        <v>41</v>
      </c>
      <c r="B712" s="14" t="s">
        <v>4</v>
      </c>
      <c r="C712" s="15">
        <f>IF(A712&lt;&gt;"pause",VLOOKUP(A712,gamme!$A$4:$F$171,5,FALSE),"")</f>
        <v>783.99</v>
      </c>
      <c r="D712" s="15">
        <f>IF(A712&lt;&gt;"pause",VLOOKUP(B712,temps!$A$4:$C$14,3,FALSE),"")</f>
        <v>0.66666666666666663</v>
      </c>
      <c r="E712" s="15">
        <f t="shared" si="85"/>
        <v>8.6999999999999993</v>
      </c>
      <c r="F712" s="15">
        <f t="shared" si="86"/>
        <v>121.40000000000005</v>
      </c>
      <c r="G712" s="16" t="str">
        <f t="shared" si="87"/>
        <v>G0 X121.4 Y121.4 F783.99</v>
      </c>
      <c r="H712" s="16" t="str">
        <f t="shared" si="88"/>
        <v>G0 Z121.4 F783.99</v>
      </c>
    </row>
    <row r="713" spans="1:8" hidden="1" outlineLevel="1" x14ac:dyDescent="0.2">
      <c r="A713" s="14" t="s">
        <v>238</v>
      </c>
      <c r="B713" s="14" t="s">
        <v>2</v>
      </c>
      <c r="C713" s="15">
        <f>IF(A713&lt;&gt;"pause",VLOOKUP(A713,gamme!$A$4:$F$171,5,FALSE),"")</f>
        <v>587.33000000000004</v>
      </c>
      <c r="D713" s="15">
        <f>IF(A713&lt;&gt;"pause",VLOOKUP(B713,temps!$A$4:$C$14,3,FALSE),"")</f>
        <v>0.33333333333333331</v>
      </c>
      <c r="E713" s="15">
        <f t="shared" si="85"/>
        <v>3.3</v>
      </c>
      <c r="F713" s="15">
        <f t="shared" si="86"/>
        <v>118.10000000000005</v>
      </c>
      <c r="G713" s="16" t="str">
        <f t="shared" si="87"/>
        <v>G0 X118.1 Y118.1 F587.33</v>
      </c>
      <c r="H713" s="16" t="str">
        <f t="shared" si="88"/>
        <v>G0 Z118.1 F587.33</v>
      </c>
    </row>
    <row r="714" spans="1:8" hidden="1" outlineLevel="1" x14ac:dyDescent="0.2">
      <c r="A714" s="14" t="s">
        <v>42</v>
      </c>
      <c r="B714" s="14" t="s">
        <v>0</v>
      </c>
      <c r="C714" s="15">
        <f>IF(A714&lt;&gt;"pause",VLOOKUP(A714,gamme!$A$4:$F$171,5,FALSE),"")</f>
        <v>880</v>
      </c>
      <c r="D714" s="15">
        <f>IF(A714&lt;&gt;"pause",VLOOKUP(B714,temps!$A$4:$C$14,3,FALSE),"")</f>
        <v>0.16666666666666666</v>
      </c>
      <c r="E714" s="15">
        <f t="shared" si="85"/>
        <v>2.4</v>
      </c>
      <c r="F714" s="15">
        <f t="shared" si="86"/>
        <v>120.50000000000006</v>
      </c>
      <c r="G714" s="16" t="str">
        <f t="shared" si="87"/>
        <v>G0 X120.5 Y120.5 F880</v>
      </c>
      <c r="H714" s="16" t="str">
        <f t="shared" si="88"/>
        <v>G0 Z120.5 F880</v>
      </c>
    </row>
    <row r="715" spans="1:8" hidden="1" outlineLevel="1" x14ac:dyDescent="0.2">
      <c r="A715" s="14" t="s">
        <v>41</v>
      </c>
      <c r="B715" s="14" t="s">
        <v>0</v>
      </c>
      <c r="C715" s="15">
        <f>IF(A715&lt;&gt;"pause",VLOOKUP(A715,gamme!$A$4:$F$171,5,FALSE),"")</f>
        <v>783.99</v>
      </c>
      <c r="D715" s="15">
        <f>IF(A715&lt;&gt;"pause",VLOOKUP(B715,temps!$A$4:$C$14,3,FALSE),"")</f>
        <v>0.16666666666666666</v>
      </c>
      <c r="E715" s="15">
        <f t="shared" si="85"/>
        <v>2.2000000000000002</v>
      </c>
      <c r="F715" s="15">
        <f t="shared" si="86"/>
        <v>118.30000000000005</v>
      </c>
      <c r="G715" s="16" t="str">
        <f t="shared" si="87"/>
        <v>G0 X118.3 Y118.3 F783.99</v>
      </c>
      <c r="H715" s="16" t="str">
        <f t="shared" si="88"/>
        <v>G0 Z118.3 F783.99</v>
      </c>
    </row>
    <row r="716" spans="1:8" hidden="1" outlineLevel="1" x14ac:dyDescent="0.2">
      <c r="A716" s="14" t="s">
        <v>40</v>
      </c>
      <c r="B716" s="14" t="s">
        <v>0</v>
      </c>
      <c r="C716" s="15">
        <f>IF(A716&lt;&gt;"pause",VLOOKUP(A716,gamme!$A$4:$F$171,5,FALSE),"")</f>
        <v>698.46</v>
      </c>
      <c r="D716" s="15">
        <f>IF(A716&lt;&gt;"pause",VLOOKUP(B716,temps!$A$4:$C$14,3,FALSE),"")</f>
        <v>0.16666666666666666</v>
      </c>
      <c r="E716" s="15">
        <f t="shared" si="85"/>
        <v>1.9</v>
      </c>
      <c r="F716" s="15">
        <f t="shared" si="86"/>
        <v>120.20000000000006</v>
      </c>
      <c r="G716" s="16" t="str">
        <f t="shared" si="87"/>
        <v>G0 X120.2 Y120.2 F698.46</v>
      </c>
      <c r="H716" s="16" t="str">
        <f t="shared" si="88"/>
        <v>G0 Z120.2 F698.46</v>
      </c>
    </row>
    <row r="717" spans="1:8" hidden="1" outlineLevel="1" x14ac:dyDescent="0.2">
      <c r="A717" s="14" t="s">
        <v>41</v>
      </c>
      <c r="B717" s="14" t="s">
        <v>2</v>
      </c>
      <c r="C717" s="15">
        <f>IF(A717&lt;&gt;"pause",VLOOKUP(A717,gamme!$A$4:$F$171,5,FALSE),"")</f>
        <v>783.99</v>
      </c>
      <c r="D717" s="15">
        <f>IF(A717&lt;&gt;"pause",VLOOKUP(B717,temps!$A$4:$C$14,3,FALSE),"")</f>
        <v>0.33333333333333331</v>
      </c>
      <c r="E717" s="15">
        <f t="shared" ref="E717:E721" si="89">IF(A717&lt;&gt;"pause",ROUND(C717*D717/60,1),"")</f>
        <v>4.4000000000000004</v>
      </c>
      <c r="F717" s="15">
        <f t="shared" ref="F717:F721" si="90">IF(A717&lt;&gt;"pause",F716+E717*(-1)^ROW(F717),F716)</f>
        <v>115.80000000000005</v>
      </c>
      <c r="G717" s="16" t="str">
        <f t="shared" ref="G717:G721" si="91">IF(A717&lt;&gt;"pause",CONCATENATE("G0 X",F717," Y",F717," F",C717),CONCATENATE("G4 P",D717))</f>
        <v>G0 X115.8 Y115.8 F783.99</v>
      </c>
      <c r="H717" s="16" t="str">
        <f t="shared" ref="H717:H721" si="92">IF(A717&lt;&gt;"pause",CONCATENATE("G0 Z",F717," F",C717),CONCATENATE("G4 P",D717))</f>
        <v>G0 Z115.8 F783.99</v>
      </c>
    </row>
    <row r="718" spans="1:8" hidden="1" outlineLevel="1" x14ac:dyDescent="0.2">
      <c r="A718" s="14" t="s">
        <v>35</v>
      </c>
      <c r="B718" s="14" t="s">
        <v>0</v>
      </c>
      <c r="C718" s="15">
        <f>IF(A718&lt;&gt;"pause",VLOOKUP(A718,gamme!$A$4:$F$171,5,FALSE),"")</f>
        <v>392</v>
      </c>
      <c r="D718" s="15">
        <f>IF(A718&lt;&gt;"pause",VLOOKUP(B718,temps!$A$4:$C$14,3,FALSE),"")</f>
        <v>0.16666666666666666</v>
      </c>
      <c r="E718" s="15">
        <f t="shared" si="89"/>
        <v>1.1000000000000001</v>
      </c>
      <c r="F718" s="15">
        <f t="shared" si="90"/>
        <v>116.90000000000005</v>
      </c>
      <c r="G718" s="16" t="str">
        <f t="shared" si="91"/>
        <v>G0 X116.9 Y116.9 F392</v>
      </c>
      <c r="H718" s="16" t="str">
        <f t="shared" si="92"/>
        <v>G0 Z116.9 F392</v>
      </c>
    </row>
    <row r="719" spans="1:8" hidden="1" outlineLevel="1" x14ac:dyDescent="0.2">
      <c r="A719" s="14" t="s">
        <v>35</v>
      </c>
      <c r="B719" s="14" t="s">
        <v>0</v>
      </c>
      <c r="C719" s="15">
        <f>IF(A719&lt;&gt;"pause",VLOOKUP(A719,gamme!$A$4:$F$171,5,FALSE),"")</f>
        <v>392</v>
      </c>
      <c r="D719" s="15">
        <f>IF(A719&lt;&gt;"pause",VLOOKUP(B719,temps!$A$4:$C$14,3,FALSE),"")</f>
        <v>0.16666666666666666</v>
      </c>
      <c r="E719" s="15">
        <f t="shared" si="89"/>
        <v>1.1000000000000001</v>
      </c>
      <c r="F719" s="15">
        <f t="shared" si="90"/>
        <v>115.80000000000005</v>
      </c>
      <c r="G719" s="16" t="str">
        <f t="shared" si="91"/>
        <v>G0 X115.8 Y115.8 F392</v>
      </c>
      <c r="H719" s="16" t="str">
        <f t="shared" si="92"/>
        <v>G0 Z115.8 F392</v>
      </c>
    </row>
    <row r="720" spans="1:8" hidden="1" outlineLevel="1" x14ac:dyDescent="0.2">
      <c r="A720" s="14" t="s">
        <v>35</v>
      </c>
      <c r="B720" s="14" t="s">
        <v>0</v>
      </c>
      <c r="C720" s="15">
        <f>IF(A720&lt;&gt;"pause",VLOOKUP(A720,gamme!$A$4:$F$171,5,FALSE),"")</f>
        <v>392</v>
      </c>
      <c r="D720" s="15">
        <f>IF(A720&lt;&gt;"pause",VLOOKUP(B720,temps!$A$4:$C$14,3,FALSE),"")</f>
        <v>0.16666666666666666</v>
      </c>
      <c r="E720" s="15">
        <f t="shared" si="89"/>
        <v>1.1000000000000001</v>
      </c>
      <c r="F720" s="15">
        <f t="shared" si="90"/>
        <v>116.90000000000005</v>
      </c>
      <c r="G720" s="16" t="str">
        <f t="shared" si="91"/>
        <v>G0 X116.9 Y116.9 F392</v>
      </c>
      <c r="H720" s="16" t="str">
        <f t="shared" si="92"/>
        <v>G0 Z116.9 F392</v>
      </c>
    </row>
    <row r="721" spans="1:8" hidden="1" outlineLevel="1" x14ac:dyDescent="0.2">
      <c r="A721" s="14" t="s">
        <v>35</v>
      </c>
      <c r="B721" s="14" t="s">
        <v>2</v>
      </c>
      <c r="C721" s="15">
        <f>IF(A721&lt;&gt;"pause",VLOOKUP(A721,gamme!$A$4:$F$171,5,FALSE),"")</f>
        <v>392</v>
      </c>
      <c r="D721" s="15">
        <f>IF(A721&lt;&gt;"pause",VLOOKUP(B721,temps!$A$4:$C$14,3,FALSE),"")</f>
        <v>0.33333333333333331</v>
      </c>
      <c r="E721" s="15">
        <f t="shared" si="89"/>
        <v>2.2000000000000002</v>
      </c>
      <c r="F721" s="15">
        <f t="shared" si="90"/>
        <v>114.70000000000005</v>
      </c>
      <c r="G721" s="16" t="str">
        <f t="shared" si="91"/>
        <v>G0 X114.7 Y114.7 F392</v>
      </c>
      <c r="H721" s="16" t="str">
        <f t="shared" si="92"/>
        <v>G0 Z114.7 F392</v>
      </c>
    </row>
    <row r="722" spans="1:8" hidden="1" outlineLevel="1" x14ac:dyDescent="0.2"/>
    <row r="723" spans="1:8" hidden="1" outlineLevel="1" x14ac:dyDescent="0.2">
      <c r="A723" s="14" t="s">
        <v>175</v>
      </c>
      <c r="D723" s="15">
        <v>2000</v>
      </c>
    </row>
    <row r="724" spans="1:8" collapsed="1" x14ac:dyDescent="0.2"/>
    <row r="725" spans="1:8" x14ac:dyDescent="0.2">
      <c r="A725" s="14" t="s">
        <v>283</v>
      </c>
      <c r="E725" s="15" t="s">
        <v>177</v>
      </c>
      <c r="F725" s="15">
        <v>100</v>
      </c>
    </row>
    <row r="726" spans="1:8" hidden="1" outlineLevel="1" x14ac:dyDescent="0.2">
      <c r="A726" s="14" t="s">
        <v>35</v>
      </c>
      <c r="B726" s="14" t="s">
        <v>2</v>
      </c>
      <c r="C726" s="15">
        <f>IF(A726&lt;&gt;"pause",VLOOKUP(A726,gamme!$A$4:$F$171,5,FALSE),"")</f>
        <v>392</v>
      </c>
      <c r="D726" s="15">
        <f>IF(A726&lt;&gt;"pause",VLOOKUP(B726,temps!$A$4:$C$14,3,FALSE),"")</f>
        <v>0.33333333333333331</v>
      </c>
      <c r="E726" s="15">
        <f t="shared" ref="E726:E727" si="93">IF(A726&lt;&gt;"pause",ROUND(C726*D726/60,1),"")</f>
        <v>2.2000000000000002</v>
      </c>
      <c r="F726" s="15">
        <f t="shared" ref="F726:F727" si="94">IF(A726&lt;&gt;"pause",F725+E726*(-1)^ROW(F726),F725)</f>
        <v>102.2</v>
      </c>
      <c r="G726" s="16" t="str">
        <f t="shared" ref="G726:G727" si="95">IF(A726&lt;&gt;"pause",CONCATENATE("G0 X",F726," Y",F726," F",C726),CONCATENATE("G4 P",D726))</f>
        <v>G0 X102.2 Y102.2 F392</v>
      </c>
      <c r="H726" s="16" t="str">
        <f t="shared" ref="H726:H727" si="96">IF(A726&lt;&gt;"pause",CONCATENATE("G0 Z",F726," F",C726),CONCATENATE("G4 P",D726))</f>
        <v>G0 Z102.2 F392</v>
      </c>
    </row>
    <row r="727" spans="1:8" hidden="1" outlineLevel="1" x14ac:dyDescent="0.2">
      <c r="A727" s="14" t="s">
        <v>35</v>
      </c>
      <c r="B727" s="14" t="s">
        <v>2</v>
      </c>
      <c r="C727" s="15">
        <f>IF(A727&lt;&gt;"pause",VLOOKUP(A727,gamme!$A$4:$F$171,5,FALSE),"")</f>
        <v>392</v>
      </c>
      <c r="D727" s="15">
        <f>IF(A727&lt;&gt;"pause",VLOOKUP(B727,temps!$A$4:$C$14,3,FALSE),"")</f>
        <v>0.33333333333333331</v>
      </c>
      <c r="E727" s="15">
        <f t="shared" si="93"/>
        <v>2.2000000000000002</v>
      </c>
      <c r="F727" s="15">
        <f t="shared" si="94"/>
        <v>100</v>
      </c>
      <c r="G727" s="16" t="str">
        <f t="shared" si="95"/>
        <v>G0 X100 Y100 F392</v>
      </c>
      <c r="H727" s="16" t="str">
        <f t="shared" si="96"/>
        <v>G0 Z100 F392</v>
      </c>
    </row>
    <row r="728" spans="1:8" hidden="1" outlineLevel="1" x14ac:dyDescent="0.2">
      <c r="A728" s="14" t="s">
        <v>35</v>
      </c>
      <c r="B728" s="14" t="s">
        <v>2</v>
      </c>
      <c r="C728" s="15">
        <f>IF(A728&lt;&gt;"pause",VLOOKUP(A728,gamme!$A$4:$F$171,5,FALSE),"")</f>
        <v>392</v>
      </c>
      <c r="D728" s="15">
        <f>IF(A728&lt;&gt;"pause",VLOOKUP(B728,temps!$A$4:$C$14,3,FALSE),"")</f>
        <v>0.33333333333333331</v>
      </c>
      <c r="E728" s="15">
        <f t="shared" ref="E728:E791" si="97">IF(A728&lt;&gt;"pause",ROUND(C728*D728/60,1),"")</f>
        <v>2.2000000000000002</v>
      </c>
      <c r="F728" s="15">
        <f t="shared" ref="F728:F791" si="98">IF(A728&lt;&gt;"pause",F727+E728*(-1)^ROW(F728),F727)</f>
        <v>102.2</v>
      </c>
      <c r="G728" s="16" t="str">
        <f t="shared" ref="G728:G791" si="99">IF(A728&lt;&gt;"pause",CONCATENATE("G0 X",F728," Y",F728," F",C728),CONCATENATE("G4 P",D728))</f>
        <v>G0 X102.2 Y102.2 F392</v>
      </c>
      <c r="H728" s="16" t="str">
        <f t="shared" ref="H728:H791" si="100">IF(A728&lt;&gt;"pause",CONCATENATE("G0 Z",F728," F",C728),CONCATENATE("G4 P",D728))</f>
        <v>G0 Z102.2 F392</v>
      </c>
    </row>
    <row r="729" spans="1:8" hidden="1" outlineLevel="1" x14ac:dyDescent="0.2">
      <c r="A729" s="14" t="s">
        <v>234</v>
      </c>
      <c r="B729" s="14" t="s">
        <v>1</v>
      </c>
      <c r="C729" s="15">
        <f>IF(A729&lt;&gt;"pause",VLOOKUP(A729,gamme!$A$4:$F$171,5,FALSE),"")</f>
        <v>311.13</v>
      </c>
      <c r="D729" s="15">
        <f>IF(A729&lt;&gt;"pause",VLOOKUP(B729,temps!$A$4:$C$14,3,FALSE),"")</f>
        <v>0.20833333333333334</v>
      </c>
      <c r="E729" s="15">
        <f t="shared" si="97"/>
        <v>1.1000000000000001</v>
      </c>
      <c r="F729" s="15">
        <f t="shared" si="98"/>
        <v>101.10000000000001</v>
      </c>
      <c r="G729" s="16" t="str">
        <f t="shared" si="99"/>
        <v>G0 X101.1 Y101.1 F311.13</v>
      </c>
      <c r="H729" s="16" t="str">
        <f t="shared" si="100"/>
        <v>G0 Z101.1 F311.13</v>
      </c>
    </row>
    <row r="730" spans="1:8" hidden="1" outlineLevel="1" x14ac:dyDescent="0.2">
      <c r="A730" s="14" t="s">
        <v>236</v>
      </c>
      <c r="B730" s="14" t="s">
        <v>0</v>
      </c>
      <c r="C730" s="15">
        <f>IF(A730&lt;&gt;"pause",VLOOKUP(A730,gamme!$A$4:$F$171,5,FALSE),"")</f>
        <v>466.16</v>
      </c>
      <c r="D730" s="15">
        <f>IF(A730&lt;&gt;"pause",VLOOKUP(B730,temps!$A$4:$C$14,3,FALSE),"")</f>
        <v>0.16666666666666666</v>
      </c>
      <c r="E730" s="15">
        <f t="shared" si="97"/>
        <v>1.3</v>
      </c>
      <c r="F730" s="15">
        <f t="shared" si="98"/>
        <v>102.4</v>
      </c>
      <c r="G730" s="16" t="str">
        <f t="shared" si="99"/>
        <v>G0 X102.4 Y102.4 F466.16</v>
      </c>
      <c r="H730" s="16" t="str">
        <f t="shared" si="100"/>
        <v>G0 Z102.4 F466.16</v>
      </c>
    </row>
    <row r="731" spans="1:8" hidden="1" outlineLevel="1" x14ac:dyDescent="0.2">
      <c r="A731" s="14" t="s">
        <v>35</v>
      </c>
      <c r="B731" s="14" t="s">
        <v>2</v>
      </c>
      <c r="C731" s="15">
        <f>IF(A731&lt;&gt;"pause",VLOOKUP(A731,gamme!$A$4:$F$171,5,FALSE),"")</f>
        <v>392</v>
      </c>
      <c r="D731" s="15">
        <f>IF(A731&lt;&gt;"pause",VLOOKUP(B731,temps!$A$4:$C$14,3,FALSE),"")</f>
        <v>0.33333333333333331</v>
      </c>
      <c r="E731" s="15">
        <f t="shared" si="97"/>
        <v>2.2000000000000002</v>
      </c>
      <c r="F731" s="15">
        <f t="shared" si="98"/>
        <v>100.2</v>
      </c>
      <c r="G731" s="16" t="str">
        <f t="shared" si="99"/>
        <v>G0 X100.2 Y100.2 F392</v>
      </c>
      <c r="H731" s="16" t="str">
        <f t="shared" si="100"/>
        <v>G0 Z100.2 F392</v>
      </c>
    </row>
    <row r="732" spans="1:8" hidden="1" outlineLevel="1" x14ac:dyDescent="0.2">
      <c r="A732" s="14" t="s">
        <v>234</v>
      </c>
      <c r="B732" s="14" t="s">
        <v>1</v>
      </c>
      <c r="C732" s="15">
        <f>IF(A732&lt;&gt;"pause",VLOOKUP(A732,gamme!$A$4:$F$171,5,FALSE),"")</f>
        <v>311.13</v>
      </c>
      <c r="D732" s="15">
        <f>IF(A732&lt;&gt;"pause",VLOOKUP(B732,temps!$A$4:$C$14,3,FALSE),"")</f>
        <v>0.20833333333333334</v>
      </c>
      <c r="E732" s="15">
        <f t="shared" si="97"/>
        <v>1.1000000000000001</v>
      </c>
      <c r="F732" s="15">
        <f t="shared" si="98"/>
        <v>101.3</v>
      </c>
      <c r="G732" s="16" t="str">
        <f t="shared" si="99"/>
        <v>G0 X101.3 Y101.3 F311.13</v>
      </c>
      <c r="H732" s="16" t="str">
        <f t="shared" si="100"/>
        <v>G0 Z101.3 F311.13</v>
      </c>
    </row>
    <row r="733" spans="1:8" hidden="1" outlineLevel="1" x14ac:dyDescent="0.2">
      <c r="A733" s="14" t="s">
        <v>236</v>
      </c>
      <c r="B733" s="14" t="s">
        <v>0</v>
      </c>
      <c r="C733" s="15">
        <f>IF(A733&lt;&gt;"pause",VLOOKUP(A733,gamme!$A$4:$F$171,5,FALSE),"")</f>
        <v>466.16</v>
      </c>
      <c r="D733" s="15">
        <f>IF(A733&lt;&gt;"pause",VLOOKUP(B733,temps!$A$4:$C$14,3,FALSE),"")</f>
        <v>0.16666666666666666</v>
      </c>
      <c r="E733" s="15">
        <f t="shared" si="97"/>
        <v>1.3</v>
      </c>
      <c r="F733" s="15">
        <f t="shared" si="98"/>
        <v>100</v>
      </c>
      <c r="G733" s="16" t="str">
        <f t="shared" si="99"/>
        <v>G0 X100 Y100 F466.16</v>
      </c>
      <c r="H733" s="16" t="str">
        <f t="shared" si="100"/>
        <v>G0 Z100 F466.16</v>
      </c>
    </row>
    <row r="734" spans="1:8" hidden="1" outlineLevel="1" x14ac:dyDescent="0.2">
      <c r="A734" s="14" t="s">
        <v>35</v>
      </c>
      <c r="B734" s="14" t="s">
        <v>3</v>
      </c>
      <c r="C734" s="15">
        <f>IF(A734&lt;&gt;"pause",VLOOKUP(A734,gamme!$A$4:$F$171,5,FALSE),"")</f>
        <v>392</v>
      </c>
      <c r="D734" s="15">
        <f>IF(A734&lt;&gt;"pause",VLOOKUP(B734,temps!$A$4:$C$14,3,FALSE),"")</f>
        <v>0.5</v>
      </c>
      <c r="E734" s="15">
        <f t="shared" si="97"/>
        <v>3.3</v>
      </c>
      <c r="F734" s="15">
        <f t="shared" si="98"/>
        <v>103.3</v>
      </c>
      <c r="G734" s="16" t="str">
        <f t="shared" si="99"/>
        <v>G0 X103.3 Y103.3 F392</v>
      </c>
      <c r="H734" s="16" t="str">
        <f t="shared" si="100"/>
        <v>G0 Z103.3 F392</v>
      </c>
    </row>
    <row r="735" spans="1:8" hidden="1" outlineLevel="1" x14ac:dyDescent="0.2">
      <c r="A735" s="14" t="s">
        <v>175</v>
      </c>
      <c r="C735" s="15" t="str">
        <f>IF(A735&lt;&gt;"pause",VLOOKUP(A735,gamme!$A$4:$F$171,5,FALSE),"")</f>
        <v/>
      </c>
      <c r="D735" s="15">
        <v>300</v>
      </c>
      <c r="E735" s="15" t="str">
        <f t="shared" si="97"/>
        <v/>
      </c>
      <c r="F735" s="15">
        <f t="shared" si="98"/>
        <v>103.3</v>
      </c>
      <c r="G735" s="16" t="str">
        <f t="shared" si="99"/>
        <v>G4 P300</v>
      </c>
      <c r="H735" s="16" t="str">
        <f t="shared" si="100"/>
        <v>G4 P300</v>
      </c>
    </row>
    <row r="736" spans="1:8" hidden="1" outlineLevel="1" x14ac:dyDescent="0.2">
      <c r="A736" s="14" t="s">
        <v>238</v>
      </c>
      <c r="B736" s="14" t="s">
        <v>2</v>
      </c>
      <c r="C736" s="15">
        <f>IF(A736&lt;&gt;"pause",VLOOKUP(A736,gamme!$A$4:$F$171,5,FALSE),"")</f>
        <v>587.33000000000004</v>
      </c>
      <c r="D736" s="15">
        <f>IF(A736&lt;&gt;"pause",VLOOKUP(B736,temps!$A$4:$C$14,3,FALSE),"")</f>
        <v>0.33333333333333331</v>
      </c>
      <c r="E736" s="15">
        <f t="shared" si="97"/>
        <v>3.3</v>
      </c>
      <c r="F736" s="15">
        <f t="shared" si="98"/>
        <v>106.6</v>
      </c>
      <c r="G736" s="16" t="str">
        <f t="shared" si="99"/>
        <v>G0 X106.6 Y106.6 F587.33</v>
      </c>
      <c r="H736" s="16" t="str">
        <f t="shared" si="100"/>
        <v>G0 Z106.6 F587.33</v>
      </c>
    </row>
    <row r="737" spans="1:8" hidden="1" outlineLevel="1" x14ac:dyDescent="0.2">
      <c r="A737" s="14" t="s">
        <v>238</v>
      </c>
      <c r="B737" s="14" t="s">
        <v>2</v>
      </c>
      <c r="C737" s="15">
        <f>IF(A737&lt;&gt;"pause",VLOOKUP(A737,gamme!$A$4:$F$171,5,FALSE),"")</f>
        <v>587.33000000000004</v>
      </c>
      <c r="D737" s="15">
        <f>IF(A737&lt;&gt;"pause",VLOOKUP(B737,temps!$A$4:$C$14,3,FALSE),"")</f>
        <v>0.33333333333333331</v>
      </c>
      <c r="E737" s="15">
        <f t="shared" si="97"/>
        <v>3.3</v>
      </c>
      <c r="F737" s="15">
        <f t="shared" si="98"/>
        <v>103.3</v>
      </c>
      <c r="G737" s="16" t="str">
        <f t="shared" si="99"/>
        <v>G0 X103.3 Y103.3 F587.33</v>
      </c>
      <c r="H737" s="16" t="str">
        <f t="shared" si="100"/>
        <v>G0 Z103.3 F587.33</v>
      </c>
    </row>
    <row r="738" spans="1:8" hidden="1" outlineLevel="1" x14ac:dyDescent="0.2">
      <c r="A738" s="14" t="s">
        <v>238</v>
      </c>
      <c r="B738" s="14" t="s">
        <v>2</v>
      </c>
      <c r="C738" s="15">
        <f>IF(A738&lt;&gt;"pause",VLOOKUP(A738,gamme!$A$4:$F$171,5,FALSE),"")</f>
        <v>587.33000000000004</v>
      </c>
      <c r="D738" s="15">
        <f>IF(A738&lt;&gt;"pause",VLOOKUP(B738,temps!$A$4:$C$14,3,FALSE),"")</f>
        <v>0.33333333333333331</v>
      </c>
      <c r="E738" s="15">
        <f t="shared" si="97"/>
        <v>3.3</v>
      </c>
      <c r="F738" s="15">
        <f t="shared" si="98"/>
        <v>106.6</v>
      </c>
      <c r="G738" s="16" t="str">
        <f t="shared" si="99"/>
        <v>G0 X106.6 Y106.6 F587.33</v>
      </c>
      <c r="H738" s="16" t="str">
        <f t="shared" si="100"/>
        <v>G0 Z106.6 F587.33</v>
      </c>
    </row>
    <row r="739" spans="1:8" hidden="1" outlineLevel="1" x14ac:dyDescent="0.2">
      <c r="A739" s="14" t="s">
        <v>239</v>
      </c>
      <c r="B739" s="14" t="s">
        <v>1</v>
      </c>
      <c r="C739" s="15">
        <f>IF(A739&lt;&gt;"pause",VLOOKUP(A739,gamme!$A$4:$F$171,5,FALSE),"")</f>
        <v>622.25</v>
      </c>
      <c r="D739" s="15">
        <f>IF(A739&lt;&gt;"pause",VLOOKUP(B739,temps!$A$4:$C$14,3,FALSE),"")</f>
        <v>0.20833333333333334</v>
      </c>
      <c r="E739" s="15">
        <f t="shared" si="97"/>
        <v>2.2000000000000002</v>
      </c>
      <c r="F739" s="15">
        <f t="shared" si="98"/>
        <v>104.39999999999999</v>
      </c>
      <c r="G739" s="16" t="str">
        <f t="shared" si="99"/>
        <v>G0 X104.4 Y104.4 F622.25</v>
      </c>
      <c r="H739" s="16" t="str">
        <f t="shared" si="100"/>
        <v>G0 Z104.4 F622.25</v>
      </c>
    </row>
    <row r="740" spans="1:8" hidden="1" outlineLevel="1" x14ac:dyDescent="0.2">
      <c r="A740" s="14" t="s">
        <v>236</v>
      </c>
      <c r="B740" s="14" t="s">
        <v>0</v>
      </c>
      <c r="C740" s="15">
        <f>IF(A740&lt;&gt;"pause",VLOOKUP(A740,gamme!$A$4:$F$171,5,FALSE),"")</f>
        <v>466.16</v>
      </c>
      <c r="D740" s="15">
        <f>IF(A740&lt;&gt;"pause",VLOOKUP(B740,temps!$A$4:$C$14,3,FALSE),"")</f>
        <v>0.16666666666666666</v>
      </c>
      <c r="E740" s="15">
        <f t="shared" si="97"/>
        <v>1.3</v>
      </c>
      <c r="F740" s="15">
        <f t="shared" si="98"/>
        <v>105.69999999999999</v>
      </c>
      <c r="G740" s="16" t="str">
        <f t="shared" si="99"/>
        <v>G0 X105.7 Y105.7 F466.16</v>
      </c>
      <c r="H740" s="16" t="str">
        <f t="shared" si="100"/>
        <v>G0 Z105.7 F466.16</v>
      </c>
    </row>
    <row r="741" spans="1:8" hidden="1" outlineLevel="1" x14ac:dyDescent="0.2">
      <c r="A741" s="14" t="s">
        <v>202</v>
      </c>
      <c r="B741" s="14" t="s">
        <v>2</v>
      </c>
      <c r="C741" s="15">
        <f>IF(A741&lt;&gt;"pause",VLOOKUP(A741,gamme!$A$4:$F$171,5,FALSE),"")</f>
        <v>369.99</v>
      </c>
      <c r="D741" s="15">
        <f>IF(A741&lt;&gt;"pause",VLOOKUP(B741,temps!$A$4:$C$14,3,FALSE),"")</f>
        <v>0.33333333333333331</v>
      </c>
      <c r="E741" s="15">
        <f t="shared" si="97"/>
        <v>2.1</v>
      </c>
      <c r="F741" s="15">
        <f t="shared" si="98"/>
        <v>103.6</v>
      </c>
      <c r="G741" s="16" t="str">
        <f t="shared" si="99"/>
        <v>G0 X103.6 Y103.6 F369.99</v>
      </c>
      <c r="H741" s="16" t="str">
        <f t="shared" si="100"/>
        <v>G0 Z103.6 F369.99</v>
      </c>
    </row>
    <row r="742" spans="1:8" hidden="1" outlineLevel="1" x14ac:dyDescent="0.2">
      <c r="A742" s="14" t="s">
        <v>234</v>
      </c>
      <c r="B742" s="14" t="s">
        <v>1</v>
      </c>
      <c r="C742" s="15">
        <f>IF(A742&lt;&gt;"pause",VLOOKUP(A742,gamme!$A$4:$F$171,5,FALSE),"")</f>
        <v>311.13</v>
      </c>
      <c r="D742" s="15">
        <f>IF(A742&lt;&gt;"pause",VLOOKUP(B742,temps!$A$4:$C$14,3,FALSE),"")</f>
        <v>0.20833333333333334</v>
      </c>
      <c r="E742" s="15">
        <f t="shared" si="97"/>
        <v>1.1000000000000001</v>
      </c>
      <c r="F742" s="15">
        <f t="shared" si="98"/>
        <v>104.69999999999999</v>
      </c>
      <c r="G742" s="16" t="str">
        <f t="shared" si="99"/>
        <v>G0 X104.7 Y104.7 F311.13</v>
      </c>
      <c r="H742" s="16" t="str">
        <f t="shared" si="100"/>
        <v>G0 Z104.7 F311.13</v>
      </c>
    </row>
    <row r="743" spans="1:8" hidden="1" outlineLevel="1" x14ac:dyDescent="0.2">
      <c r="A743" s="14" t="s">
        <v>236</v>
      </c>
      <c r="B743" s="14" t="s">
        <v>0</v>
      </c>
      <c r="C743" s="15">
        <f>IF(A743&lt;&gt;"pause",VLOOKUP(A743,gamme!$A$4:$F$171,5,FALSE),"")</f>
        <v>466.16</v>
      </c>
      <c r="D743" s="15">
        <f>IF(A743&lt;&gt;"pause",VLOOKUP(B743,temps!$A$4:$C$14,3,FALSE),"")</f>
        <v>0.16666666666666666</v>
      </c>
      <c r="E743" s="15">
        <f t="shared" si="97"/>
        <v>1.3</v>
      </c>
      <c r="F743" s="15">
        <f t="shared" si="98"/>
        <v>103.39999999999999</v>
      </c>
      <c r="G743" s="16" t="str">
        <f t="shared" si="99"/>
        <v>G0 X103.4 Y103.4 F466.16</v>
      </c>
      <c r="H743" s="16" t="str">
        <f t="shared" si="100"/>
        <v>G0 Z103.4 F466.16</v>
      </c>
    </row>
    <row r="744" spans="1:8" hidden="1" outlineLevel="1" x14ac:dyDescent="0.2">
      <c r="A744" s="14" t="s">
        <v>35</v>
      </c>
      <c r="B744" s="14" t="s">
        <v>3</v>
      </c>
      <c r="C744" s="15">
        <f>IF(A744&lt;&gt;"pause",VLOOKUP(A744,gamme!$A$4:$F$171,5,FALSE),"")</f>
        <v>392</v>
      </c>
      <c r="D744" s="15">
        <f>IF(A744&lt;&gt;"pause",VLOOKUP(B744,temps!$A$4:$C$14,3,FALSE),"")</f>
        <v>0.5</v>
      </c>
      <c r="E744" s="15">
        <f t="shared" si="97"/>
        <v>3.3</v>
      </c>
      <c r="F744" s="15">
        <f t="shared" si="98"/>
        <v>106.69999999999999</v>
      </c>
      <c r="G744" s="16" t="str">
        <f t="shared" si="99"/>
        <v>G0 X106.7 Y106.7 F392</v>
      </c>
      <c r="H744" s="16" t="str">
        <f t="shared" si="100"/>
        <v>G0 Z106.7 F392</v>
      </c>
    </row>
    <row r="745" spans="1:8" hidden="1" outlineLevel="1" x14ac:dyDescent="0.2">
      <c r="A745" s="14" t="s">
        <v>175</v>
      </c>
      <c r="C745" s="15" t="str">
        <f>IF(A745&lt;&gt;"pause",VLOOKUP(A745,gamme!$A$4:$F$171,5,FALSE),"")</f>
        <v/>
      </c>
      <c r="D745" s="15">
        <v>300</v>
      </c>
      <c r="E745" s="15" t="str">
        <f t="shared" si="97"/>
        <v/>
      </c>
      <c r="F745" s="15">
        <f t="shared" si="98"/>
        <v>106.69999999999999</v>
      </c>
      <c r="G745" s="16" t="str">
        <f t="shared" si="99"/>
        <v>G4 P300</v>
      </c>
      <c r="H745" s="16" t="str">
        <f t="shared" si="100"/>
        <v>G4 P300</v>
      </c>
    </row>
    <row r="746" spans="1:8" hidden="1" outlineLevel="1" x14ac:dyDescent="0.2">
      <c r="A746" s="14" t="s">
        <v>41</v>
      </c>
      <c r="B746" s="14" t="s">
        <v>2</v>
      </c>
      <c r="C746" s="15">
        <f>IF(A746&lt;&gt;"pause",VLOOKUP(A746,gamme!$A$4:$F$171,5,FALSE),"")</f>
        <v>783.99</v>
      </c>
      <c r="D746" s="15">
        <f>IF(A746&lt;&gt;"pause",VLOOKUP(B746,temps!$A$4:$C$14,3,FALSE),"")</f>
        <v>0.33333333333333331</v>
      </c>
      <c r="E746" s="15">
        <f t="shared" si="97"/>
        <v>4.4000000000000004</v>
      </c>
      <c r="F746" s="15">
        <f t="shared" si="98"/>
        <v>111.1</v>
      </c>
      <c r="G746" s="16" t="str">
        <f t="shared" si="99"/>
        <v>G0 X111.1 Y111.1 F783.99</v>
      </c>
      <c r="H746" s="16" t="str">
        <f t="shared" si="100"/>
        <v>G0 Z111.1 F783.99</v>
      </c>
    </row>
    <row r="747" spans="1:8" hidden="1" outlineLevel="1" x14ac:dyDescent="0.2">
      <c r="A747" s="14" t="s">
        <v>35</v>
      </c>
      <c r="B747" s="14" t="s">
        <v>1</v>
      </c>
      <c r="C747" s="15">
        <f>IF(A747&lt;&gt;"pause",VLOOKUP(A747,gamme!$A$4:$F$171,5,FALSE),"")</f>
        <v>392</v>
      </c>
      <c r="D747" s="15">
        <f>IF(A747&lt;&gt;"pause",VLOOKUP(B747,temps!$A$4:$C$14,3,FALSE),"")</f>
        <v>0.20833333333333334</v>
      </c>
      <c r="E747" s="15">
        <f t="shared" si="97"/>
        <v>1.4</v>
      </c>
      <c r="F747" s="15">
        <f t="shared" si="98"/>
        <v>109.69999999999999</v>
      </c>
      <c r="G747" s="16" t="str">
        <f t="shared" si="99"/>
        <v>G0 X109.7 Y109.7 F392</v>
      </c>
      <c r="H747" s="16" t="str">
        <f t="shared" si="100"/>
        <v>G0 Z109.7 F392</v>
      </c>
    </row>
    <row r="748" spans="1:8" hidden="1" outlineLevel="1" x14ac:dyDescent="0.2">
      <c r="A748" s="14" t="s">
        <v>35</v>
      </c>
      <c r="B748" s="14" t="s">
        <v>0</v>
      </c>
      <c r="C748" s="15">
        <f>IF(A748&lt;&gt;"pause",VLOOKUP(A748,gamme!$A$4:$F$171,5,FALSE),"")</f>
        <v>392</v>
      </c>
      <c r="D748" s="15">
        <f>IF(A748&lt;&gt;"pause",VLOOKUP(B748,temps!$A$4:$C$14,3,FALSE),"")</f>
        <v>0.16666666666666666</v>
      </c>
      <c r="E748" s="15">
        <f t="shared" si="97"/>
        <v>1.1000000000000001</v>
      </c>
      <c r="F748" s="15">
        <f t="shared" si="98"/>
        <v>110.79999999999998</v>
      </c>
      <c r="G748" s="16" t="str">
        <f t="shared" si="99"/>
        <v>G0 X110.8 Y110.8 F392</v>
      </c>
      <c r="H748" s="16" t="str">
        <f t="shared" si="100"/>
        <v>G0 Z110.8 F392</v>
      </c>
    </row>
    <row r="749" spans="1:8" hidden="1" outlineLevel="1" x14ac:dyDescent="0.2">
      <c r="A749" s="14" t="s">
        <v>41</v>
      </c>
      <c r="B749" s="14" t="s">
        <v>2</v>
      </c>
      <c r="C749" s="15">
        <f>IF(A749&lt;&gt;"pause",VLOOKUP(A749,gamme!$A$4:$F$171,5,FALSE),"")</f>
        <v>783.99</v>
      </c>
      <c r="D749" s="15">
        <f>IF(A749&lt;&gt;"pause",VLOOKUP(B749,temps!$A$4:$C$14,3,FALSE),"")</f>
        <v>0.33333333333333331</v>
      </c>
      <c r="E749" s="15">
        <f t="shared" si="97"/>
        <v>4.4000000000000004</v>
      </c>
      <c r="F749" s="15">
        <f t="shared" si="98"/>
        <v>106.39999999999998</v>
      </c>
      <c r="G749" s="16" t="str">
        <f t="shared" si="99"/>
        <v>G0 X106.4 Y106.4 F783.99</v>
      </c>
      <c r="H749" s="16" t="str">
        <f t="shared" si="100"/>
        <v>G0 Z106.4 F783.99</v>
      </c>
    </row>
    <row r="750" spans="1:8" hidden="1" outlineLevel="1" x14ac:dyDescent="0.2">
      <c r="A750" s="14" t="s">
        <v>240</v>
      </c>
      <c r="B750" s="14" t="s">
        <v>1</v>
      </c>
      <c r="C750" s="15">
        <f>IF(A750&lt;&gt;"pause",VLOOKUP(A750,gamme!$A$4:$F$171,5,FALSE),"")</f>
        <v>739.99</v>
      </c>
      <c r="D750" s="15">
        <f>IF(A750&lt;&gt;"pause",VLOOKUP(B750,temps!$A$4:$C$14,3,FALSE),"")</f>
        <v>0.20833333333333334</v>
      </c>
      <c r="E750" s="15">
        <f t="shared" si="97"/>
        <v>2.6</v>
      </c>
      <c r="F750" s="15">
        <f t="shared" si="98"/>
        <v>108.99999999999997</v>
      </c>
      <c r="G750" s="16" t="str">
        <f t="shared" si="99"/>
        <v>G0 X109 Y109 F739.99</v>
      </c>
      <c r="H750" s="16" t="str">
        <f t="shared" si="100"/>
        <v>G0 Z109 F739.99</v>
      </c>
    </row>
    <row r="751" spans="1:8" hidden="1" outlineLevel="1" x14ac:dyDescent="0.2">
      <c r="A751" s="14" t="s">
        <v>40</v>
      </c>
      <c r="B751" s="14" t="s">
        <v>0</v>
      </c>
      <c r="C751" s="15">
        <f>IF(A751&lt;&gt;"pause",VLOOKUP(A751,gamme!$A$4:$F$171,5,FALSE),"")</f>
        <v>698.46</v>
      </c>
      <c r="D751" s="15">
        <f>IF(A751&lt;&gt;"pause",VLOOKUP(B751,temps!$A$4:$C$14,3,FALSE),"")</f>
        <v>0.16666666666666666</v>
      </c>
      <c r="E751" s="15">
        <f t="shared" si="97"/>
        <v>1.9</v>
      </c>
      <c r="F751" s="15">
        <f t="shared" si="98"/>
        <v>107.09999999999997</v>
      </c>
      <c r="G751" s="16" t="str">
        <f t="shared" si="99"/>
        <v>G0 X107.1 Y107.1 F698.46</v>
      </c>
      <c r="H751" s="16" t="str">
        <f t="shared" si="100"/>
        <v>G0 Z107.1 F698.46</v>
      </c>
    </row>
    <row r="752" spans="1:8" hidden="1" outlineLevel="1" x14ac:dyDescent="0.2">
      <c r="A752" s="14" t="s">
        <v>39</v>
      </c>
      <c r="B752" s="14" t="s">
        <v>0</v>
      </c>
      <c r="C752" s="15">
        <f>IF(A752&lt;&gt;"pause",VLOOKUP(A752,gamme!$A$4:$F$171,5,FALSE),"")</f>
        <v>659.26</v>
      </c>
      <c r="D752" s="15">
        <f>IF(A752&lt;&gt;"pause",VLOOKUP(B752,temps!$A$4:$C$14,3,FALSE),"")</f>
        <v>0.16666666666666666</v>
      </c>
      <c r="E752" s="15">
        <f t="shared" si="97"/>
        <v>1.8</v>
      </c>
      <c r="F752" s="15">
        <f t="shared" si="98"/>
        <v>108.89999999999996</v>
      </c>
      <c r="G752" s="16" t="str">
        <f t="shared" si="99"/>
        <v>G0 X108.9 Y108.9 F659.26</v>
      </c>
      <c r="H752" s="16" t="str">
        <f t="shared" si="100"/>
        <v>G0 Z108.9 F659.26</v>
      </c>
    </row>
    <row r="753" spans="1:8" hidden="1" outlineLevel="1" x14ac:dyDescent="0.2">
      <c r="A753" s="14" t="s">
        <v>239</v>
      </c>
      <c r="B753" s="14" t="s">
        <v>0</v>
      </c>
      <c r="C753" s="15">
        <f>IF(A753&lt;&gt;"pause",VLOOKUP(A753,gamme!$A$4:$F$171,5,FALSE),"")</f>
        <v>622.25</v>
      </c>
      <c r="D753" s="15">
        <f>IF(A753&lt;&gt;"pause",VLOOKUP(B753,temps!$A$4:$C$14,3,FALSE),"")</f>
        <v>0.16666666666666666</v>
      </c>
      <c r="E753" s="15">
        <f t="shared" si="97"/>
        <v>1.7</v>
      </c>
      <c r="F753" s="15">
        <f t="shared" si="98"/>
        <v>107.19999999999996</v>
      </c>
      <c r="G753" s="16" t="str">
        <f t="shared" si="99"/>
        <v>G0 X107.2 Y107.2 F622.25</v>
      </c>
      <c r="H753" s="16" t="str">
        <f t="shared" si="100"/>
        <v>G0 Z107.2 F622.25</v>
      </c>
    </row>
    <row r="754" spans="1:8" hidden="1" outlineLevel="1" x14ac:dyDescent="0.2">
      <c r="A754" s="14" t="s">
        <v>39</v>
      </c>
      <c r="B754" s="14" t="s">
        <v>0</v>
      </c>
      <c r="C754" s="15">
        <f>IF(A754&lt;&gt;"pause",VLOOKUP(A754,gamme!$A$4:$F$171,5,FALSE),"")</f>
        <v>659.26</v>
      </c>
      <c r="D754" s="15">
        <f>IF(A754&lt;&gt;"pause",VLOOKUP(B754,temps!$A$4:$C$14,3,FALSE),"")</f>
        <v>0.16666666666666666</v>
      </c>
      <c r="E754" s="15">
        <f t="shared" si="97"/>
        <v>1.8</v>
      </c>
      <c r="F754" s="15">
        <f t="shared" si="98"/>
        <v>108.99999999999996</v>
      </c>
      <c r="G754" s="16" t="str">
        <f t="shared" si="99"/>
        <v>G0 X109 Y109 F659.26</v>
      </c>
      <c r="H754" s="16" t="str">
        <f t="shared" si="100"/>
        <v>G0 Z109 F659.26</v>
      </c>
    </row>
    <row r="755" spans="1:8" hidden="1" outlineLevel="1" x14ac:dyDescent="0.2">
      <c r="A755" s="14" t="s">
        <v>39</v>
      </c>
      <c r="B755" s="14" t="s">
        <v>0</v>
      </c>
      <c r="C755" s="15">
        <f>IF(A755&lt;&gt;"pause",VLOOKUP(A755,gamme!$A$4:$F$171,5,FALSE),"")</f>
        <v>659.26</v>
      </c>
      <c r="D755" s="15">
        <f>IF(A755&lt;&gt;"pause",VLOOKUP(B755,temps!$A$4:$C$14,3,FALSE),"")</f>
        <v>0.16666666666666666</v>
      </c>
      <c r="E755" s="15">
        <f t="shared" si="97"/>
        <v>1.8</v>
      </c>
      <c r="F755" s="15">
        <f t="shared" si="98"/>
        <v>107.19999999999996</v>
      </c>
      <c r="G755" s="16" t="str">
        <f t="shared" si="99"/>
        <v>G0 X107.2 Y107.2 F659.26</v>
      </c>
      <c r="H755" s="16" t="str">
        <f t="shared" si="100"/>
        <v>G0 Z107.2 F659.26</v>
      </c>
    </row>
    <row r="756" spans="1:8" hidden="1" outlineLevel="1" x14ac:dyDescent="0.2">
      <c r="A756" s="14" t="s">
        <v>235</v>
      </c>
      <c r="B756" s="14" t="s">
        <v>0</v>
      </c>
      <c r="C756" s="15">
        <f>IF(A756&lt;&gt;"pause",VLOOKUP(A756,gamme!$A$4:$F$171,5,FALSE),"")</f>
        <v>415.3</v>
      </c>
      <c r="D756" s="15">
        <f>IF(A756&lt;&gt;"pause",VLOOKUP(B756,temps!$A$4:$C$14,3,FALSE),"")</f>
        <v>0.16666666666666666</v>
      </c>
      <c r="E756" s="15">
        <f t="shared" si="97"/>
        <v>1.2</v>
      </c>
      <c r="F756" s="15">
        <f t="shared" si="98"/>
        <v>108.39999999999996</v>
      </c>
      <c r="G756" s="16" t="str">
        <f t="shared" si="99"/>
        <v>G0 X108.4 Y108.4 F415.3</v>
      </c>
      <c r="H756" s="16" t="str">
        <f t="shared" si="100"/>
        <v>G0 Z108.4 F415.3</v>
      </c>
    </row>
    <row r="757" spans="1:8" hidden="1" outlineLevel="1" x14ac:dyDescent="0.2">
      <c r="A757" s="14" t="s">
        <v>237</v>
      </c>
      <c r="B757" s="14" t="s">
        <v>2</v>
      </c>
      <c r="C757" s="15">
        <f>IF(A757&lt;&gt;"pause",VLOOKUP(A757,gamme!$A$4:$F$171,5,FALSE),"")</f>
        <v>554.37</v>
      </c>
      <c r="D757" s="15">
        <f>IF(A757&lt;&gt;"pause",VLOOKUP(B757,temps!$A$4:$C$14,3,FALSE),"")</f>
        <v>0.33333333333333331</v>
      </c>
      <c r="E757" s="15">
        <f t="shared" si="97"/>
        <v>3.1</v>
      </c>
      <c r="F757" s="15">
        <f t="shared" si="98"/>
        <v>105.29999999999997</v>
      </c>
      <c r="G757" s="16" t="str">
        <f t="shared" si="99"/>
        <v>G0 X105.3 Y105.3 F554.37</v>
      </c>
      <c r="H757" s="16" t="str">
        <f t="shared" si="100"/>
        <v>G0 Z105.3 F554.37</v>
      </c>
    </row>
    <row r="758" spans="1:8" hidden="1" outlineLevel="1" x14ac:dyDescent="0.2">
      <c r="A758" s="14" t="s">
        <v>38</v>
      </c>
      <c r="B758" s="14" t="s">
        <v>1</v>
      </c>
      <c r="C758" s="15">
        <f>IF(A758&lt;&gt;"pause",VLOOKUP(A758,gamme!$A$4:$F$171,5,FALSE),"")</f>
        <v>523.25</v>
      </c>
      <c r="D758" s="15">
        <f>IF(A758&lt;&gt;"pause",VLOOKUP(B758,temps!$A$4:$C$14,3,FALSE),"")</f>
        <v>0.20833333333333334</v>
      </c>
      <c r="E758" s="15">
        <f t="shared" si="97"/>
        <v>1.8</v>
      </c>
      <c r="F758" s="15">
        <f t="shared" si="98"/>
        <v>107.09999999999997</v>
      </c>
      <c r="G758" s="16" t="str">
        <f t="shared" si="99"/>
        <v>G0 X107.1 Y107.1 F523.25</v>
      </c>
      <c r="H758" s="16" t="str">
        <f t="shared" si="100"/>
        <v>G0 Z107.1 F523.25</v>
      </c>
    </row>
    <row r="759" spans="1:8" hidden="1" outlineLevel="1" x14ac:dyDescent="0.2">
      <c r="A759" s="14" t="s">
        <v>37</v>
      </c>
      <c r="B759" s="14" t="s">
        <v>0</v>
      </c>
      <c r="C759" s="15">
        <f>IF(A759&lt;&gt;"pause",VLOOKUP(A759,gamme!$A$4:$F$171,5,FALSE),"")</f>
        <v>493.88</v>
      </c>
      <c r="D759" s="15">
        <f>IF(A759&lt;&gt;"pause",VLOOKUP(B759,temps!$A$4:$C$14,3,FALSE),"")</f>
        <v>0.16666666666666666</v>
      </c>
      <c r="E759" s="15">
        <f t="shared" si="97"/>
        <v>1.4</v>
      </c>
      <c r="F759" s="15">
        <f t="shared" si="98"/>
        <v>105.69999999999996</v>
      </c>
      <c r="G759" s="16" t="str">
        <f t="shared" si="99"/>
        <v>G0 X105.7 Y105.7 F493.88</v>
      </c>
      <c r="H759" s="16" t="str">
        <f t="shared" si="100"/>
        <v>G0 Z105.7 F493.88</v>
      </c>
    </row>
    <row r="760" spans="1:8" hidden="1" outlineLevel="1" x14ac:dyDescent="0.2">
      <c r="A760" s="14" t="s">
        <v>236</v>
      </c>
      <c r="B760" s="14" t="s">
        <v>0</v>
      </c>
      <c r="C760" s="15">
        <f>IF(A760&lt;&gt;"pause",VLOOKUP(A760,gamme!$A$4:$F$171,5,FALSE),"")</f>
        <v>466.16</v>
      </c>
      <c r="D760" s="15">
        <f>IF(A760&lt;&gt;"pause",VLOOKUP(B760,temps!$A$4:$C$14,3,FALSE),"")</f>
        <v>0.16666666666666666</v>
      </c>
      <c r="E760" s="15">
        <f t="shared" si="97"/>
        <v>1.3</v>
      </c>
      <c r="F760" s="15">
        <f t="shared" si="98"/>
        <v>106.99999999999996</v>
      </c>
      <c r="G760" s="16" t="str">
        <f t="shared" si="99"/>
        <v>G0 X107 Y107 F466.16</v>
      </c>
      <c r="H760" s="16" t="str">
        <f t="shared" si="100"/>
        <v>G0 Z107 F466.16</v>
      </c>
    </row>
    <row r="761" spans="1:8" hidden="1" outlineLevel="1" x14ac:dyDescent="0.2">
      <c r="A761" s="14" t="s">
        <v>36</v>
      </c>
      <c r="B761" s="14" t="s">
        <v>0</v>
      </c>
      <c r="C761" s="15">
        <f>IF(A761&lt;&gt;"pause",VLOOKUP(A761,gamme!$A$4:$F$171,5,FALSE),"")</f>
        <v>440</v>
      </c>
      <c r="D761" s="15">
        <f>IF(A761&lt;&gt;"pause",VLOOKUP(B761,temps!$A$4:$C$14,3,FALSE),"")</f>
        <v>0.16666666666666666</v>
      </c>
      <c r="E761" s="15">
        <f t="shared" si="97"/>
        <v>1.2</v>
      </c>
      <c r="F761" s="15">
        <f t="shared" si="98"/>
        <v>105.79999999999995</v>
      </c>
      <c r="G761" s="16" t="str">
        <f t="shared" si="99"/>
        <v>G0 X105.8 Y105.8 F440</v>
      </c>
      <c r="H761" s="16" t="str">
        <f t="shared" si="100"/>
        <v>G0 Z105.8 F440</v>
      </c>
    </row>
    <row r="762" spans="1:8" hidden="1" outlineLevel="1" x14ac:dyDescent="0.2">
      <c r="A762" s="14" t="s">
        <v>236</v>
      </c>
      <c r="B762" s="14" t="s">
        <v>0</v>
      </c>
      <c r="C762" s="15">
        <f>IF(A762&lt;&gt;"pause",VLOOKUP(A762,gamme!$A$4:$F$171,5,FALSE),"")</f>
        <v>466.16</v>
      </c>
      <c r="D762" s="15">
        <f>IF(A762&lt;&gt;"pause",VLOOKUP(B762,temps!$A$4:$C$14,3,FALSE),"")</f>
        <v>0.16666666666666666</v>
      </c>
      <c r="E762" s="15">
        <f t="shared" si="97"/>
        <v>1.3</v>
      </c>
      <c r="F762" s="15">
        <f t="shared" si="98"/>
        <v>107.09999999999995</v>
      </c>
      <c r="G762" s="16" t="str">
        <f t="shared" si="99"/>
        <v>G0 X107.1 Y107.1 F466.16</v>
      </c>
      <c r="H762" s="16" t="str">
        <f t="shared" si="100"/>
        <v>G0 Z107.1 F466.16</v>
      </c>
    </row>
    <row r="763" spans="1:8" hidden="1" outlineLevel="1" x14ac:dyDescent="0.2">
      <c r="A763" s="14" t="s">
        <v>236</v>
      </c>
      <c r="B763" s="14" t="s">
        <v>0</v>
      </c>
      <c r="C763" s="15">
        <f>IF(A763&lt;&gt;"pause",VLOOKUP(A763,gamme!$A$4:$F$171,5,FALSE),"")</f>
        <v>466.16</v>
      </c>
      <c r="D763" s="15">
        <f>IF(A763&lt;&gt;"pause",VLOOKUP(B763,temps!$A$4:$C$14,3,FALSE),"")</f>
        <v>0.16666666666666666</v>
      </c>
      <c r="E763" s="15">
        <f t="shared" si="97"/>
        <v>1.3</v>
      </c>
      <c r="F763" s="15">
        <f t="shared" si="98"/>
        <v>105.79999999999995</v>
      </c>
      <c r="G763" s="16" t="str">
        <f t="shared" si="99"/>
        <v>G0 X105.8 Y105.8 F466.16</v>
      </c>
      <c r="H763" s="16" t="str">
        <f t="shared" si="100"/>
        <v>G0 Z105.8 F466.16</v>
      </c>
    </row>
    <row r="764" spans="1:8" hidden="1" outlineLevel="1" x14ac:dyDescent="0.2">
      <c r="A764" s="14" t="s">
        <v>234</v>
      </c>
      <c r="B764" s="14" t="s">
        <v>0</v>
      </c>
      <c r="C764" s="15">
        <f>IF(A764&lt;&gt;"pause",VLOOKUP(A764,gamme!$A$4:$F$171,5,FALSE),"")</f>
        <v>311.13</v>
      </c>
      <c r="D764" s="15">
        <f>IF(A764&lt;&gt;"pause",VLOOKUP(B764,temps!$A$4:$C$14,3,FALSE),"")</f>
        <v>0.16666666666666666</v>
      </c>
      <c r="E764" s="15">
        <f t="shared" si="97"/>
        <v>0.9</v>
      </c>
      <c r="F764" s="15">
        <f t="shared" si="98"/>
        <v>106.69999999999996</v>
      </c>
      <c r="G764" s="16" t="str">
        <f t="shared" si="99"/>
        <v>G0 X106.7 Y106.7 F311.13</v>
      </c>
      <c r="H764" s="16" t="str">
        <f t="shared" si="100"/>
        <v>G0 Z106.7 F311.13</v>
      </c>
    </row>
    <row r="765" spans="1:8" hidden="1" outlineLevel="1" x14ac:dyDescent="0.2">
      <c r="A765" s="14" t="s">
        <v>202</v>
      </c>
      <c r="B765" s="14" t="s">
        <v>2</v>
      </c>
      <c r="C765" s="15">
        <f>IF(A765&lt;&gt;"pause",VLOOKUP(A765,gamme!$A$4:$F$171,5,FALSE),"")</f>
        <v>369.99</v>
      </c>
      <c r="D765" s="15">
        <f>IF(A765&lt;&gt;"pause",VLOOKUP(B765,temps!$A$4:$C$14,3,FALSE),"")</f>
        <v>0.33333333333333331</v>
      </c>
      <c r="E765" s="15">
        <f t="shared" si="97"/>
        <v>2.1</v>
      </c>
      <c r="F765" s="15">
        <f t="shared" si="98"/>
        <v>104.59999999999997</v>
      </c>
      <c r="G765" s="16" t="str">
        <f t="shared" si="99"/>
        <v>G0 X104.6 Y104.6 F369.99</v>
      </c>
      <c r="H765" s="16" t="str">
        <f t="shared" si="100"/>
        <v>G0 Z104.6 F369.99</v>
      </c>
    </row>
    <row r="766" spans="1:8" hidden="1" outlineLevel="1" x14ac:dyDescent="0.2">
      <c r="A766" s="14" t="s">
        <v>234</v>
      </c>
      <c r="B766" s="14" t="s">
        <v>1</v>
      </c>
      <c r="C766" s="15">
        <f>IF(A766&lt;&gt;"pause",VLOOKUP(A766,gamme!$A$4:$F$171,5,FALSE),"")</f>
        <v>311.13</v>
      </c>
      <c r="D766" s="15">
        <f>IF(A766&lt;&gt;"pause",VLOOKUP(B766,temps!$A$4:$C$14,3,FALSE),"")</f>
        <v>0.20833333333333334</v>
      </c>
      <c r="E766" s="15">
        <f t="shared" si="97"/>
        <v>1.1000000000000001</v>
      </c>
      <c r="F766" s="15">
        <f t="shared" si="98"/>
        <v>105.69999999999996</v>
      </c>
      <c r="G766" s="16" t="str">
        <f t="shared" si="99"/>
        <v>G0 X105.7 Y105.7 F311.13</v>
      </c>
      <c r="H766" s="16" t="str">
        <f t="shared" si="100"/>
        <v>G0 Z105.7 F311.13</v>
      </c>
    </row>
    <row r="767" spans="1:8" hidden="1" outlineLevel="1" x14ac:dyDescent="0.2">
      <c r="A767" s="14" t="s">
        <v>236</v>
      </c>
      <c r="B767" s="14" t="s">
        <v>0</v>
      </c>
      <c r="C767" s="15">
        <f>IF(A767&lt;&gt;"pause",VLOOKUP(A767,gamme!$A$4:$F$171,5,FALSE),"")</f>
        <v>466.16</v>
      </c>
      <c r="D767" s="15">
        <f>IF(A767&lt;&gt;"pause",VLOOKUP(B767,temps!$A$4:$C$14,3,FALSE),"")</f>
        <v>0.16666666666666666</v>
      </c>
      <c r="E767" s="15">
        <f t="shared" si="97"/>
        <v>1.3</v>
      </c>
      <c r="F767" s="15">
        <f t="shared" si="98"/>
        <v>104.39999999999996</v>
      </c>
      <c r="G767" s="16" t="str">
        <f t="shared" si="99"/>
        <v>G0 X104.4 Y104.4 F466.16</v>
      </c>
      <c r="H767" s="16" t="str">
        <f t="shared" si="100"/>
        <v>G0 Z104.4 F466.16</v>
      </c>
    </row>
    <row r="768" spans="1:8" hidden="1" outlineLevel="1" x14ac:dyDescent="0.2">
      <c r="A768" s="14" t="s">
        <v>35</v>
      </c>
      <c r="B768" s="14" t="s">
        <v>2</v>
      </c>
      <c r="C768" s="15">
        <f>IF(A768&lt;&gt;"pause",VLOOKUP(A768,gamme!$A$4:$F$171,5,FALSE),"")</f>
        <v>392</v>
      </c>
      <c r="D768" s="15">
        <f>IF(A768&lt;&gt;"pause",VLOOKUP(B768,temps!$A$4:$C$14,3,FALSE),"")</f>
        <v>0.33333333333333331</v>
      </c>
      <c r="E768" s="15">
        <f t="shared" si="97"/>
        <v>2.2000000000000002</v>
      </c>
      <c r="F768" s="15">
        <f t="shared" si="98"/>
        <v>106.59999999999997</v>
      </c>
      <c r="G768" s="16" t="str">
        <f t="shared" si="99"/>
        <v>G0 X106.6 Y106.6 F392</v>
      </c>
      <c r="H768" s="16" t="str">
        <f t="shared" si="100"/>
        <v>G0 Z106.6 F392</v>
      </c>
    </row>
    <row r="769" spans="1:8" hidden="1" outlineLevel="1" x14ac:dyDescent="0.2">
      <c r="A769" s="14" t="s">
        <v>234</v>
      </c>
      <c r="B769" s="14" t="s">
        <v>1</v>
      </c>
      <c r="C769" s="15">
        <f>IF(A769&lt;&gt;"pause",VLOOKUP(A769,gamme!$A$4:$F$171,5,FALSE),"")</f>
        <v>311.13</v>
      </c>
      <c r="D769" s="15">
        <f>IF(A769&lt;&gt;"pause",VLOOKUP(B769,temps!$A$4:$C$14,3,FALSE),"")</f>
        <v>0.20833333333333334</v>
      </c>
      <c r="E769" s="15">
        <f t="shared" si="97"/>
        <v>1.1000000000000001</v>
      </c>
      <c r="F769" s="15">
        <f t="shared" si="98"/>
        <v>105.49999999999997</v>
      </c>
      <c r="G769" s="16" t="str">
        <f t="shared" si="99"/>
        <v>G0 X105.5 Y105.5 F311.13</v>
      </c>
      <c r="H769" s="16" t="str">
        <f t="shared" si="100"/>
        <v>G0 Z105.5 F311.13</v>
      </c>
    </row>
    <row r="770" spans="1:8" hidden="1" outlineLevel="1" x14ac:dyDescent="0.2">
      <c r="A770" s="14" t="s">
        <v>236</v>
      </c>
      <c r="B770" s="14" t="s">
        <v>0</v>
      </c>
      <c r="C770" s="15">
        <f>IF(A770&lt;&gt;"pause",VLOOKUP(A770,gamme!$A$4:$F$171,5,FALSE),"")</f>
        <v>466.16</v>
      </c>
      <c r="D770" s="15">
        <f>IF(A770&lt;&gt;"pause",VLOOKUP(B770,temps!$A$4:$C$14,3,FALSE),"")</f>
        <v>0.16666666666666666</v>
      </c>
      <c r="E770" s="15">
        <f t="shared" si="97"/>
        <v>1.3</v>
      </c>
      <c r="F770" s="15">
        <f t="shared" si="98"/>
        <v>106.79999999999997</v>
      </c>
      <c r="G770" s="16" t="str">
        <f t="shared" si="99"/>
        <v>G0 X106.8 Y106.8 F466.16</v>
      </c>
      <c r="H770" s="16" t="str">
        <f t="shared" si="100"/>
        <v>G0 Z106.8 F466.16</v>
      </c>
    </row>
    <row r="771" spans="1:8" hidden="1" outlineLevel="1" x14ac:dyDescent="0.2">
      <c r="A771" s="14" t="s">
        <v>35</v>
      </c>
      <c r="B771" s="14" t="s">
        <v>3</v>
      </c>
      <c r="C771" s="15">
        <f>IF(A771&lt;&gt;"pause",VLOOKUP(A771,gamme!$A$4:$F$171,5,FALSE),"")</f>
        <v>392</v>
      </c>
      <c r="D771" s="15">
        <f>IF(A771&lt;&gt;"pause",VLOOKUP(B771,temps!$A$4:$C$14,3,FALSE),"")</f>
        <v>0.5</v>
      </c>
      <c r="E771" s="15">
        <f t="shared" si="97"/>
        <v>3.3</v>
      </c>
      <c r="F771" s="15">
        <f t="shared" si="98"/>
        <v>103.49999999999997</v>
      </c>
      <c r="G771" s="16" t="str">
        <f t="shared" si="99"/>
        <v>G0 X103.5 Y103.5 F392</v>
      </c>
      <c r="H771" s="16" t="str">
        <f t="shared" si="100"/>
        <v>G0 Z103.5 F392</v>
      </c>
    </row>
    <row r="772" spans="1:8" hidden="1" outlineLevel="1" x14ac:dyDescent="0.2">
      <c r="A772" s="14" t="s">
        <v>175</v>
      </c>
      <c r="C772" s="15" t="str">
        <f>IF(A772&lt;&gt;"pause",VLOOKUP(A772,gamme!$A$4:$F$171,5,FALSE),"")</f>
        <v/>
      </c>
      <c r="D772" s="15">
        <v>300</v>
      </c>
      <c r="E772" s="15" t="str">
        <f t="shared" si="97"/>
        <v/>
      </c>
      <c r="F772" s="15">
        <f t="shared" si="98"/>
        <v>103.49999999999997</v>
      </c>
      <c r="G772" s="16" t="str">
        <f t="shared" si="99"/>
        <v>G4 P300</v>
      </c>
      <c r="H772" s="16" t="str">
        <f t="shared" si="100"/>
        <v>G4 P300</v>
      </c>
    </row>
    <row r="773" spans="1:8" hidden="1" outlineLevel="1" x14ac:dyDescent="0.2">
      <c r="A773" s="14" t="s">
        <v>35</v>
      </c>
      <c r="B773" s="14" t="s">
        <v>2</v>
      </c>
      <c r="C773" s="15">
        <f>IF(A773&lt;&gt;"pause",VLOOKUP(A773,gamme!$A$4:$F$171,5,FALSE),"")</f>
        <v>392</v>
      </c>
      <c r="D773" s="15">
        <f>IF(A773&lt;&gt;"pause",VLOOKUP(B773,temps!$A$4:$C$14,3,FALSE),"")</f>
        <v>0.33333333333333331</v>
      </c>
      <c r="E773" s="15">
        <f t="shared" si="97"/>
        <v>2.2000000000000002</v>
      </c>
      <c r="F773" s="15">
        <f t="shared" si="98"/>
        <v>101.29999999999997</v>
      </c>
      <c r="G773" s="16" t="str">
        <f t="shared" si="99"/>
        <v>G0 X101.3 Y101.3 F392</v>
      </c>
      <c r="H773" s="16" t="str">
        <f t="shared" si="100"/>
        <v>G0 Z101.3 F392</v>
      </c>
    </row>
    <row r="774" spans="1:8" hidden="1" outlineLevel="1" x14ac:dyDescent="0.2">
      <c r="A774" s="14" t="s">
        <v>35</v>
      </c>
      <c r="B774" s="14" t="s">
        <v>2</v>
      </c>
      <c r="C774" s="15">
        <f>IF(A774&lt;&gt;"pause",VLOOKUP(A774,gamme!$A$4:$F$171,5,FALSE),"")</f>
        <v>392</v>
      </c>
      <c r="D774" s="15">
        <f>IF(A774&lt;&gt;"pause",VLOOKUP(B774,temps!$A$4:$C$14,3,FALSE),"")</f>
        <v>0.33333333333333331</v>
      </c>
      <c r="E774" s="15">
        <f t="shared" si="97"/>
        <v>2.2000000000000002</v>
      </c>
      <c r="F774" s="15">
        <f t="shared" si="98"/>
        <v>103.49999999999997</v>
      </c>
      <c r="G774" s="16" t="str">
        <f t="shared" si="99"/>
        <v>G0 X103.5 Y103.5 F392</v>
      </c>
      <c r="H774" s="16" t="str">
        <f t="shared" si="100"/>
        <v>G0 Z103.5 F392</v>
      </c>
    </row>
    <row r="775" spans="1:8" hidden="1" outlineLevel="1" x14ac:dyDescent="0.2">
      <c r="A775" s="14" t="s">
        <v>35</v>
      </c>
      <c r="B775" s="14" t="s">
        <v>2</v>
      </c>
      <c r="C775" s="15">
        <f>IF(A775&lt;&gt;"pause",VLOOKUP(A775,gamme!$A$4:$F$171,5,FALSE),"")</f>
        <v>392</v>
      </c>
      <c r="D775" s="15">
        <f>IF(A775&lt;&gt;"pause",VLOOKUP(B775,temps!$A$4:$C$14,3,FALSE),"")</f>
        <v>0.33333333333333331</v>
      </c>
      <c r="E775" s="15">
        <f t="shared" si="97"/>
        <v>2.2000000000000002</v>
      </c>
      <c r="F775" s="15">
        <f t="shared" si="98"/>
        <v>101.29999999999997</v>
      </c>
      <c r="G775" s="16" t="str">
        <f t="shared" si="99"/>
        <v>G0 X101.3 Y101.3 F392</v>
      </c>
      <c r="H775" s="16" t="str">
        <f t="shared" si="100"/>
        <v>G0 Z101.3 F392</v>
      </c>
    </row>
    <row r="776" spans="1:8" hidden="1" outlineLevel="1" x14ac:dyDescent="0.2">
      <c r="A776" s="14" t="s">
        <v>240</v>
      </c>
      <c r="B776" s="14" t="s">
        <v>1</v>
      </c>
      <c r="C776" s="15">
        <f>IF(A776&lt;&gt;"pause",VLOOKUP(A776,gamme!$A$4:$F$171,5,FALSE),"")</f>
        <v>739.99</v>
      </c>
      <c r="D776" s="15">
        <f>IF(A776&lt;&gt;"pause",VLOOKUP(B776,temps!$A$4:$C$14,3,FALSE),"")</f>
        <v>0.20833333333333334</v>
      </c>
      <c r="E776" s="15">
        <f t="shared" si="97"/>
        <v>2.6</v>
      </c>
      <c r="F776" s="15">
        <f t="shared" si="98"/>
        <v>103.89999999999996</v>
      </c>
      <c r="G776" s="16" t="str">
        <f t="shared" si="99"/>
        <v>G0 X103.9 Y103.9 F739.99</v>
      </c>
      <c r="H776" s="16" t="str">
        <f t="shared" si="100"/>
        <v>G0 Z103.9 F739.99</v>
      </c>
    </row>
    <row r="777" spans="1:8" hidden="1" outlineLevel="1" x14ac:dyDescent="0.2">
      <c r="A777" s="14" t="s">
        <v>236</v>
      </c>
      <c r="B777" s="14" t="s">
        <v>0</v>
      </c>
      <c r="C777" s="15">
        <f>IF(A777&lt;&gt;"pause",VLOOKUP(A777,gamme!$A$4:$F$171,5,FALSE),"")</f>
        <v>466.16</v>
      </c>
      <c r="D777" s="15">
        <f>IF(A777&lt;&gt;"pause",VLOOKUP(B777,temps!$A$4:$C$14,3,FALSE),"")</f>
        <v>0.16666666666666666</v>
      </c>
      <c r="E777" s="15">
        <f t="shared" si="97"/>
        <v>1.3</v>
      </c>
      <c r="F777" s="15">
        <f t="shared" si="98"/>
        <v>102.59999999999997</v>
      </c>
      <c r="G777" s="16" t="str">
        <f t="shared" si="99"/>
        <v>G0 X102.6 Y102.6 F466.16</v>
      </c>
      <c r="H777" s="16" t="str">
        <f t="shared" si="100"/>
        <v>G0 Z102.6 F466.16</v>
      </c>
    </row>
    <row r="778" spans="1:8" hidden="1" outlineLevel="1" x14ac:dyDescent="0.2">
      <c r="A778" s="14" t="s">
        <v>35</v>
      </c>
      <c r="B778" s="14" t="s">
        <v>2</v>
      </c>
      <c r="C778" s="15">
        <f>IF(A778&lt;&gt;"pause",VLOOKUP(A778,gamme!$A$4:$F$171,5,FALSE),"")</f>
        <v>392</v>
      </c>
      <c r="D778" s="15">
        <f>IF(A778&lt;&gt;"pause",VLOOKUP(B778,temps!$A$4:$C$14,3,FALSE),"")</f>
        <v>0.33333333333333331</v>
      </c>
      <c r="E778" s="15">
        <f t="shared" si="97"/>
        <v>2.2000000000000002</v>
      </c>
      <c r="F778" s="15">
        <f t="shared" si="98"/>
        <v>104.79999999999997</v>
      </c>
      <c r="G778" s="16" t="str">
        <f t="shared" si="99"/>
        <v>G0 X104.8 Y104.8 F392</v>
      </c>
      <c r="H778" s="16" t="str">
        <f t="shared" si="100"/>
        <v>G0 Z104.8 F392</v>
      </c>
    </row>
    <row r="779" spans="1:8" hidden="1" outlineLevel="1" x14ac:dyDescent="0.2">
      <c r="A779" s="14" t="s">
        <v>239</v>
      </c>
      <c r="B779" s="14" t="s">
        <v>1</v>
      </c>
      <c r="C779" s="15">
        <f>IF(A779&lt;&gt;"pause",VLOOKUP(A779,gamme!$A$4:$F$171,5,FALSE),"")</f>
        <v>622.25</v>
      </c>
      <c r="D779" s="15">
        <f>IF(A779&lt;&gt;"pause",VLOOKUP(B779,temps!$A$4:$C$14,3,FALSE),"")</f>
        <v>0.20833333333333334</v>
      </c>
      <c r="E779" s="15">
        <f t="shared" si="97"/>
        <v>2.2000000000000002</v>
      </c>
      <c r="F779" s="15">
        <f t="shared" si="98"/>
        <v>102.59999999999997</v>
      </c>
      <c r="G779" s="16" t="str">
        <f t="shared" si="99"/>
        <v>G0 X102.6 Y102.6 F622.25</v>
      </c>
      <c r="H779" s="16" t="str">
        <f t="shared" si="100"/>
        <v>G0 Z102.6 F622.25</v>
      </c>
    </row>
    <row r="780" spans="1:8" hidden="1" outlineLevel="1" x14ac:dyDescent="0.2">
      <c r="A780" s="14" t="s">
        <v>236</v>
      </c>
      <c r="B780" s="14" t="s">
        <v>0</v>
      </c>
      <c r="C780" s="15">
        <f>IF(A780&lt;&gt;"pause",VLOOKUP(A780,gamme!$A$4:$F$171,5,FALSE),"")</f>
        <v>466.16</v>
      </c>
      <c r="D780" s="15">
        <f>IF(A780&lt;&gt;"pause",VLOOKUP(B780,temps!$A$4:$C$14,3,FALSE),"")</f>
        <v>0.16666666666666666</v>
      </c>
      <c r="E780" s="15">
        <f t="shared" si="97"/>
        <v>1.3</v>
      </c>
      <c r="F780" s="15">
        <f t="shared" si="98"/>
        <v>103.89999999999996</v>
      </c>
      <c r="G780" s="16" t="str">
        <f t="shared" si="99"/>
        <v>G0 X103.9 Y103.9 F466.16</v>
      </c>
      <c r="H780" s="16" t="str">
        <f t="shared" si="100"/>
        <v>G0 Z103.9 F466.16</v>
      </c>
    </row>
    <row r="781" spans="1:8" hidden="1" outlineLevel="1" x14ac:dyDescent="0.2">
      <c r="A781" s="14" t="s">
        <v>35</v>
      </c>
      <c r="B781" s="14" t="s">
        <v>2</v>
      </c>
      <c r="C781" s="15">
        <f>IF(A781&lt;&gt;"pause",VLOOKUP(A781,gamme!$A$4:$F$171,5,FALSE),"")</f>
        <v>392</v>
      </c>
      <c r="D781" s="15">
        <f>IF(A781&lt;&gt;"pause",VLOOKUP(B781,temps!$A$4:$C$14,3,FALSE),"")</f>
        <v>0.33333333333333331</v>
      </c>
      <c r="E781" s="15">
        <f t="shared" si="97"/>
        <v>2.2000000000000002</v>
      </c>
      <c r="F781" s="15">
        <f t="shared" si="98"/>
        <v>101.69999999999996</v>
      </c>
      <c r="G781" s="16" t="str">
        <f t="shared" si="99"/>
        <v>G0 X101.7 Y101.7 F392</v>
      </c>
      <c r="H781" s="16" t="str">
        <f t="shared" si="100"/>
        <v>G0 Z101.7 F392</v>
      </c>
    </row>
    <row r="782" spans="1:8" hidden="1" outlineLevel="1" x14ac:dyDescent="0.2">
      <c r="A782" s="14" t="s">
        <v>239</v>
      </c>
      <c r="B782" s="14" t="s">
        <v>1</v>
      </c>
      <c r="C782" s="15">
        <f>IF(A782&lt;&gt;"pause",VLOOKUP(A782,gamme!$A$4:$F$171,5,FALSE),"")</f>
        <v>622.25</v>
      </c>
      <c r="D782" s="15">
        <f>IF(A782&lt;&gt;"pause",VLOOKUP(B782,temps!$A$4:$C$14,3,FALSE),"")</f>
        <v>0.20833333333333334</v>
      </c>
      <c r="E782" s="15">
        <f t="shared" si="97"/>
        <v>2.2000000000000002</v>
      </c>
      <c r="F782" s="15">
        <f t="shared" si="98"/>
        <v>103.89999999999996</v>
      </c>
      <c r="G782" s="16" t="str">
        <f t="shared" si="99"/>
        <v>G0 X103.9 Y103.9 F622.25</v>
      </c>
      <c r="H782" s="16" t="str">
        <f t="shared" si="100"/>
        <v>G0 Z103.9 F622.25</v>
      </c>
    </row>
    <row r="783" spans="1:8" hidden="1" outlineLevel="1" x14ac:dyDescent="0.2">
      <c r="A783" s="14" t="s">
        <v>236</v>
      </c>
      <c r="B783" s="14" t="s">
        <v>0</v>
      </c>
      <c r="C783" s="15">
        <f>IF(A783&lt;&gt;"pause",VLOOKUP(A783,gamme!$A$4:$F$171,5,FALSE),"")</f>
        <v>466.16</v>
      </c>
      <c r="D783" s="15">
        <f>IF(A783&lt;&gt;"pause",VLOOKUP(B783,temps!$A$4:$C$14,3,FALSE),"")</f>
        <v>0.16666666666666666</v>
      </c>
      <c r="E783" s="15">
        <f t="shared" si="97"/>
        <v>1.3</v>
      </c>
      <c r="F783" s="15">
        <f t="shared" si="98"/>
        <v>102.59999999999997</v>
      </c>
      <c r="G783" s="16" t="str">
        <f t="shared" si="99"/>
        <v>G0 X102.6 Y102.6 F466.16</v>
      </c>
      <c r="H783" s="16" t="str">
        <f t="shared" si="100"/>
        <v>G0 Z102.6 F466.16</v>
      </c>
    </row>
    <row r="784" spans="1:8" hidden="1" outlineLevel="1" x14ac:dyDescent="0.2">
      <c r="A784" s="14" t="s">
        <v>35</v>
      </c>
      <c r="B784" s="14" t="s">
        <v>2</v>
      </c>
      <c r="C784" s="15">
        <f>IF(A784&lt;&gt;"pause",VLOOKUP(A784,gamme!$A$4:$F$171,5,FALSE),"")</f>
        <v>392</v>
      </c>
      <c r="D784" s="15">
        <f>IF(A784&lt;&gt;"pause",VLOOKUP(B784,temps!$A$4:$C$14,3,FALSE),"")</f>
        <v>0.33333333333333331</v>
      </c>
      <c r="E784" s="15">
        <f t="shared" si="97"/>
        <v>2.2000000000000002</v>
      </c>
      <c r="F784" s="15">
        <f t="shared" si="98"/>
        <v>104.79999999999997</v>
      </c>
      <c r="G784" s="16" t="str">
        <f t="shared" si="99"/>
        <v>G0 X104.8 Y104.8 F392</v>
      </c>
      <c r="H784" s="16" t="str">
        <f t="shared" si="100"/>
        <v>G0 Z104.8 F392</v>
      </c>
    </row>
    <row r="785" spans="1:8" hidden="1" outlineLevel="1" x14ac:dyDescent="0.2">
      <c r="A785" s="14" t="s">
        <v>35</v>
      </c>
      <c r="B785" s="14" t="s">
        <v>0</v>
      </c>
      <c r="C785" s="15">
        <f>IF(A785&lt;&gt;"pause",VLOOKUP(A785,gamme!$A$4:$F$171,5,FALSE),"")</f>
        <v>392</v>
      </c>
      <c r="D785" s="15">
        <f>IF(A785&lt;&gt;"pause",VLOOKUP(B785,temps!$A$4:$C$14,3,FALSE),"")</f>
        <v>0.16666666666666666</v>
      </c>
      <c r="E785" s="15">
        <f t="shared" si="97"/>
        <v>1.1000000000000001</v>
      </c>
      <c r="F785" s="15">
        <f t="shared" si="98"/>
        <v>103.69999999999997</v>
      </c>
      <c r="G785" s="16" t="str">
        <f t="shared" si="99"/>
        <v>G0 X103.7 Y103.7 F392</v>
      </c>
      <c r="H785" s="16" t="str">
        <f t="shared" si="100"/>
        <v>G0 Z103.7 F392</v>
      </c>
    </row>
    <row r="786" spans="1:8" hidden="1" outlineLevel="1" x14ac:dyDescent="0.2">
      <c r="A786" s="14" t="s">
        <v>35</v>
      </c>
      <c r="B786" s="14" t="s">
        <v>0</v>
      </c>
      <c r="C786" s="15">
        <f>IF(A786&lt;&gt;"pause",VLOOKUP(A786,gamme!$A$4:$F$171,5,FALSE),"")</f>
        <v>392</v>
      </c>
      <c r="D786" s="15">
        <f>IF(A786&lt;&gt;"pause",VLOOKUP(B786,temps!$A$4:$C$14,3,FALSE),"")</f>
        <v>0.16666666666666666</v>
      </c>
      <c r="E786" s="15">
        <f t="shared" si="97"/>
        <v>1.1000000000000001</v>
      </c>
      <c r="F786" s="15">
        <f t="shared" si="98"/>
        <v>104.79999999999997</v>
      </c>
      <c r="G786" s="16" t="str">
        <f t="shared" si="99"/>
        <v>G0 X104.8 Y104.8 F392</v>
      </c>
      <c r="H786" s="16" t="str">
        <f t="shared" si="100"/>
        <v>G0 Z104.8 F392</v>
      </c>
    </row>
    <row r="787" spans="1:8" hidden="1" outlineLevel="1" x14ac:dyDescent="0.2">
      <c r="A787" s="14" t="s">
        <v>35</v>
      </c>
      <c r="B787" s="14" t="s">
        <v>0</v>
      </c>
      <c r="C787" s="15">
        <f>IF(A787&lt;&gt;"pause",VLOOKUP(A787,gamme!$A$4:$F$171,5,FALSE),"")</f>
        <v>392</v>
      </c>
      <c r="D787" s="15">
        <f>IF(A787&lt;&gt;"pause",VLOOKUP(B787,temps!$A$4:$C$14,3,FALSE),"")</f>
        <v>0.16666666666666666</v>
      </c>
      <c r="E787" s="15">
        <f t="shared" si="97"/>
        <v>1.1000000000000001</v>
      </c>
      <c r="F787" s="15">
        <f t="shared" si="98"/>
        <v>103.69999999999997</v>
      </c>
      <c r="G787" s="16" t="str">
        <f t="shared" si="99"/>
        <v>G0 X103.7 Y103.7 F392</v>
      </c>
      <c r="H787" s="16" t="str">
        <f t="shared" si="100"/>
        <v>G0 Z103.7 F392</v>
      </c>
    </row>
    <row r="788" spans="1:8" hidden="1" outlineLevel="1" x14ac:dyDescent="0.2">
      <c r="A788" s="14" t="s">
        <v>35</v>
      </c>
      <c r="B788" s="14" t="s">
        <v>0</v>
      </c>
      <c r="C788" s="15">
        <f>IF(A788&lt;&gt;"pause",VLOOKUP(A788,gamme!$A$4:$F$171,5,FALSE),"")</f>
        <v>392</v>
      </c>
      <c r="D788" s="15">
        <f>IF(A788&lt;&gt;"pause",VLOOKUP(B788,temps!$A$4:$C$14,3,FALSE),"")</f>
        <v>0.16666666666666666</v>
      </c>
      <c r="E788" s="15">
        <f t="shared" si="97"/>
        <v>1.1000000000000001</v>
      </c>
      <c r="F788" s="15">
        <f t="shared" si="98"/>
        <v>104.79999999999997</v>
      </c>
      <c r="G788" s="16" t="str">
        <f t="shared" si="99"/>
        <v>G0 X104.8 Y104.8 F392</v>
      </c>
      <c r="H788" s="16" t="str">
        <f t="shared" si="100"/>
        <v>G0 Z104.8 F392</v>
      </c>
    </row>
    <row r="789" spans="1:8" hidden="1" outlineLevel="1" x14ac:dyDescent="0.2">
      <c r="A789" s="14" t="s">
        <v>35</v>
      </c>
      <c r="B789" s="14" t="s">
        <v>0</v>
      </c>
      <c r="C789" s="15">
        <f>IF(A789&lt;&gt;"pause",VLOOKUP(A789,gamme!$A$4:$F$171,5,FALSE),"")</f>
        <v>392</v>
      </c>
      <c r="D789" s="15">
        <f>IF(A789&lt;&gt;"pause",VLOOKUP(B789,temps!$A$4:$C$14,3,FALSE),"")</f>
        <v>0.16666666666666666</v>
      </c>
      <c r="E789" s="15">
        <f t="shared" si="97"/>
        <v>1.1000000000000001</v>
      </c>
      <c r="F789" s="15">
        <f t="shared" si="98"/>
        <v>103.69999999999997</v>
      </c>
      <c r="G789" s="16" t="str">
        <f t="shared" si="99"/>
        <v>G0 X103.7 Y103.7 F392</v>
      </c>
      <c r="H789" s="16" t="str">
        <f t="shared" si="100"/>
        <v>G0 Z103.7 F392</v>
      </c>
    </row>
    <row r="790" spans="1:8" hidden="1" outlineLevel="1" x14ac:dyDescent="0.2">
      <c r="A790" s="14" t="s">
        <v>35</v>
      </c>
      <c r="B790" s="14" t="s">
        <v>0</v>
      </c>
      <c r="C790" s="15">
        <f>IF(A790&lt;&gt;"pause",VLOOKUP(A790,gamme!$A$4:$F$171,5,FALSE),"")</f>
        <v>392</v>
      </c>
      <c r="D790" s="15">
        <f>IF(A790&lt;&gt;"pause",VLOOKUP(B790,temps!$A$4:$C$14,3,FALSE),"")</f>
        <v>0.16666666666666666</v>
      </c>
      <c r="E790" s="15">
        <f t="shared" si="97"/>
        <v>1.1000000000000001</v>
      </c>
      <c r="F790" s="15">
        <f t="shared" si="98"/>
        <v>104.79999999999997</v>
      </c>
      <c r="G790" s="16" t="str">
        <f t="shared" si="99"/>
        <v>G0 X104.8 Y104.8 F392</v>
      </c>
      <c r="H790" s="16" t="str">
        <f t="shared" si="100"/>
        <v>G0 Z104.8 F392</v>
      </c>
    </row>
    <row r="791" spans="1:8" hidden="1" outlineLevel="1" x14ac:dyDescent="0.2">
      <c r="A791" s="14" t="s">
        <v>35</v>
      </c>
      <c r="B791" s="14" t="s">
        <v>0</v>
      </c>
      <c r="C791" s="15">
        <f>IF(A791&lt;&gt;"pause",VLOOKUP(A791,gamme!$A$4:$F$171,5,FALSE),"")</f>
        <v>392</v>
      </c>
      <c r="D791" s="15">
        <f>IF(A791&lt;&gt;"pause",VLOOKUP(B791,temps!$A$4:$C$14,3,FALSE),"")</f>
        <v>0.16666666666666666</v>
      </c>
      <c r="E791" s="15">
        <f t="shared" si="97"/>
        <v>1.1000000000000001</v>
      </c>
      <c r="F791" s="15">
        <f t="shared" si="98"/>
        <v>103.69999999999997</v>
      </c>
      <c r="G791" s="16" t="str">
        <f t="shared" si="99"/>
        <v>G0 X103.7 Y103.7 F392</v>
      </c>
      <c r="H791" s="16" t="str">
        <f t="shared" si="100"/>
        <v>G0 Z103.7 F392</v>
      </c>
    </row>
    <row r="792" spans="1:8" hidden="1" outlineLevel="1" x14ac:dyDescent="0.2">
      <c r="A792" s="14" t="s">
        <v>35</v>
      </c>
      <c r="B792" s="14" t="s">
        <v>0</v>
      </c>
      <c r="C792" s="15">
        <f>IF(A792&lt;&gt;"pause",VLOOKUP(A792,gamme!$A$4:$F$171,5,FALSE),"")</f>
        <v>392</v>
      </c>
      <c r="D792" s="15">
        <f>IF(A792&lt;&gt;"pause",VLOOKUP(B792,temps!$A$4:$C$14,3,FALSE),"")</f>
        <v>0.16666666666666666</v>
      </c>
      <c r="E792" s="15">
        <f t="shared" ref="E792:E806" si="101">IF(A792&lt;&gt;"pause",ROUND(C792*D792/60,1),"")</f>
        <v>1.1000000000000001</v>
      </c>
      <c r="F792" s="15">
        <f t="shared" ref="F792:F806" si="102">IF(A792&lt;&gt;"pause",F791+E792*(-1)^ROW(F792),F791)</f>
        <v>104.79999999999997</v>
      </c>
      <c r="G792" s="16" t="str">
        <f t="shared" ref="G792:G806" si="103">IF(A792&lt;&gt;"pause",CONCATENATE("G0 X",F792," Y",F792," F",C792),CONCATENATE("G4 P",D792))</f>
        <v>G0 X104.8 Y104.8 F392</v>
      </c>
      <c r="H792" s="16" t="str">
        <f t="shared" ref="H792:H806" si="104">IF(A792&lt;&gt;"pause",CONCATENATE("G0 Z",F792," F",C792),CONCATENATE("G4 P",D792))</f>
        <v>G0 Z104.8 F392</v>
      </c>
    </row>
    <row r="793" spans="1:8" hidden="1" outlineLevel="1" x14ac:dyDescent="0.2">
      <c r="A793" s="14" t="s">
        <v>35</v>
      </c>
      <c r="B793" s="14" t="s">
        <v>0</v>
      </c>
      <c r="C793" s="15">
        <f>IF(A793&lt;&gt;"pause",VLOOKUP(A793,gamme!$A$4:$F$171,5,FALSE),"")</f>
        <v>392</v>
      </c>
      <c r="D793" s="15">
        <f>IF(A793&lt;&gt;"pause",VLOOKUP(B793,temps!$A$4:$C$14,3,FALSE),"")</f>
        <v>0.16666666666666666</v>
      </c>
      <c r="E793" s="15">
        <f t="shared" si="101"/>
        <v>1.1000000000000001</v>
      </c>
      <c r="F793" s="15">
        <f t="shared" si="102"/>
        <v>103.69999999999997</v>
      </c>
      <c r="G793" s="16" t="str">
        <f t="shared" si="103"/>
        <v>G0 X103.7 Y103.7 F392</v>
      </c>
      <c r="H793" s="16" t="str">
        <f t="shared" si="104"/>
        <v>G0 Z103.7 F392</v>
      </c>
    </row>
    <row r="794" spans="1:8" hidden="1" outlineLevel="1" x14ac:dyDescent="0.2">
      <c r="A794" s="14" t="s">
        <v>35</v>
      </c>
      <c r="B794" s="14" t="s">
        <v>0</v>
      </c>
      <c r="C794" s="15">
        <f>IF(A794&lt;&gt;"pause",VLOOKUP(A794,gamme!$A$4:$F$171,5,FALSE),"")</f>
        <v>392</v>
      </c>
      <c r="D794" s="15">
        <f>IF(A794&lt;&gt;"pause",VLOOKUP(B794,temps!$A$4:$C$14,3,FALSE),"")</f>
        <v>0.16666666666666666</v>
      </c>
      <c r="E794" s="15">
        <f t="shared" si="101"/>
        <v>1.1000000000000001</v>
      </c>
      <c r="F794" s="15">
        <f t="shared" si="102"/>
        <v>104.79999999999997</v>
      </c>
      <c r="G794" s="16" t="str">
        <f t="shared" si="103"/>
        <v>G0 X104.8 Y104.8 F392</v>
      </c>
      <c r="H794" s="16" t="str">
        <f t="shared" si="104"/>
        <v>G0 Z104.8 F392</v>
      </c>
    </row>
    <row r="795" spans="1:8" hidden="1" outlineLevel="1" x14ac:dyDescent="0.2">
      <c r="A795" s="14" t="s">
        <v>35</v>
      </c>
      <c r="B795" s="14" t="s">
        <v>2</v>
      </c>
      <c r="C795" s="15">
        <f>IF(A795&lt;&gt;"pause",VLOOKUP(A795,gamme!$A$4:$F$171,5,FALSE),"")</f>
        <v>392</v>
      </c>
      <c r="D795" s="15">
        <f>IF(A795&lt;&gt;"pause",VLOOKUP(B795,temps!$A$4:$C$14,3,FALSE),"")</f>
        <v>0.33333333333333331</v>
      </c>
      <c r="E795" s="15">
        <f t="shared" si="101"/>
        <v>2.2000000000000002</v>
      </c>
      <c r="F795" s="15">
        <f t="shared" si="102"/>
        <v>102.59999999999997</v>
      </c>
      <c r="G795" s="16" t="str">
        <f t="shared" si="103"/>
        <v>G0 X102.6 Y102.6 F392</v>
      </c>
      <c r="H795" s="16" t="str">
        <f t="shared" si="104"/>
        <v>G0 Z102.6 F392</v>
      </c>
    </row>
    <row r="796" spans="1:8" hidden="1" outlineLevel="1" x14ac:dyDescent="0.2">
      <c r="A796" s="14" t="s">
        <v>35</v>
      </c>
      <c r="B796" s="14" t="s">
        <v>0</v>
      </c>
      <c r="C796" s="15">
        <f>IF(A796&lt;&gt;"pause",VLOOKUP(A796,gamme!$A$4:$F$171,5,FALSE),"")</f>
        <v>392</v>
      </c>
      <c r="D796" s="15">
        <f>IF(A796&lt;&gt;"pause",VLOOKUP(B796,temps!$A$4:$C$14,3,FALSE),"")</f>
        <v>0.16666666666666666</v>
      </c>
      <c r="E796" s="15">
        <f t="shared" si="101"/>
        <v>1.1000000000000001</v>
      </c>
      <c r="F796" s="15">
        <f t="shared" si="102"/>
        <v>103.69999999999996</v>
      </c>
      <c r="G796" s="16" t="str">
        <f t="shared" si="103"/>
        <v>G0 X103.7 Y103.7 F392</v>
      </c>
      <c r="H796" s="16" t="str">
        <f t="shared" si="104"/>
        <v>G0 Z103.7 F392</v>
      </c>
    </row>
    <row r="797" spans="1:8" hidden="1" outlineLevel="1" x14ac:dyDescent="0.2">
      <c r="A797" s="14" t="s">
        <v>35</v>
      </c>
      <c r="B797" s="14" t="s">
        <v>0</v>
      </c>
      <c r="C797" s="15">
        <f>IF(A797&lt;&gt;"pause",VLOOKUP(A797,gamme!$A$4:$F$171,5,FALSE),"")</f>
        <v>392</v>
      </c>
      <c r="D797" s="15">
        <f>IF(A797&lt;&gt;"pause",VLOOKUP(B797,temps!$A$4:$C$14,3,FALSE),"")</f>
        <v>0.16666666666666666</v>
      </c>
      <c r="E797" s="15">
        <f t="shared" si="101"/>
        <v>1.1000000000000001</v>
      </c>
      <c r="F797" s="15">
        <f t="shared" si="102"/>
        <v>102.59999999999997</v>
      </c>
      <c r="G797" s="16" t="str">
        <f t="shared" si="103"/>
        <v>G0 X102.6 Y102.6 F392</v>
      </c>
      <c r="H797" s="16" t="str">
        <f t="shared" si="104"/>
        <v>G0 Z102.6 F392</v>
      </c>
    </row>
    <row r="798" spans="1:8" hidden="1" outlineLevel="1" x14ac:dyDescent="0.2">
      <c r="A798" s="14" t="s">
        <v>35</v>
      </c>
      <c r="B798" s="14" t="s">
        <v>0</v>
      </c>
      <c r="C798" s="15">
        <f>IF(A798&lt;&gt;"pause",VLOOKUP(A798,gamme!$A$4:$F$171,5,FALSE),"")</f>
        <v>392</v>
      </c>
      <c r="D798" s="15">
        <f>IF(A798&lt;&gt;"pause",VLOOKUP(B798,temps!$A$4:$C$14,3,FALSE),"")</f>
        <v>0.16666666666666666</v>
      </c>
      <c r="E798" s="15">
        <f t="shared" si="101"/>
        <v>1.1000000000000001</v>
      </c>
      <c r="F798" s="15">
        <f t="shared" si="102"/>
        <v>103.69999999999996</v>
      </c>
      <c r="G798" s="16" t="str">
        <f t="shared" si="103"/>
        <v>G0 X103.7 Y103.7 F392</v>
      </c>
      <c r="H798" s="16" t="str">
        <f t="shared" si="104"/>
        <v>G0 Z103.7 F392</v>
      </c>
    </row>
    <row r="799" spans="1:8" hidden="1" outlineLevel="1" x14ac:dyDescent="0.2">
      <c r="A799" s="14" t="s">
        <v>35</v>
      </c>
      <c r="B799" s="14" t="s">
        <v>0</v>
      </c>
      <c r="C799" s="15">
        <f>IF(A799&lt;&gt;"pause",VLOOKUP(A799,gamme!$A$4:$F$171,5,FALSE),"")</f>
        <v>392</v>
      </c>
      <c r="D799" s="15">
        <f>IF(A799&lt;&gt;"pause",VLOOKUP(B799,temps!$A$4:$C$14,3,FALSE),"")</f>
        <v>0.16666666666666666</v>
      </c>
      <c r="E799" s="15">
        <f t="shared" si="101"/>
        <v>1.1000000000000001</v>
      </c>
      <c r="F799" s="15">
        <f t="shared" si="102"/>
        <v>102.59999999999997</v>
      </c>
      <c r="G799" s="16" t="str">
        <f t="shared" si="103"/>
        <v>G0 X102.6 Y102.6 F392</v>
      </c>
      <c r="H799" s="16" t="str">
        <f t="shared" si="104"/>
        <v>G0 Z102.6 F392</v>
      </c>
    </row>
    <row r="800" spans="1:8" hidden="1" outlineLevel="1" x14ac:dyDescent="0.2">
      <c r="A800" s="14" t="s">
        <v>35</v>
      </c>
      <c r="B800" s="14" t="s">
        <v>0</v>
      </c>
      <c r="C800" s="15">
        <f>IF(A800&lt;&gt;"pause",VLOOKUP(A800,gamme!$A$4:$F$171,5,FALSE),"")</f>
        <v>392</v>
      </c>
      <c r="D800" s="15">
        <f>IF(A800&lt;&gt;"pause",VLOOKUP(B800,temps!$A$4:$C$14,3,FALSE),"")</f>
        <v>0.16666666666666666</v>
      </c>
      <c r="E800" s="15">
        <f t="shared" si="101"/>
        <v>1.1000000000000001</v>
      </c>
      <c r="F800" s="15">
        <f t="shared" si="102"/>
        <v>103.69999999999996</v>
      </c>
      <c r="G800" s="16" t="str">
        <f t="shared" si="103"/>
        <v>G0 X103.7 Y103.7 F392</v>
      </c>
      <c r="H800" s="16" t="str">
        <f t="shared" si="104"/>
        <v>G0 Z103.7 F392</v>
      </c>
    </row>
    <row r="801" spans="1:8" hidden="1" outlineLevel="1" x14ac:dyDescent="0.2">
      <c r="A801" s="14" t="s">
        <v>35</v>
      </c>
      <c r="B801" s="14" t="s">
        <v>0</v>
      </c>
      <c r="C801" s="15">
        <f>IF(A801&lt;&gt;"pause",VLOOKUP(A801,gamme!$A$4:$F$171,5,FALSE),"")</f>
        <v>392</v>
      </c>
      <c r="D801" s="15">
        <f>IF(A801&lt;&gt;"pause",VLOOKUP(B801,temps!$A$4:$C$14,3,FALSE),"")</f>
        <v>0.16666666666666666</v>
      </c>
      <c r="E801" s="15">
        <f t="shared" si="101"/>
        <v>1.1000000000000001</v>
      </c>
      <c r="F801" s="15">
        <f t="shared" si="102"/>
        <v>102.59999999999997</v>
      </c>
      <c r="G801" s="16" t="str">
        <f t="shared" si="103"/>
        <v>G0 X102.6 Y102.6 F392</v>
      </c>
      <c r="H801" s="16" t="str">
        <f t="shared" si="104"/>
        <v>G0 Z102.6 F392</v>
      </c>
    </row>
    <row r="802" spans="1:8" hidden="1" outlineLevel="1" x14ac:dyDescent="0.2">
      <c r="A802" s="14" t="s">
        <v>35</v>
      </c>
      <c r="B802" s="14" t="s">
        <v>0</v>
      </c>
      <c r="C802" s="15">
        <f>IF(A802&lt;&gt;"pause",VLOOKUP(A802,gamme!$A$4:$F$171,5,FALSE),"")</f>
        <v>392</v>
      </c>
      <c r="D802" s="15">
        <f>IF(A802&lt;&gt;"pause",VLOOKUP(B802,temps!$A$4:$C$14,3,FALSE),"")</f>
        <v>0.16666666666666666</v>
      </c>
      <c r="E802" s="15">
        <f t="shared" si="101"/>
        <v>1.1000000000000001</v>
      </c>
      <c r="F802" s="15">
        <f t="shared" si="102"/>
        <v>103.69999999999996</v>
      </c>
      <c r="G802" s="16" t="str">
        <f t="shared" si="103"/>
        <v>G0 X103.7 Y103.7 F392</v>
      </c>
      <c r="H802" s="16" t="str">
        <f t="shared" si="104"/>
        <v>G0 Z103.7 F392</v>
      </c>
    </row>
    <row r="803" spans="1:8" hidden="1" outlineLevel="1" x14ac:dyDescent="0.2">
      <c r="A803" s="14" t="s">
        <v>35</v>
      </c>
      <c r="B803" s="14" t="s">
        <v>0</v>
      </c>
      <c r="C803" s="15">
        <f>IF(A803&lt;&gt;"pause",VLOOKUP(A803,gamme!$A$4:$F$171,5,FALSE),"")</f>
        <v>392</v>
      </c>
      <c r="D803" s="15">
        <f>IF(A803&lt;&gt;"pause",VLOOKUP(B803,temps!$A$4:$C$14,3,FALSE),"")</f>
        <v>0.16666666666666666</v>
      </c>
      <c r="E803" s="15">
        <f t="shared" si="101"/>
        <v>1.1000000000000001</v>
      </c>
      <c r="F803" s="15">
        <f t="shared" si="102"/>
        <v>102.59999999999997</v>
      </c>
      <c r="G803" s="16" t="str">
        <f t="shared" si="103"/>
        <v>G0 X102.6 Y102.6 F392</v>
      </c>
      <c r="H803" s="16" t="str">
        <f t="shared" si="104"/>
        <v>G0 Z102.6 F392</v>
      </c>
    </row>
    <row r="804" spans="1:8" hidden="1" outlineLevel="1" x14ac:dyDescent="0.2">
      <c r="A804" s="14" t="s">
        <v>35</v>
      </c>
      <c r="B804" s="14" t="s">
        <v>0</v>
      </c>
      <c r="C804" s="15">
        <f>IF(A804&lt;&gt;"pause",VLOOKUP(A804,gamme!$A$4:$F$171,5,FALSE),"")</f>
        <v>392</v>
      </c>
      <c r="D804" s="15">
        <f>IF(A804&lt;&gt;"pause",VLOOKUP(B804,temps!$A$4:$C$14,3,FALSE),"")</f>
        <v>0.16666666666666666</v>
      </c>
      <c r="E804" s="15">
        <f t="shared" si="101"/>
        <v>1.1000000000000001</v>
      </c>
      <c r="F804" s="15">
        <f t="shared" si="102"/>
        <v>103.69999999999996</v>
      </c>
      <c r="G804" s="16" t="str">
        <f t="shared" si="103"/>
        <v>G0 X103.7 Y103.7 F392</v>
      </c>
      <c r="H804" s="16" t="str">
        <f t="shared" si="104"/>
        <v>G0 Z103.7 F392</v>
      </c>
    </row>
    <row r="805" spans="1:8" hidden="1" outlineLevel="1" x14ac:dyDescent="0.2">
      <c r="A805" s="14" t="s">
        <v>35</v>
      </c>
      <c r="B805" s="14" t="s">
        <v>0</v>
      </c>
      <c r="C805" s="15">
        <f>IF(A805&lt;&gt;"pause",VLOOKUP(A805,gamme!$A$4:$F$171,5,FALSE),"")</f>
        <v>392</v>
      </c>
      <c r="D805" s="15">
        <f>IF(A805&lt;&gt;"pause",VLOOKUP(B805,temps!$A$4:$C$14,3,FALSE),"")</f>
        <v>0.16666666666666666</v>
      </c>
      <c r="E805" s="15">
        <f t="shared" si="101"/>
        <v>1.1000000000000001</v>
      </c>
      <c r="F805" s="15">
        <f t="shared" si="102"/>
        <v>102.59999999999997</v>
      </c>
      <c r="G805" s="16" t="str">
        <f t="shared" si="103"/>
        <v>G0 X102.6 Y102.6 F392</v>
      </c>
      <c r="H805" s="16" t="str">
        <f t="shared" si="104"/>
        <v>G0 Z102.6 F392</v>
      </c>
    </row>
    <row r="806" spans="1:8" hidden="1" outlineLevel="1" x14ac:dyDescent="0.2">
      <c r="A806" s="14" t="s">
        <v>35</v>
      </c>
      <c r="B806" s="14" t="s">
        <v>2</v>
      </c>
      <c r="C806" s="15">
        <f>IF(A806&lt;&gt;"pause",VLOOKUP(A806,gamme!$A$4:$F$171,5,FALSE),"")</f>
        <v>392</v>
      </c>
      <c r="D806" s="15">
        <f>IF(A806&lt;&gt;"pause",VLOOKUP(B806,temps!$A$4:$C$14,3,FALSE),"")</f>
        <v>0.33333333333333331</v>
      </c>
      <c r="E806" s="15">
        <f t="shared" si="101"/>
        <v>2.2000000000000002</v>
      </c>
      <c r="F806" s="15">
        <f t="shared" si="102"/>
        <v>104.79999999999997</v>
      </c>
      <c r="G806" s="16" t="str">
        <f t="shared" si="103"/>
        <v>G0 X104.8 Y104.8 F392</v>
      </c>
      <c r="H806" s="16" t="str">
        <f t="shared" si="104"/>
        <v>G0 Z104.8 F392</v>
      </c>
    </row>
    <row r="807" spans="1:8" collapsed="1" x14ac:dyDescent="0.2"/>
    <row r="808" spans="1:8" x14ac:dyDescent="0.2">
      <c r="A808" s="14" t="s">
        <v>175</v>
      </c>
      <c r="D808" s="15">
        <v>2000</v>
      </c>
    </row>
    <row r="810" spans="1:8" x14ac:dyDescent="0.2">
      <c r="A810" s="14" t="s">
        <v>284</v>
      </c>
      <c r="E810" s="15" t="s">
        <v>177</v>
      </c>
      <c r="F810" s="15">
        <v>100</v>
      </c>
    </row>
    <row r="811" spans="1:8" x14ac:dyDescent="0.2">
      <c r="A811" s="14" t="s">
        <v>285</v>
      </c>
      <c r="B811" s="14" t="s">
        <v>10</v>
      </c>
      <c r="C811" s="15">
        <f>IF(A811&lt;&gt;"pause",VLOOKUP(A811,gamme!$A$4:$F$171,5,FALSE),"")</f>
        <v>293.66000000000003</v>
      </c>
      <c r="D811" s="15">
        <f>IF(A811&lt;&gt;"pause",VLOOKUP(B811,temps!$A$4:$C$14,3,FALSE),"")</f>
        <v>8.3333333333333329E-2</v>
      </c>
      <c r="E811" s="15">
        <f t="shared" ref="E811:E812" si="105">IF(A811&lt;&gt;"pause",ROUND(C811*D811/60,1),"")</f>
        <v>0.4</v>
      </c>
      <c r="F811" s="15">
        <f t="shared" ref="F811:F812" si="106">IF(A811&lt;&gt;"pause",F810+E811*(-1)^ROW(F811),F810)</f>
        <v>99.6</v>
      </c>
      <c r="G811" s="16" t="str">
        <f t="shared" ref="G811:G812" si="107">IF(A811&lt;&gt;"pause",CONCATENATE("G0 X",F811," Y",F811," F",C811),CONCATENATE("G4 P",D811))</f>
        <v>G0 X99.6 Y99.6 F293.66</v>
      </c>
      <c r="H811" s="16" t="str">
        <f t="shared" ref="H811:H812" si="108">IF(A811&lt;&gt;"pause",CONCATENATE("G0 Z",F811," F",C811),CONCATENATE("G4 P",D811))</f>
        <v>G0 Z99.6 F293.66</v>
      </c>
    </row>
    <row r="812" spans="1:8" x14ac:dyDescent="0.2">
      <c r="A812" s="14" t="s">
        <v>285</v>
      </c>
      <c r="B812" s="14" t="s">
        <v>1</v>
      </c>
      <c r="C812" s="15">
        <f>IF(A812&lt;&gt;"pause",VLOOKUP(A812,gamme!$A$4:$F$171,5,FALSE),"")</f>
        <v>293.66000000000003</v>
      </c>
      <c r="D812" s="15">
        <f>IF(A812&lt;&gt;"pause",VLOOKUP(B812,temps!$A$4:$C$14,3,FALSE),"")</f>
        <v>0.20833333333333334</v>
      </c>
      <c r="E812" s="15">
        <f t="shared" si="105"/>
        <v>1</v>
      </c>
      <c r="F812" s="15">
        <f t="shared" si="106"/>
        <v>100.6</v>
      </c>
      <c r="G812" s="16" t="str">
        <f t="shared" si="107"/>
        <v>G0 X100.6 Y100.6 F293.66</v>
      </c>
      <c r="H812" s="16" t="str">
        <f t="shared" si="108"/>
        <v>G0 Z100.6 F293.66</v>
      </c>
    </row>
    <row r="813" spans="1:8" x14ac:dyDescent="0.2">
      <c r="A813" s="14" t="s">
        <v>285</v>
      </c>
      <c r="B813" s="14" t="s">
        <v>10</v>
      </c>
      <c r="C813" s="15">
        <f>IF(A813&lt;&gt;"pause",VLOOKUP(A813,gamme!$A$4:$F$171,5,FALSE),"")</f>
        <v>293.66000000000003</v>
      </c>
      <c r="D813" s="15">
        <f>IF(A813&lt;&gt;"pause",VLOOKUP(B813,temps!$A$4:$C$14,3,FALSE),"")</f>
        <v>8.3333333333333329E-2</v>
      </c>
      <c r="E813" s="15">
        <f t="shared" ref="E813:E876" si="109">IF(A813&lt;&gt;"pause",ROUND(C813*D813/60,1),"")</f>
        <v>0.4</v>
      </c>
      <c r="F813" s="15">
        <f t="shared" ref="F813:F876" si="110">IF(A813&lt;&gt;"pause",F812+E813*(-1)^ROW(F813),F812)</f>
        <v>100.19999999999999</v>
      </c>
      <c r="G813" s="16" t="str">
        <f t="shared" ref="G813:G876" si="111">IF(A813&lt;&gt;"pause",CONCATENATE("G0 X",F813," Y",F813," F",C813),CONCATENATE("G4 P",D813))</f>
        <v>G0 X100.2 Y100.2 F293.66</v>
      </c>
      <c r="H813" s="16" t="str">
        <f t="shared" ref="H813:H876" si="112">IF(A813&lt;&gt;"pause",CONCATENATE("G0 Z",F813," F",C813),CONCATENATE("G4 P",D813))</f>
        <v>G0 Z100.2 F293.66</v>
      </c>
    </row>
    <row r="814" spans="1:8" x14ac:dyDescent="0.2">
      <c r="A814" s="14" t="s">
        <v>35</v>
      </c>
      <c r="B814" s="14" t="s">
        <v>2</v>
      </c>
      <c r="C814" s="15">
        <f>IF(A814&lt;&gt;"pause",VLOOKUP(A814,gamme!$A$4:$F$171,5,FALSE),"")</f>
        <v>392</v>
      </c>
      <c r="D814" s="15">
        <f>IF(A814&lt;&gt;"pause",VLOOKUP(B814,temps!$A$4:$C$14,3,FALSE),"")</f>
        <v>0.33333333333333331</v>
      </c>
      <c r="E814" s="15">
        <f t="shared" si="109"/>
        <v>2.2000000000000002</v>
      </c>
      <c r="F814" s="15">
        <f t="shared" si="110"/>
        <v>102.39999999999999</v>
      </c>
      <c r="G814" s="16" t="str">
        <f t="shared" si="111"/>
        <v>G0 X102.4 Y102.4 F392</v>
      </c>
      <c r="H814" s="16" t="str">
        <f t="shared" si="112"/>
        <v>G0 Z102.4 F392</v>
      </c>
    </row>
    <row r="815" spans="1:8" x14ac:dyDescent="0.2">
      <c r="A815" s="14" t="s">
        <v>35</v>
      </c>
      <c r="B815" s="14" t="s">
        <v>2</v>
      </c>
      <c r="C815" s="15">
        <f>IF(A815&lt;&gt;"pause",VLOOKUP(A815,gamme!$A$4:$F$171,5,FALSE),"")</f>
        <v>392</v>
      </c>
      <c r="D815" s="15">
        <f>IF(A815&lt;&gt;"pause",VLOOKUP(B815,temps!$A$4:$C$14,3,FALSE),"")</f>
        <v>0.33333333333333331</v>
      </c>
      <c r="E815" s="15">
        <f t="shared" si="109"/>
        <v>2.2000000000000002</v>
      </c>
      <c r="F815" s="15">
        <f t="shared" si="110"/>
        <v>100.19999999999999</v>
      </c>
      <c r="G815" s="16" t="str">
        <f t="shared" si="111"/>
        <v>G0 X100.2 Y100.2 F392</v>
      </c>
      <c r="H815" s="16" t="str">
        <f t="shared" si="112"/>
        <v>G0 Z100.2 F392</v>
      </c>
    </row>
    <row r="816" spans="1:8" x14ac:dyDescent="0.2">
      <c r="A816" s="14" t="s">
        <v>36</v>
      </c>
      <c r="B816" s="14" t="s">
        <v>2</v>
      </c>
      <c r="C816" s="15">
        <f>IF(A816&lt;&gt;"pause",VLOOKUP(A816,gamme!$A$4:$F$171,5,FALSE),"")</f>
        <v>440</v>
      </c>
      <c r="D816" s="15">
        <f>IF(A816&lt;&gt;"pause",VLOOKUP(B816,temps!$A$4:$C$14,3,FALSE),"")</f>
        <v>0.33333333333333331</v>
      </c>
      <c r="E816" s="15">
        <f t="shared" si="109"/>
        <v>2.4</v>
      </c>
      <c r="F816" s="15">
        <f t="shared" si="110"/>
        <v>102.6</v>
      </c>
      <c r="G816" s="16" t="str">
        <f t="shared" si="111"/>
        <v>G0 X102.6 Y102.6 F440</v>
      </c>
      <c r="H816" s="16" t="str">
        <f t="shared" si="112"/>
        <v>G0 Z102.6 F440</v>
      </c>
    </row>
    <row r="817" spans="1:8" x14ac:dyDescent="0.2">
      <c r="A817" s="14" t="s">
        <v>36</v>
      </c>
      <c r="B817" s="14" t="s">
        <v>2</v>
      </c>
      <c r="C817" s="15">
        <f>IF(A817&lt;&gt;"pause",VLOOKUP(A817,gamme!$A$4:$F$171,5,FALSE),"")</f>
        <v>440</v>
      </c>
      <c r="D817" s="15">
        <f>IF(A817&lt;&gt;"pause",VLOOKUP(B817,temps!$A$4:$C$14,3,FALSE),"")</f>
        <v>0.33333333333333331</v>
      </c>
      <c r="E817" s="15">
        <f t="shared" si="109"/>
        <v>2.4</v>
      </c>
      <c r="F817" s="15">
        <f t="shared" si="110"/>
        <v>100.19999999999999</v>
      </c>
      <c r="G817" s="16" t="str">
        <f t="shared" si="111"/>
        <v>G0 X100.2 Y100.2 F440</v>
      </c>
      <c r="H817" s="16" t="str">
        <f t="shared" si="112"/>
        <v>G0 Z100.2 F440</v>
      </c>
    </row>
    <row r="818" spans="1:8" x14ac:dyDescent="0.2">
      <c r="A818" s="14" t="s">
        <v>238</v>
      </c>
      <c r="B818" s="14" t="s">
        <v>3</v>
      </c>
      <c r="C818" s="15">
        <f>IF(A818&lt;&gt;"pause",VLOOKUP(A818,gamme!$A$4:$F$171,5,FALSE),"")</f>
        <v>587.33000000000004</v>
      </c>
      <c r="D818" s="15">
        <f>IF(A818&lt;&gt;"pause",VLOOKUP(B818,temps!$A$4:$C$14,3,FALSE),"")</f>
        <v>0.5</v>
      </c>
      <c r="E818" s="15">
        <f t="shared" si="109"/>
        <v>4.9000000000000004</v>
      </c>
      <c r="F818" s="15">
        <f t="shared" si="110"/>
        <v>105.1</v>
      </c>
      <c r="G818" s="16" t="str">
        <f t="shared" si="111"/>
        <v>G0 X105.1 Y105.1 F587.33</v>
      </c>
      <c r="H818" s="16" t="str">
        <f t="shared" si="112"/>
        <v>G0 Z105.1 F587.33</v>
      </c>
    </row>
    <row r="819" spans="1:8" x14ac:dyDescent="0.2">
      <c r="A819" s="14" t="s">
        <v>37</v>
      </c>
      <c r="B819" s="14" t="s">
        <v>0</v>
      </c>
      <c r="C819" s="15">
        <f>IF(A819&lt;&gt;"pause",VLOOKUP(A819,gamme!$A$4:$F$171,5,FALSE),"")</f>
        <v>493.88</v>
      </c>
      <c r="D819" s="15">
        <f>IF(A819&lt;&gt;"pause",VLOOKUP(B819,temps!$A$4:$C$14,3,FALSE),"")</f>
        <v>0.16666666666666666</v>
      </c>
      <c r="E819" s="15">
        <f t="shared" si="109"/>
        <v>1.4</v>
      </c>
      <c r="F819" s="15">
        <f t="shared" si="110"/>
        <v>103.69999999999999</v>
      </c>
      <c r="G819" s="16" t="str">
        <f t="shared" si="111"/>
        <v>G0 X103.7 Y103.7 F493.88</v>
      </c>
      <c r="H819" s="16" t="str">
        <f t="shared" si="112"/>
        <v>G0 Z103.7 F493.88</v>
      </c>
    </row>
    <row r="820" spans="1:8" x14ac:dyDescent="0.2">
      <c r="A820" s="14" t="s">
        <v>35</v>
      </c>
      <c r="B820" s="14" t="s">
        <v>0</v>
      </c>
      <c r="C820" s="15">
        <f>IF(A820&lt;&gt;"pause",VLOOKUP(A820,gamme!$A$4:$F$171,5,FALSE),"")</f>
        <v>392</v>
      </c>
      <c r="D820" s="15">
        <f>IF(A820&lt;&gt;"pause",VLOOKUP(B820,temps!$A$4:$C$14,3,FALSE),"")</f>
        <v>0.16666666666666666</v>
      </c>
      <c r="E820" s="15">
        <f t="shared" si="109"/>
        <v>1.1000000000000001</v>
      </c>
      <c r="F820" s="15">
        <f t="shared" si="110"/>
        <v>104.79999999999998</v>
      </c>
      <c r="G820" s="16" t="str">
        <f t="shared" si="111"/>
        <v>G0 X104.8 Y104.8 F392</v>
      </c>
      <c r="H820" s="16" t="str">
        <f t="shared" si="112"/>
        <v>G0 Z104.8 F392</v>
      </c>
    </row>
    <row r="821" spans="1:8" x14ac:dyDescent="0.2">
      <c r="A821" s="14" t="s">
        <v>175</v>
      </c>
      <c r="C821" s="15" t="str">
        <f>IF(A821&lt;&gt;"pause",VLOOKUP(A821,gamme!$A$4:$F$171,5,FALSE),"")</f>
        <v/>
      </c>
      <c r="D821" s="15">
        <v>200</v>
      </c>
      <c r="E821" s="15" t="str">
        <f t="shared" si="109"/>
        <v/>
      </c>
      <c r="F821" s="15">
        <f t="shared" si="110"/>
        <v>104.79999999999998</v>
      </c>
      <c r="G821" s="16" t="str">
        <f t="shared" si="111"/>
        <v>G4 P200</v>
      </c>
      <c r="H821" s="16" t="str">
        <f t="shared" si="112"/>
        <v>G4 P200</v>
      </c>
    </row>
    <row r="822" spans="1:8" x14ac:dyDescent="0.2">
      <c r="A822" s="14" t="s">
        <v>35</v>
      </c>
      <c r="B822" s="14" t="s">
        <v>10</v>
      </c>
      <c r="C822" s="15">
        <f>IF(A822&lt;&gt;"pause",VLOOKUP(A822,gamme!$A$4:$F$171,5,FALSE),"")</f>
        <v>392</v>
      </c>
      <c r="D822" s="15">
        <f>IF(A822&lt;&gt;"pause",VLOOKUP(B822,temps!$A$4:$C$14,3,FALSE),"")</f>
        <v>8.3333333333333329E-2</v>
      </c>
      <c r="E822" s="15">
        <f t="shared" si="109"/>
        <v>0.5</v>
      </c>
      <c r="F822" s="15">
        <f t="shared" si="110"/>
        <v>105.29999999999998</v>
      </c>
      <c r="G822" s="16" t="str">
        <f t="shared" si="111"/>
        <v>G0 X105.3 Y105.3 F392</v>
      </c>
      <c r="H822" s="16" t="str">
        <f t="shared" si="112"/>
        <v>G0 Z105.3 F392</v>
      </c>
    </row>
    <row r="823" spans="1:8" x14ac:dyDescent="0.2">
      <c r="A823" s="14" t="s">
        <v>37</v>
      </c>
      <c r="B823" s="14" t="s">
        <v>1</v>
      </c>
      <c r="C823" s="15">
        <f>IF(A823&lt;&gt;"pause",VLOOKUP(A823,gamme!$A$4:$F$171,5,FALSE),"")</f>
        <v>493.88</v>
      </c>
      <c r="D823" s="15">
        <f>IF(A823&lt;&gt;"pause",VLOOKUP(B823,temps!$A$4:$C$14,3,FALSE),"")</f>
        <v>0.20833333333333334</v>
      </c>
      <c r="E823" s="15">
        <f t="shared" si="109"/>
        <v>1.7</v>
      </c>
      <c r="F823" s="15">
        <f t="shared" si="110"/>
        <v>103.59999999999998</v>
      </c>
      <c r="G823" s="16" t="str">
        <f t="shared" si="111"/>
        <v>G0 X103.6 Y103.6 F493.88</v>
      </c>
      <c r="H823" s="16" t="str">
        <f t="shared" si="112"/>
        <v>G0 Z103.6 F493.88</v>
      </c>
    </row>
    <row r="824" spans="1:8" x14ac:dyDescent="0.2">
      <c r="A824" s="14" t="s">
        <v>35</v>
      </c>
      <c r="B824" s="14" t="s">
        <v>10</v>
      </c>
      <c r="C824" s="15">
        <f>IF(A824&lt;&gt;"pause",VLOOKUP(A824,gamme!$A$4:$F$171,5,FALSE),"")</f>
        <v>392</v>
      </c>
      <c r="D824" s="15">
        <f>IF(A824&lt;&gt;"pause",VLOOKUP(B824,temps!$A$4:$C$14,3,FALSE),"")</f>
        <v>8.3333333333333329E-2</v>
      </c>
      <c r="E824" s="15">
        <f t="shared" si="109"/>
        <v>0.5</v>
      </c>
      <c r="F824" s="15">
        <f t="shared" si="110"/>
        <v>104.09999999999998</v>
      </c>
      <c r="G824" s="16" t="str">
        <f t="shared" si="111"/>
        <v>G0 X104.1 Y104.1 F392</v>
      </c>
      <c r="H824" s="16" t="str">
        <f t="shared" si="112"/>
        <v>G0 Z104.1 F392</v>
      </c>
    </row>
    <row r="825" spans="1:8" x14ac:dyDescent="0.2">
      <c r="A825" s="14" t="s">
        <v>33</v>
      </c>
      <c r="B825" s="14" t="s">
        <v>2</v>
      </c>
      <c r="C825" s="15">
        <f>IF(A825&lt;&gt;"pause",VLOOKUP(A825,gamme!$A$4:$F$171,5,FALSE),"")</f>
        <v>329.63</v>
      </c>
      <c r="D825" s="15">
        <f>IF(A825&lt;&gt;"pause",VLOOKUP(B825,temps!$A$4:$C$14,3,FALSE),"")</f>
        <v>0.33333333333333331</v>
      </c>
      <c r="E825" s="15">
        <f t="shared" si="109"/>
        <v>1.8</v>
      </c>
      <c r="F825" s="15">
        <f t="shared" si="110"/>
        <v>102.29999999999998</v>
      </c>
      <c r="G825" s="16" t="str">
        <f t="shared" si="111"/>
        <v>G0 X102.3 Y102.3 F329.63</v>
      </c>
      <c r="H825" s="16" t="str">
        <f t="shared" si="112"/>
        <v>G0 Z102.3 F329.63</v>
      </c>
    </row>
    <row r="826" spans="1:8" x14ac:dyDescent="0.2">
      <c r="A826" s="14" t="s">
        <v>38</v>
      </c>
      <c r="B826" s="14" t="s">
        <v>4</v>
      </c>
      <c r="C826" s="15">
        <f>IF(A826&lt;&gt;"pause",VLOOKUP(A826,gamme!$A$4:$F$171,5,FALSE),"")</f>
        <v>523.25</v>
      </c>
      <c r="D826" s="15">
        <f>IF(A826&lt;&gt;"pause",VLOOKUP(B826,temps!$A$4:$C$14,3,FALSE),"")</f>
        <v>0.66666666666666663</v>
      </c>
      <c r="E826" s="15">
        <f t="shared" si="109"/>
        <v>5.8</v>
      </c>
      <c r="F826" s="15">
        <f t="shared" si="110"/>
        <v>108.09999999999998</v>
      </c>
      <c r="G826" s="16" t="str">
        <f t="shared" si="111"/>
        <v>G0 X108.1 Y108.1 F523.25</v>
      </c>
      <c r="H826" s="16" t="str">
        <f t="shared" si="112"/>
        <v>G0 Z108.1 F523.25</v>
      </c>
    </row>
    <row r="827" spans="1:8" x14ac:dyDescent="0.2">
      <c r="A827" s="14" t="s">
        <v>36</v>
      </c>
      <c r="B827" s="14" t="s">
        <v>1</v>
      </c>
      <c r="C827" s="15">
        <f>IF(A827&lt;&gt;"pause",VLOOKUP(A827,gamme!$A$4:$F$171,5,FALSE),"")</f>
        <v>440</v>
      </c>
      <c r="D827" s="15">
        <f>IF(A827&lt;&gt;"pause",VLOOKUP(B827,temps!$A$4:$C$14,3,FALSE),"")</f>
        <v>0.20833333333333334</v>
      </c>
      <c r="E827" s="15">
        <f t="shared" si="109"/>
        <v>1.5</v>
      </c>
      <c r="F827" s="15">
        <f t="shared" si="110"/>
        <v>106.59999999999998</v>
      </c>
      <c r="G827" s="16" t="str">
        <f t="shared" si="111"/>
        <v>G0 X106.6 Y106.6 F440</v>
      </c>
      <c r="H827" s="16" t="str">
        <f t="shared" si="112"/>
        <v>G0 Z106.6 F440</v>
      </c>
    </row>
    <row r="828" spans="1:8" x14ac:dyDescent="0.2">
      <c r="A828" s="14" t="s">
        <v>34</v>
      </c>
      <c r="B828" s="14" t="s">
        <v>10</v>
      </c>
      <c r="C828" s="15">
        <f>IF(A828&lt;&gt;"pause",VLOOKUP(A828,gamme!$A$4:$F$171,5,FALSE),"")</f>
        <v>349.23</v>
      </c>
      <c r="D828" s="15">
        <f>IF(A828&lt;&gt;"pause",VLOOKUP(B828,temps!$A$4:$C$14,3,FALSE),"")</f>
        <v>8.3333333333333329E-2</v>
      </c>
      <c r="E828" s="15">
        <f t="shared" si="109"/>
        <v>0.5</v>
      </c>
      <c r="F828" s="15">
        <f t="shared" si="110"/>
        <v>107.09999999999998</v>
      </c>
      <c r="G828" s="16" t="str">
        <f t="shared" si="111"/>
        <v>G0 X107.1 Y107.1 F349.23</v>
      </c>
      <c r="H828" s="16" t="str">
        <f t="shared" si="112"/>
        <v>G0 Z107.1 F349.23</v>
      </c>
    </row>
    <row r="829" spans="1:8" x14ac:dyDescent="0.2">
      <c r="A829" s="14" t="s">
        <v>35</v>
      </c>
      <c r="B829" s="14" t="s">
        <v>4</v>
      </c>
      <c r="C829" s="15">
        <f>IF(A829&lt;&gt;"pause",VLOOKUP(A829,gamme!$A$4:$F$171,5,FALSE),"")</f>
        <v>392</v>
      </c>
      <c r="D829" s="15">
        <f>IF(A829&lt;&gt;"pause",VLOOKUP(B829,temps!$A$4:$C$14,3,FALSE),"")</f>
        <v>0.66666666666666663</v>
      </c>
      <c r="E829" s="15">
        <f t="shared" si="109"/>
        <v>4.4000000000000004</v>
      </c>
      <c r="F829" s="15">
        <f t="shared" si="110"/>
        <v>102.69999999999997</v>
      </c>
      <c r="G829" s="16" t="str">
        <f t="shared" si="111"/>
        <v>G0 X102.7 Y102.7 F392</v>
      </c>
      <c r="H829" s="16" t="str">
        <f t="shared" si="112"/>
        <v>G0 Z102.7 F392</v>
      </c>
    </row>
    <row r="830" spans="1:8" x14ac:dyDescent="0.2">
      <c r="A830" s="14" t="s">
        <v>175</v>
      </c>
      <c r="C830" s="15" t="str">
        <f>IF(A830&lt;&gt;"pause",VLOOKUP(A830,gamme!$A$4:$F$171,5,FALSE),"")</f>
        <v/>
      </c>
      <c r="D830" s="15">
        <v>200</v>
      </c>
      <c r="E830" s="15" t="str">
        <f t="shared" si="109"/>
        <v/>
      </c>
      <c r="F830" s="15">
        <f t="shared" si="110"/>
        <v>102.69999999999997</v>
      </c>
      <c r="G830" s="16" t="str">
        <f t="shared" si="111"/>
        <v>G4 P200</v>
      </c>
      <c r="H830" s="16" t="str">
        <f t="shared" si="112"/>
        <v>G4 P200</v>
      </c>
    </row>
    <row r="831" spans="1:8" x14ac:dyDescent="0.2">
      <c r="A831" s="14" t="s">
        <v>35</v>
      </c>
      <c r="B831" s="14" t="s">
        <v>1</v>
      </c>
      <c r="C831" s="15">
        <f>IF(A831&lt;&gt;"pause",VLOOKUP(A831,gamme!$A$4:$F$171,5,FALSE),"")</f>
        <v>392</v>
      </c>
      <c r="D831" s="15">
        <f>IF(A831&lt;&gt;"pause",VLOOKUP(B831,temps!$A$4:$C$14,3,FALSE),"")</f>
        <v>0.20833333333333334</v>
      </c>
      <c r="E831" s="15">
        <f t="shared" si="109"/>
        <v>1.4</v>
      </c>
      <c r="F831" s="15">
        <f t="shared" si="110"/>
        <v>101.29999999999997</v>
      </c>
      <c r="G831" s="16" t="str">
        <f t="shared" si="111"/>
        <v>G0 X101.3 Y101.3 F392</v>
      </c>
      <c r="H831" s="16" t="str">
        <f t="shared" si="112"/>
        <v>G0 Z101.3 F392</v>
      </c>
    </row>
    <row r="832" spans="1:8" x14ac:dyDescent="0.2">
      <c r="A832" s="14" t="s">
        <v>36</v>
      </c>
      <c r="B832" s="14" t="s">
        <v>10</v>
      </c>
      <c r="C832" s="15">
        <f>IF(A832&lt;&gt;"pause",VLOOKUP(A832,gamme!$A$4:$F$171,5,FALSE),"")</f>
        <v>440</v>
      </c>
      <c r="D832" s="15">
        <f>IF(A832&lt;&gt;"pause",VLOOKUP(B832,temps!$A$4:$C$14,3,FALSE),"")</f>
        <v>8.3333333333333329E-2</v>
      </c>
      <c r="E832" s="15">
        <f t="shared" si="109"/>
        <v>0.6</v>
      </c>
      <c r="F832" s="15">
        <f t="shared" si="110"/>
        <v>101.89999999999996</v>
      </c>
      <c r="G832" s="16" t="str">
        <f t="shared" si="111"/>
        <v>G0 X101.9 Y101.9 F440</v>
      </c>
      <c r="H832" s="16" t="str">
        <f t="shared" si="112"/>
        <v>G0 Z101.9 F440</v>
      </c>
    </row>
    <row r="833" spans="1:8" x14ac:dyDescent="0.2">
      <c r="A833" s="14" t="s">
        <v>37</v>
      </c>
      <c r="B833" s="14" t="s">
        <v>2</v>
      </c>
      <c r="C833" s="15">
        <f>IF(A833&lt;&gt;"pause",VLOOKUP(A833,gamme!$A$4:$F$171,5,FALSE),"")</f>
        <v>493.88</v>
      </c>
      <c r="D833" s="15">
        <f>IF(A833&lt;&gt;"pause",VLOOKUP(B833,temps!$A$4:$C$14,3,FALSE),"")</f>
        <v>0.33333333333333331</v>
      </c>
      <c r="E833" s="15">
        <f t="shared" si="109"/>
        <v>2.7</v>
      </c>
      <c r="F833" s="15">
        <f t="shared" si="110"/>
        <v>99.19999999999996</v>
      </c>
      <c r="G833" s="16" t="str">
        <f t="shared" si="111"/>
        <v>G0 X99.2 Y99.2 F493.88</v>
      </c>
      <c r="H833" s="16" t="str">
        <f t="shared" si="112"/>
        <v>G0 Z99.2 F493.88</v>
      </c>
    </row>
    <row r="834" spans="1:8" x14ac:dyDescent="0.2">
      <c r="A834" s="14" t="s">
        <v>37</v>
      </c>
      <c r="B834" s="14" t="s">
        <v>2</v>
      </c>
      <c r="C834" s="15">
        <f>IF(A834&lt;&gt;"pause",VLOOKUP(A834,gamme!$A$4:$F$171,5,FALSE),"")</f>
        <v>493.88</v>
      </c>
      <c r="D834" s="15">
        <f>IF(A834&lt;&gt;"pause",VLOOKUP(B834,temps!$A$4:$C$14,3,FALSE),"")</f>
        <v>0.33333333333333331</v>
      </c>
      <c r="E834" s="15">
        <f t="shared" si="109"/>
        <v>2.7</v>
      </c>
      <c r="F834" s="15">
        <f t="shared" si="110"/>
        <v>101.89999999999996</v>
      </c>
      <c r="G834" s="16" t="str">
        <f t="shared" si="111"/>
        <v>G0 X101.9 Y101.9 F493.88</v>
      </c>
      <c r="H834" s="16" t="str">
        <f t="shared" si="112"/>
        <v>G0 Z101.9 F493.88</v>
      </c>
    </row>
    <row r="835" spans="1:8" x14ac:dyDescent="0.2">
      <c r="A835" s="14" t="s">
        <v>37</v>
      </c>
      <c r="B835" s="14" t="s">
        <v>2</v>
      </c>
      <c r="C835" s="15">
        <f>IF(A835&lt;&gt;"pause",VLOOKUP(A835,gamme!$A$4:$F$171,5,FALSE),"")</f>
        <v>493.88</v>
      </c>
      <c r="D835" s="15">
        <f>IF(A835&lt;&gt;"pause",VLOOKUP(B835,temps!$A$4:$C$14,3,FALSE),"")</f>
        <v>0.33333333333333331</v>
      </c>
      <c r="E835" s="15">
        <f t="shared" si="109"/>
        <v>2.7</v>
      </c>
      <c r="F835" s="15">
        <f t="shared" si="110"/>
        <v>99.19999999999996</v>
      </c>
      <c r="G835" s="16" t="str">
        <f t="shared" si="111"/>
        <v>G0 X99.2 Y99.2 F493.88</v>
      </c>
      <c r="H835" s="16" t="str">
        <f t="shared" si="112"/>
        <v>G0 Z99.2 F493.88</v>
      </c>
    </row>
    <row r="836" spans="1:8" x14ac:dyDescent="0.2">
      <c r="A836" s="14" t="s">
        <v>38</v>
      </c>
      <c r="B836" s="14" t="s">
        <v>1</v>
      </c>
      <c r="C836" s="15">
        <f>IF(A836&lt;&gt;"pause",VLOOKUP(A836,gamme!$A$4:$F$171,5,FALSE),"")</f>
        <v>523.25</v>
      </c>
      <c r="D836" s="15">
        <f>IF(A836&lt;&gt;"pause",VLOOKUP(B836,temps!$A$4:$C$14,3,FALSE),"")</f>
        <v>0.20833333333333334</v>
      </c>
      <c r="E836" s="15">
        <f t="shared" si="109"/>
        <v>1.8</v>
      </c>
      <c r="F836" s="15">
        <f t="shared" si="110"/>
        <v>100.99999999999996</v>
      </c>
      <c r="G836" s="16" t="str">
        <f t="shared" si="111"/>
        <v>G0 X101 Y101 F523.25</v>
      </c>
      <c r="H836" s="16" t="str">
        <f t="shared" si="112"/>
        <v>G0 Z101 F523.25</v>
      </c>
    </row>
    <row r="837" spans="1:8" x14ac:dyDescent="0.2">
      <c r="A837" s="14" t="s">
        <v>37</v>
      </c>
      <c r="B837" s="14" t="s">
        <v>10</v>
      </c>
      <c r="C837" s="15">
        <f>IF(A837&lt;&gt;"pause",VLOOKUP(A837,gamme!$A$4:$F$171,5,FALSE),"")</f>
        <v>493.88</v>
      </c>
      <c r="D837" s="15">
        <f>IF(A837&lt;&gt;"pause",VLOOKUP(B837,temps!$A$4:$C$14,3,FALSE),"")</f>
        <v>8.3333333333333329E-2</v>
      </c>
      <c r="E837" s="15">
        <f t="shared" si="109"/>
        <v>0.7</v>
      </c>
      <c r="F837" s="15">
        <f t="shared" si="110"/>
        <v>100.29999999999995</v>
      </c>
      <c r="G837" s="16" t="str">
        <f t="shared" si="111"/>
        <v>G0 X100.3 Y100.3 F493.88</v>
      </c>
      <c r="H837" s="16" t="str">
        <f t="shared" si="112"/>
        <v>G0 Z100.3 F493.88</v>
      </c>
    </row>
    <row r="838" spans="1:8" x14ac:dyDescent="0.2">
      <c r="A838" s="14" t="s">
        <v>37</v>
      </c>
      <c r="B838" s="14" t="s">
        <v>2</v>
      </c>
      <c r="C838" s="15">
        <f>IF(A838&lt;&gt;"pause",VLOOKUP(A838,gamme!$A$4:$F$171,5,FALSE),"")</f>
        <v>493.88</v>
      </c>
      <c r="D838" s="15">
        <f>IF(A838&lt;&gt;"pause",VLOOKUP(B838,temps!$A$4:$C$14,3,FALSE),"")</f>
        <v>0.33333333333333331</v>
      </c>
      <c r="E838" s="15">
        <f t="shared" si="109"/>
        <v>2.7</v>
      </c>
      <c r="F838" s="15">
        <f t="shared" si="110"/>
        <v>102.99999999999996</v>
      </c>
      <c r="G838" s="16" t="str">
        <f t="shared" si="111"/>
        <v>G0 X103 Y103 F493.88</v>
      </c>
      <c r="H838" s="16" t="str">
        <f t="shared" si="112"/>
        <v>G0 Z103 F493.88</v>
      </c>
    </row>
    <row r="839" spans="1:8" x14ac:dyDescent="0.2">
      <c r="A839" s="14" t="s">
        <v>36</v>
      </c>
      <c r="B839" s="14" t="s">
        <v>2</v>
      </c>
      <c r="C839" s="15">
        <f>IF(A839&lt;&gt;"pause",VLOOKUP(A839,gamme!$A$4:$F$171,5,FALSE),"")</f>
        <v>440</v>
      </c>
      <c r="D839" s="15">
        <f>IF(A839&lt;&gt;"pause",VLOOKUP(B839,temps!$A$4:$C$14,3,FALSE),"")</f>
        <v>0.33333333333333331</v>
      </c>
      <c r="E839" s="15">
        <f t="shared" si="109"/>
        <v>2.4</v>
      </c>
      <c r="F839" s="15">
        <f t="shared" si="110"/>
        <v>100.59999999999995</v>
      </c>
      <c r="G839" s="16" t="str">
        <f t="shared" si="111"/>
        <v>G0 X100.6 Y100.6 F440</v>
      </c>
      <c r="H839" s="16" t="str">
        <f t="shared" si="112"/>
        <v>G0 Z100.6 F440</v>
      </c>
    </row>
    <row r="840" spans="1:8" x14ac:dyDescent="0.2">
      <c r="A840" s="14" t="s">
        <v>175</v>
      </c>
      <c r="C840" s="15" t="str">
        <f>IF(A840&lt;&gt;"pause",VLOOKUP(A840,gamme!$A$4:$F$171,5,FALSE),"")</f>
        <v/>
      </c>
      <c r="D840" s="15">
        <v>200</v>
      </c>
      <c r="E840" s="15" t="str">
        <f t="shared" si="109"/>
        <v/>
      </c>
      <c r="F840" s="15">
        <f t="shared" si="110"/>
        <v>100.59999999999995</v>
      </c>
      <c r="G840" s="16" t="str">
        <f t="shared" si="111"/>
        <v>G4 P200</v>
      </c>
      <c r="H840" s="16" t="str">
        <f t="shared" si="112"/>
        <v>G4 P200</v>
      </c>
    </row>
    <row r="841" spans="1:8" x14ac:dyDescent="0.2">
      <c r="A841" s="14" t="s">
        <v>36</v>
      </c>
      <c r="B841" s="14" t="s">
        <v>1</v>
      </c>
      <c r="C841" s="15">
        <f>IF(A841&lt;&gt;"pause",VLOOKUP(A841,gamme!$A$4:$F$171,5,FALSE),"")</f>
        <v>440</v>
      </c>
      <c r="D841" s="15">
        <f>IF(A841&lt;&gt;"pause",VLOOKUP(B841,temps!$A$4:$C$14,3,FALSE),"")</f>
        <v>0.20833333333333334</v>
      </c>
      <c r="E841" s="15">
        <f t="shared" si="109"/>
        <v>1.5</v>
      </c>
      <c r="F841" s="15">
        <f t="shared" si="110"/>
        <v>99.099999999999952</v>
      </c>
      <c r="G841" s="16" t="str">
        <f t="shared" si="111"/>
        <v>G0 X99.1 Y99.1 F440</v>
      </c>
      <c r="H841" s="16" t="str">
        <f t="shared" si="112"/>
        <v>G0 Z99.1 F440</v>
      </c>
    </row>
    <row r="842" spans="1:8" x14ac:dyDescent="0.2">
      <c r="A842" s="14" t="s">
        <v>37</v>
      </c>
      <c r="B842" s="14" t="s">
        <v>10</v>
      </c>
      <c r="C842" s="15">
        <f>IF(A842&lt;&gt;"pause",VLOOKUP(A842,gamme!$A$4:$F$171,5,FALSE),"")</f>
        <v>493.88</v>
      </c>
      <c r="D842" s="15">
        <f>IF(A842&lt;&gt;"pause",VLOOKUP(B842,temps!$A$4:$C$14,3,FALSE),"")</f>
        <v>8.3333333333333329E-2</v>
      </c>
      <c r="E842" s="15">
        <f t="shared" si="109"/>
        <v>0.7</v>
      </c>
      <c r="F842" s="15">
        <f t="shared" si="110"/>
        <v>99.799999999999955</v>
      </c>
      <c r="G842" s="16" t="str">
        <f t="shared" si="111"/>
        <v>G0 X99.8 Y99.8 F493.88</v>
      </c>
      <c r="H842" s="16" t="str">
        <f t="shared" si="112"/>
        <v>G0 Z99.8 F493.88</v>
      </c>
    </row>
    <row r="843" spans="1:8" x14ac:dyDescent="0.2">
      <c r="A843" s="14" t="s">
        <v>38</v>
      </c>
      <c r="B843" s="14" t="s">
        <v>2</v>
      </c>
      <c r="C843" s="15">
        <f>IF(A843&lt;&gt;"pause",VLOOKUP(A843,gamme!$A$4:$F$171,5,FALSE),"")</f>
        <v>523.25</v>
      </c>
      <c r="D843" s="15">
        <f>IF(A843&lt;&gt;"pause",VLOOKUP(B843,temps!$A$4:$C$14,3,FALSE),"")</f>
        <v>0.33333333333333331</v>
      </c>
      <c r="E843" s="15">
        <f t="shared" si="109"/>
        <v>2.9</v>
      </c>
      <c r="F843" s="15">
        <f t="shared" si="110"/>
        <v>96.899999999999949</v>
      </c>
      <c r="G843" s="16" t="str">
        <f t="shared" si="111"/>
        <v>G0 X96.8999999999999 Y96.8999999999999 F523.25</v>
      </c>
      <c r="H843" s="16" t="str">
        <f t="shared" si="112"/>
        <v>G0 Z96.8999999999999 F523.25</v>
      </c>
    </row>
    <row r="844" spans="1:8" x14ac:dyDescent="0.2">
      <c r="A844" s="14" t="s">
        <v>38</v>
      </c>
      <c r="B844" s="14" t="s">
        <v>2</v>
      </c>
      <c r="C844" s="15">
        <f>IF(A844&lt;&gt;"pause",VLOOKUP(A844,gamme!$A$4:$F$171,5,FALSE),"")</f>
        <v>523.25</v>
      </c>
      <c r="D844" s="15">
        <f>IF(A844&lt;&gt;"pause",VLOOKUP(B844,temps!$A$4:$C$14,3,FALSE),"")</f>
        <v>0.33333333333333331</v>
      </c>
      <c r="E844" s="15">
        <f t="shared" si="109"/>
        <v>2.9</v>
      </c>
      <c r="F844" s="15">
        <f t="shared" si="110"/>
        <v>99.799999999999955</v>
      </c>
      <c r="G844" s="16" t="str">
        <f t="shared" si="111"/>
        <v>G0 X99.8 Y99.8 F523.25</v>
      </c>
      <c r="H844" s="16" t="str">
        <f t="shared" si="112"/>
        <v>G0 Z99.8 F523.25</v>
      </c>
    </row>
    <row r="845" spans="1:8" x14ac:dyDescent="0.2">
      <c r="A845" s="14" t="s">
        <v>38</v>
      </c>
      <c r="B845" s="14" t="s">
        <v>2</v>
      </c>
      <c r="C845" s="15">
        <f>IF(A845&lt;&gt;"pause",VLOOKUP(A845,gamme!$A$4:$F$171,5,FALSE),"")</f>
        <v>523.25</v>
      </c>
      <c r="D845" s="15">
        <f>IF(A845&lt;&gt;"pause",VLOOKUP(B845,temps!$A$4:$C$14,3,FALSE),"")</f>
        <v>0.33333333333333331</v>
      </c>
      <c r="E845" s="15">
        <f t="shared" si="109"/>
        <v>2.9</v>
      </c>
      <c r="F845" s="15">
        <f t="shared" si="110"/>
        <v>96.899999999999949</v>
      </c>
      <c r="G845" s="16" t="str">
        <f t="shared" si="111"/>
        <v>G0 X96.8999999999999 Y96.8999999999999 F523.25</v>
      </c>
      <c r="H845" s="16" t="str">
        <f t="shared" si="112"/>
        <v>G0 Z96.8999999999999 F523.25</v>
      </c>
    </row>
    <row r="846" spans="1:8" x14ac:dyDescent="0.2">
      <c r="A846" s="14" t="s">
        <v>238</v>
      </c>
      <c r="B846" s="14" t="s">
        <v>1</v>
      </c>
      <c r="C846" s="15">
        <f>IF(A846&lt;&gt;"pause",VLOOKUP(A846,gamme!$A$4:$F$171,5,FALSE),"")</f>
        <v>587.33000000000004</v>
      </c>
      <c r="D846" s="15">
        <f>IF(A846&lt;&gt;"pause",VLOOKUP(B846,temps!$A$4:$C$14,3,FALSE),"")</f>
        <v>0.20833333333333334</v>
      </c>
      <c r="E846" s="15">
        <f t="shared" si="109"/>
        <v>2</v>
      </c>
      <c r="F846" s="15">
        <f t="shared" si="110"/>
        <v>98.899999999999949</v>
      </c>
      <c r="G846" s="16" t="str">
        <f t="shared" si="111"/>
        <v>G0 X98.8999999999999 Y98.8999999999999 F587.33</v>
      </c>
      <c r="H846" s="16" t="str">
        <f t="shared" si="112"/>
        <v>G0 Z98.8999999999999 F587.33</v>
      </c>
    </row>
    <row r="847" spans="1:8" x14ac:dyDescent="0.2">
      <c r="A847" s="14" t="s">
        <v>38</v>
      </c>
      <c r="B847" s="14" t="s">
        <v>10</v>
      </c>
      <c r="C847" s="15">
        <f>IF(A847&lt;&gt;"pause",VLOOKUP(A847,gamme!$A$4:$F$171,5,FALSE),"")</f>
        <v>523.25</v>
      </c>
      <c r="D847" s="15">
        <f>IF(A847&lt;&gt;"pause",VLOOKUP(B847,temps!$A$4:$C$14,3,FALSE),"")</f>
        <v>8.3333333333333329E-2</v>
      </c>
      <c r="E847" s="15">
        <f t="shared" si="109"/>
        <v>0.7</v>
      </c>
      <c r="F847" s="15">
        <f t="shared" si="110"/>
        <v>98.199999999999946</v>
      </c>
      <c r="G847" s="16" t="str">
        <f t="shared" si="111"/>
        <v>G0 X98.1999999999999 Y98.1999999999999 F523.25</v>
      </c>
      <c r="H847" s="16" t="str">
        <f t="shared" si="112"/>
        <v>G0 Z98.1999999999999 F523.25</v>
      </c>
    </row>
    <row r="848" spans="1:8" x14ac:dyDescent="0.2">
      <c r="A848" s="14" t="s">
        <v>37</v>
      </c>
      <c r="B848" s="14" t="s">
        <v>4</v>
      </c>
      <c r="C848" s="15">
        <f>IF(A848&lt;&gt;"pause",VLOOKUP(A848,gamme!$A$4:$F$171,5,FALSE),"")</f>
        <v>493.88</v>
      </c>
      <c r="D848" s="15">
        <f>IF(A848&lt;&gt;"pause",VLOOKUP(B848,temps!$A$4:$C$14,3,FALSE),"")</f>
        <v>0.66666666666666663</v>
      </c>
      <c r="E848" s="15">
        <f t="shared" si="109"/>
        <v>5.5</v>
      </c>
      <c r="F848" s="15">
        <f t="shared" si="110"/>
        <v>103.69999999999995</v>
      </c>
      <c r="G848" s="16" t="str">
        <f t="shared" si="111"/>
        <v>G0 X103.7 Y103.7 F493.88</v>
      </c>
      <c r="H848" s="16" t="str">
        <f t="shared" si="112"/>
        <v>G0 Z103.7 F493.88</v>
      </c>
    </row>
    <row r="849" spans="1:8" x14ac:dyDescent="0.2">
      <c r="A849" s="14" t="s">
        <v>175</v>
      </c>
      <c r="C849" s="15" t="str">
        <f>IF(A849&lt;&gt;"pause",VLOOKUP(A849,gamme!$A$4:$F$171,5,FALSE),"")</f>
        <v/>
      </c>
      <c r="D849" s="15">
        <v>200</v>
      </c>
      <c r="E849" s="15" t="str">
        <f t="shared" si="109"/>
        <v/>
      </c>
      <c r="F849" s="15">
        <f t="shared" si="110"/>
        <v>103.69999999999995</v>
      </c>
      <c r="G849" s="16" t="str">
        <f t="shared" si="111"/>
        <v>G4 P200</v>
      </c>
      <c r="H849" s="16" t="str">
        <f t="shared" si="112"/>
        <v>G4 P200</v>
      </c>
    </row>
    <row r="850" spans="1:8" x14ac:dyDescent="0.2">
      <c r="A850" s="14" t="s">
        <v>238</v>
      </c>
      <c r="B850" s="14" t="s">
        <v>1</v>
      </c>
      <c r="C850" s="15">
        <f>IF(A850&lt;&gt;"pause",VLOOKUP(A850,gamme!$A$4:$F$171,5,FALSE),"")</f>
        <v>587.33000000000004</v>
      </c>
      <c r="D850" s="15">
        <f>IF(A850&lt;&gt;"pause",VLOOKUP(B850,temps!$A$4:$C$14,3,FALSE),"")</f>
        <v>0.20833333333333334</v>
      </c>
      <c r="E850" s="15">
        <f t="shared" si="109"/>
        <v>2</v>
      </c>
      <c r="F850" s="15">
        <f t="shared" si="110"/>
        <v>105.69999999999995</v>
      </c>
      <c r="G850" s="16" t="str">
        <f t="shared" si="111"/>
        <v>G0 X105.7 Y105.7 F587.33</v>
      </c>
      <c r="H850" s="16" t="str">
        <f t="shared" si="112"/>
        <v>G0 Z105.7 F587.33</v>
      </c>
    </row>
    <row r="851" spans="1:8" x14ac:dyDescent="0.2">
      <c r="A851" s="14" t="s">
        <v>238</v>
      </c>
      <c r="B851" s="14" t="s">
        <v>10</v>
      </c>
      <c r="C851" s="15">
        <f>IF(A851&lt;&gt;"pause",VLOOKUP(A851,gamme!$A$4:$F$171,5,FALSE),"")</f>
        <v>587.33000000000004</v>
      </c>
      <c r="D851" s="15">
        <f>IF(A851&lt;&gt;"pause",VLOOKUP(B851,temps!$A$4:$C$14,3,FALSE),"")</f>
        <v>8.3333333333333329E-2</v>
      </c>
      <c r="E851" s="15">
        <f t="shared" si="109"/>
        <v>0.8</v>
      </c>
      <c r="F851" s="15">
        <f t="shared" si="110"/>
        <v>104.89999999999995</v>
      </c>
      <c r="G851" s="16" t="str">
        <f t="shared" si="111"/>
        <v>G0 X104.9 Y104.9 F587.33</v>
      </c>
      <c r="H851" s="16" t="str">
        <f t="shared" si="112"/>
        <v>G0 Z104.9 F587.33</v>
      </c>
    </row>
    <row r="852" spans="1:8" x14ac:dyDescent="0.2">
      <c r="A852" s="14" t="s">
        <v>238</v>
      </c>
      <c r="B852" s="14" t="s">
        <v>2</v>
      </c>
      <c r="C852" s="15">
        <f>IF(A852&lt;&gt;"pause",VLOOKUP(A852,gamme!$A$4:$F$171,5,FALSE),"")</f>
        <v>587.33000000000004</v>
      </c>
      <c r="D852" s="15">
        <f>IF(A852&lt;&gt;"pause",VLOOKUP(B852,temps!$A$4:$C$14,3,FALSE),"")</f>
        <v>0.33333333333333331</v>
      </c>
      <c r="E852" s="15">
        <f t="shared" si="109"/>
        <v>3.3</v>
      </c>
      <c r="F852" s="15">
        <f t="shared" si="110"/>
        <v>108.19999999999995</v>
      </c>
      <c r="G852" s="16" t="str">
        <f t="shared" si="111"/>
        <v>G0 X108.2 Y108.2 F587.33</v>
      </c>
      <c r="H852" s="16" t="str">
        <f t="shared" si="112"/>
        <v>G0 Z108.2 F587.33</v>
      </c>
    </row>
    <row r="853" spans="1:8" x14ac:dyDescent="0.2">
      <c r="A853" s="14" t="s">
        <v>37</v>
      </c>
      <c r="B853" s="14" t="s">
        <v>1</v>
      </c>
      <c r="C853" s="15">
        <f>IF(A853&lt;&gt;"pause",VLOOKUP(A853,gamme!$A$4:$F$171,5,FALSE),"")</f>
        <v>493.88</v>
      </c>
      <c r="D853" s="15">
        <f>IF(A853&lt;&gt;"pause",VLOOKUP(B853,temps!$A$4:$C$14,3,FALSE),"")</f>
        <v>0.20833333333333334</v>
      </c>
      <c r="E853" s="15">
        <f t="shared" si="109"/>
        <v>1.7</v>
      </c>
      <c r="F853" s="15">
        <f t="shared" si="110"/>
        <v>106.49999999999994</v>
      </c>
      <c r="G853" s="16" t="str">
        <f t="shared" si="111"/>
        <v>G0 X106.5 Y106.5 F493.88</v>
      </c>
      <c r="H853" s="16" t="str">
        <f t="shared" si="112"/>
        <v>G0 Z106.5 F493.88</v>
      </c>
    </row>
    <row r="854" spans="1:8" x14ac:dyDescent="0.2">
      <c r="A854" s="14" t="s">
        <v>35</v>
      </c>
      <c r="B854" s="14" t="s">
        <v>10</v>
      </c>
      <c r="C854" s="15">
        <f>IF(A854&lt;&gt;"pause",VLOOKUP(A854,gamme!$A$4:$F$171,5,FALSE),"")</f>
        <v>392</v>
      </c>
      <c r="D854" s="15">
        <f>IF(A854&lt;&gt;"pause",VLOOKUP(B854,temps!$A$4:$C$14,3,FALSE),"")</f>
        <v>8.3333333333333329E-2</v>
      </c>
      <c r="E854" s="15">
        <f t="shared" si="109"/>
        <v>0.5</v>
      </c>
      <c r="F854" s="15">
        <f t="shared" si="110"/>
        <v>106.99999999999994</v>
      </c>
      <c r="G854" s="16" t="str">
        <f t="shared" si="111"/>
        <v>G0 X107 Y107 F392</v>
      </c>
      <c r="H854" s="16" t="str">
        <f t="shared" si="112"/>
        <v>G0 Z107 F392</v>
      </c>
    </row>
    <row r="855" spans="1:8" x14ac:dyDescent="0.2">
      <c r="A855" s="14" t="s">
        <v>238</v>
      </c>
      <c r="B855" s="14" t="s">
        <v>2</v>
      </c>
      <c r="C855" s="15">
        <f>IF(A855&lt;&gt;"pause",VLOOKUP(A855,gamme!$A$4:$F$171,5,FALSE),"")</f>
        <v>587.33000000000004</v>
      </c>
      <c r="D855" s="15">
        <f>IF(A855&lt;&gt;"pause",VLOOKUP(B855,temps!$A$4:$C$14,3,FALSE),"")</f>
        <v>0.33333333333333331</v>
      </c>
      <c r="E855" s="15">
        <f t="shared" si="109"/>
        <v>3.3</v>
      </c>
      <c r="F855" s="15">
        <f t="shared" si="110"/>
        <v>103.69999999999995</v>
      </c>
      <c r="G855" s="16" t="str">
        <f t="shared" si="111"/>
        <v>G0 X103.7 Y103.7 F587.33</v>
      </c>
      <c r="H855" s="16" t="str">
        <f t="shared" si="112"/>
        <v>G0 Z103.7 F587.33</v>
      </c>
    </row>
    <row r="856" spans="1:8" x14ac:dyDescent="0.2">
      <c r="A856" s="14" t="s">
        <v>37</v>
      </c>
      <c r="B856" s="14" t="s">
        <v>1</v>
      </c>
      <c r="C856" s="15">
        <f>IF(A856&lt;&gt;"pause",VLOOKUP(A856,gamme!$A$4:$F$171,5,FALSE),"")</f>
        <v>493.88</v>
      </c>
      <c r="D856" s="15">
        <f>IF(A856&lt;&gt;"pause",VLOOKUP(B856,temps!$A$4:$C$14,3,FALSE),"")</f>
        <v>0.20833333333333334</v>
      </c>
      <c r="E856" s="15">
        <f t="shared" si="109"/>
        <v>1.7</v>
      </c>
      <c r="F856" s="15">
        <f t="shared" si="110"/>
        <v>105.39999999999995</v>
      </c>
      <c r="G856" s="16" t="str">
        <f t="shared" si="111"/>
        <v>G0 X105.4 Y105.4 F493.88</v>
      </c>
      <c r="H856" s="16" t="str">
        <f t="shared" si="112"/>
        <v>G0 Z105.4 F493.88</v>
      </c>
    </row>
    <row r="857" spans="1:8" x14ac:dyDescent="0.2">
      <c r="A857" s="14" t="s">
        <v>35</v>
      </c>
      <c r="B857" s="14" t="s">
        <v>10</v>
      </c>
      <c r="C857" s="15">
        <f>IF(A857&lt;&gt;"pause",VLOOKUP(A857,gamme!$A$4:$F$171,5,FALSE),"")</f>
        <v>392</v>
      </c>
      <c r="D857" s="15">
        <f>IF(A857&lt;&gt;"pause",VLOOKUP(B857,temps!$A$4:$C$14,3,FALSE),"")</f>
        <v>8.3333333333333329E-2</v>
      </c>
      <c r="E857" s="15">
        <f t="shared" si="109"/>
        <v>0.5</v>
      </c>
      <c r="F857" s="15">
        <f t="shared" si="110"/>
        <v>104.89999999999995</v>
      </c>
      <c r="G857" s="16" t="str">
        <f t="shared" si="111"/>
        <v>G0 X104.9 Y104.9 F392</v>
      </c>
      <c r="H857" s="16" t="str">
        <f t="shared" si="112"/>
        <v>G0 Z104.9 F392</v>
      </c>
    </row>
    <row r="858" spans="1:8" x14ac:dyDescent="0.2">
      <c r="A858" s="14" t="s">
        <v>176</v>
      </c>
      <c r="B858" s="14" t="s">
        <v>4</v>
      </c>
      <c r="C858" s="15">
        <f>IF(A858&lt;&gt;"pause",VLOOKUP(A858,gamme!$A$4:$F$171,5,FALSE),"")</f>
        <v>293.66000000000003</v>
      </c>
      <c r="D858" s="15">
        <f>IF(A858&lt;&gt;"pause",VLOOKUP(B858,temps!$A$4:$C$14,3,FALSE),"")</f>
        <v>0.66666666666666663</v>
      </c>
      <c r="E858" s="15">
        <f t="shared" si="109"/>
        <v>3.3</v>
      </c>
      <c r="F858" s="15">
        <f t="shared" si="110"/>
        <v>108.19999999999995</v>
      </c>
      <c r="G858" s="16" t="str">
        <f t="shared" si="111"/>
        <v>G0 X108.2 Y108.2 F293.66</v>
      </c>
      <c r="H858" s="16" t="str">
        <f t="shared" si="112"/>
        <v>G0 Z108.2 F293.66</v>
      </c>
    </row>
    <row r="859" spans="1:8" x14ac:dyDescent="0.2">
      <c r="A859" s="14" t="s">
        <v>175</v>
      </c>
      <c r="C859" s="15" t="str">
        <f>IF(A859&lt;&gt;"pause",VLOOKUP(A859,gamme!$A$4:$F$171,5,FALSE),"")</f>
        <v/>
      </c>
      <c r="D859" s="15">
        <v>200</v>
      </c>
      <c r="E859" s="15" t="str">
        <f t="shared" si="109"/>
        <v/>
      </c>
      <c r="F859" s="15">
        <f t="shared" si="110"/>
        <v>108.19999999999995</v>
      </c>
      <c r="G859" s="16" t="str">
        <f t="shared" si="111"/>
        <v>G4 P200</v>
      </c>
      <c r="H859" s="16" t="str">
        <f t="shared" si="112"/>
        <v>G4 P200</v>
      </c>
    </row>
    <row r="860" spans="1:8" x14ac:dyDescent="0.2">
      <c r="A860" s="14" t="s">
        <v>176</v>
      </c>
      <c r="B860" s="14" t="s">
        <v>10</v>
      </c>
      <c r="C860" s="15">
        <f>IF(A860&lt;&gt;"pause",VLOOKUP(A860,gamme!$A$4:$F$171,5,FALSE),"")</f>
        <v>293.66000000000003</v>
      </c>
      <c r="D860" s="15">
        <f>IF(A860&lt;&gt;"pause",VLOOKUP(B860,temps!$A$4:$C$14,3,FALSE),"")</f>
        <v>8.3333333333333329E-2</v>
      </c>
      <c r="E860" s="15">
        <f t="shared" si="109"/>
        <v>0.4</v>
      </c>
      <c r="F860" s="15">
        <f t="shared" si="110"/>
        <v>108.59999999999995</v>
      </c>
      <c r="G860" s="16" t="str">
        <f t="shared" si="111"/>
        <v>G0 X108.6 Y108.6 F293.66</v>
      </c>
      <c r="H860" s="16" t="str">
        <f t="shared" si="112"/>
        <v>G0 Z108.6 F293.66</v>
      </c>
    </row>
    <row r="861" spans="1:8" x14ac:dyDescent="0.2">
      <c r="A861" s="14" t="s">
        <v>176</v>
      </c>
      <c r="B861" s="14" t="s">
        <v>1</v>
      </c>
      <c r="C861" s="15">
        <f>IF(A861&lt;&gt;"pause",VLOOKUP(A861,gamme!$A$4:$F$171,5,FALSE),"")</f>
        <v>293.66000000000003</v>
      </c>
      <c r="D861" s="15">
        <f>IF(A861&lt;&gt;"pause",VLOOKUP(B861,temps!$A$4:$C$14,3,FALSE),"")</f>
        <v>0.20833333333333334</v>
      </c>
      <c r="E861" s="15">
        <f t="shared" si="109"/>
        <v>1</v>
      </c>
      <c r="F861" s="15">
        <f t="shared" si="110"/>
        <v>107.59999999999995</v>
      </c>
      <c r="G861" s="16" t="str">
        <f t="shared" si="111"/>
        <v>G0 X107.6 Y107.6 F293.66</v>
      </c>
      <c r="H861" s="16" t="str">
        <f t="shared" si="112"/>
        <v>G0 Z107.6 F293.66</v>
      </c>
    </row>
    <row r="862" spans="1:8" x14ac:dyDescent="0.2">
      <c r="A862" s="14" t="s">
        <v>176</v>
      </c>
      <c r="B862" s="14" t="s">
        <v>10</v>
      </c>
      <c r="C862" s="15">
        <f>IF(A862&lt;&gt;"pause",VLOOKUP(A862,gamme!$A$4:$F$171,5,FALSE),"")</f>
        <v>293.66000000000003</v>
      </c>
      <c r="D862" s="15">
        <f>IF(A862&lt;&gt;"pause",VLOOKUP(B862,temps!$A$4:$C$14,3,FALSE),"")</f>
        <v>8.3333333333333329E-2</v>
      </c>
      <c r="E862" s="15">
        <f t="shared" si="109"/>
        <v>0.4</v>
      </c>
      <c r="F862" s="15">
        <f t="shared" si="110"/>
        <v>107.99999999999996</v>
      </c>
      <c r="G862" s="16" t="str">
        <f t="shared" si="111"/>
        <v>G0 X108 Y108 F293.66</v>
      </c>
      <c r="H862" s="16" t="str">
        <f t="shared" si="112"/>
        <v>G0 Z108 F293.66</v>
      </c>
    </row>
    <row r="863" spans="1:8" x14ac:dyDescent="0.2">
      <c r="A863" s="14" t="s">
        <v>36</v>
      </c>
      <c r="B863" s="14" t="s">
        <v>4</v>
      </c>
      <c r="C863" s="15">
        <f>IF(A863&lt;&gt;"pause",VLOOKUP(A863,gamme!$A$4:$F$171,5,FALSE),"")</f>
        <v>440</v>
      </c>
      <c r="D863" s="15">
        <f>IF(A863&lt;&gt;"pause",VLOOKUP(B863,temps!$A$4:$C$14,3,FALSE),"")</f>
        <v>0.66666666666666663</v>
      </c>
      <c r="E863" s="15">
        <f t="shared" si="109"/>
        <v>4.9000000000000004</v>
      </c>
      <c r="F863" s="15">
        <f t="shared" si="110"/>
        <v>103.09999999999995</v>
      </c>
      <c r="G863" s="16" t="str">
        <f t="shared" si="111"/>
        <v>G0 X103.1 Y103.1 F440</v>
      </c>
      <c r="H863" s="16" t="str">
        <f t="shared" si="112"/>
        <v>G0 Z103.1 F440</v>
      </c>
    </row>
    <row r="864" spans="1:8" x14ac:dyDescent="0.2">
      <c r="A864" s="14" t="s">
        <v>38</v>
      </c>
      <c r="B864" s="14" t="s">
        <v>2</v>
      </c>
      <c r="C864" s="15">
        <f>IF(A864&lt;&gt;"pause",VLOOKUP(A864,gamme!$A$4:$F$171,5,FALSE),"")</f>
        <v>523.25</v>
      </c>
      <c r="D864" s="15">
        <f>IF(A864&lt;&gt;"pause",VLOOKUP(B864,temps!$A$4:$C$14,3,FALSE),"")</f>
        <v>0.33333333333333331</v>
      </c>
      <c r="E864" s="15">
        <f t="shared" si="109"/>
        <v>2.9</v>
      </c>
      <c r="F864" s="15">
        <f t="shared" si="110"/>
        <v>105.99999999999996</v>
      </c>
      <c r="G864" s="16" t="str">
        <f t="shared" si="111"/>
        <v>G0 X106 Y106 F523.25</v>
      </c>
      <c r="H864" s="16" t="str">
        <f t="shared" si="112"/>
        <v>G0 Z106 F523.25</v>
      </c>
    </row>
    <row r="865" spans="1:8" x14ac:dyDescent="0.2">
      <c r="A865" s="14" t="s">
        <v>36</v>
      </c>
      <c r="B865" s="14" t="s">
        <v>1</v>
      </c>
      <c r="C865" s="15">
        <f>IF(A865&lt;&gt;"pause",VLOOKUP(A865,gamme!$A$4:$F$171,5,FALSE),"")</f>
        <v>440</v>
      </c>
      <c r="D865" s="15">
        <f>IF(A865&lt;&gt;"pause",VLOOKUP(B865,temps!$A$4:$C$14,3,FALSE),"")</f>
        <v>0.20833333333333334</v>
      </c>
      <c r="E865" s="15">
        <f t="shared" si="109"/>
        <v>1.5</v>
      </c>
      <c r="F865" s="15">
        <f t="shared" si="110"/>
        <v>104.49999999999996</v>
      </c>
      <c r="G865" s="16" t="str">
        <f t="shared" si="111"/>
        <v>G0 X104.5 Y104.5 F440</v>
      </c>
      <c r="H865" s="16" t="str">
        <f t="shared" si="112"/>
        <v>G0 Z104.5 F440</v>
      </c>
    </row>
    <row r="866" spans="1:8" x14ac:dyDescent="0.2">
      <c r="A866" s="14" t="s">
        <v>34</v>
      </c>
      <c r="B866" s="14" t="s">
        <v>10</v>
      </c>
      <c r="C866" s="15">
        <f>IF(A866&lt;&gt;"pause",VLOOKUP(A866,gamme!$A$4:$F$171,5,FALSE),"")</f>
        <v>349.23</v>
      </c>
      <c r="D866" s="15">
        <f>IF(A866&lt;&gt;"pause",VLOOKUP(B866,temps!$A$4:$C$14,3,FALSE),"")</f>
        <v>8.3333333333333329E-2</v>
      </c>
      <c r="E866" s="15">
        <f t="shared" si="109"/>
        <v>0.5</v>
      </c>
      <c r="F866" s="15">
        <f t="shared" si="110"/>
        <v>104.99999999999996</v>
      </c>
      <c r="G866" s="16" t="str">
        <f t="shared" si="111"/>
        <v>G0 X105 Y105 F349.23</v>
      </c>
      <c r="H866" s="16" t="str">
        <f t="shared" si="112"/>
        <v>G0 Z105 F349.23</v>
      </c>
    </row>
    <row r="867" spans="1:8" x14ac:dyDescent="0.2">
      <c r="A867" s="14" t="s">
        <v>35</v>
      </c>
      <c r="B867" s="14" t="s">
        <v>2</v>
      </c>
      <c r="C867" s="15">
        <f>IF(A867&lt;&gt;"pause",VLOOKUP(A867,gamme!$A$4:$F$171,5,FALSE),"")</f>
        <v>392</v>
      </c>
      <c r="D867" s="15">
        <f>IF(A867&lt;&gt;"pause",VLOOKUP(B867,temps!$A$4:$C$14,3,FALSE),"")</f>
        <v>0.33333333333333331</v>
      </c>
      <c r="E867" s="15">
        <f t="shared" si="109"/>
        <v>2.2000000000000002</v>
      </c>
      <c r="F867" s="15">
        <f t="shared" si="110"/>
        <v>102.79999999999995</v>
      </c>
      <c r="G867" s="16" t="str">
        <f t="shared" si="111"/>
        <v>G0 X102.8 Y102.8 F392</v>
      </c>
      <c r="H867" s="16" t="str">
        <f t="shared" si="112"/>
        <v>G0 Z102.8 F392</v>
      </c>
    </row>
    <row r="868" spans="1:8" x14ac:dyDescent="0.2">
      <c r="A868" s="14" t="s">
        <v>35</v>
      </c>
      <c r="B868" s="14" t="s">
        <v>2</v>
      </c>
      <c r="C868" s="15">
        <f>IF(A868&lt;&gt;"pause",VLOOKUP(A868,gamme!$A$4:$F$171,5,FALSE),"")</f>
        <v>392</v>
      </c>
      <c r="D868" s="15">
        <f>IF(A868&lt;&gt;"pause",VLOOKUP(B868,temps!$A$4:$C$14,3,FALSE),"")</f>
        <v>0.33333333333333331</v>
      </c>
      <c r="E868" s="15">
        <f t="shared" si="109"/>
        <v>2.2000000000000002</v>
      </c>
      <c r="F868" s="15">
        <f t="shared" si="110"/>
        <v>104.99999999999996</v>
      </c>
      <c r="G868" s="16" t="str">
        <f t="shared" si="111"/>
        <v>G0 X105 Y105 F392</v>
      </c>
      <c r="H868" s="16" t="str">
        <f t="shared" si="112"/>
        <v>G0 Z105 F392</v>
      </c>
    </row>
    <row r="869" spans="1:8" x14ac:dyDescent="0.2">
      <c r="A869" s="14" t="s">
        <v>202</v>
      </c>
      <c r="B869" s="14" t="s">
        <v>4</v>
      </c>
      <c r="C869" s="15">
        <f>IF(A869&lt;&gt;"pause",VLOOKUP(A869,gamme!$A$4:$F$171,5,FALSE),"")</f>
        <v>369.99</v>
      </c>
      <c r="D869" s="15">
        <f>IF(A869&lt;&gt;"pause",VLOOKUP(B869,temps!$A$4:$C$14,3,FALSE),"")</f>
        <v>0.66666666666666663</v>
      </c>
      <c r="E869" s="15">
        <f t="shared" si="109"/>
        <v>4.0999999999999996</v>
      </c>
      <c r="F869" s="15">
        <f t="shared" si="110"/>
        <v>100.89999999999996</v>
      </c>
      <c r="G869" s="16" t="str">
        <f t="shared" si="111"/>
        <v>G0 X100.9 Y100.9 F369.99</v>
      </c>
      <c r="H869" s="16" t="str">
        <f t="shared" si="112"/>
        <v>G0 Z100.9 F369.99</v>
      </c>
    </row>
    <row r="870" spans="1:8" x14ac:dyDescent="0.2">
      <c r="A870" s="14" t="s">
        <v>33</v>
      </c>
      <c r="B870" s="14" t="s">
        <v>2</v>
      </c>
      <c r="C870" s="15">
        <f>IF(A870&lt;&gt;"pause",VLOOKUP(A870,gamme!$A$4:$F$171,5,FALSE),"")</f>
        <v>329.63</v>
      </c>
      <c r="D870" s="15">
        <f>IF(A870&lt;&gt;"pause",VLOOKUP(B870,temps!$A$4:$C$14,3,FALSE),"")</f>
        <v>0.33333333333333331</v>
      </c>
      <c r="E870" s="15">
        <f t="shared" si="109"/>
        <v>1.8</v>
      </c>
      <c r="F870" s="15">
        <f t="shared" si="110"/>
        <v>102.69999999999996</v>
      </c>
      <c r="G870" s="16" t="str">
        <f t="shared" si="111"/>
        <v>G0 X102.7 Y102.7 F329.63</v>
      </c>
      <c r="H870" s="16" t="str">
        <f t="shared" si="112"/>
        <v>G0 Z102.7 F329.63</v>
      </c>
    </row>
    <row r="871" spans="1:8" x14ac:dyDescent="0.2">
      <c r="A871" s="14" t="s">
        <v>35</v>
      </c>
      <c r="B871" s="14" t="s">
        <v>1</v>
      </c>
      <c r="C871" s="15">
        <f>IF(A871&lt;&gt;"pause",VLOOKUP(A871,gamme!$A$4:$F$171,5,FALSE),"")</f>
        <v>392</v>
      </c>
      <c r="D871" s="15">
        <f>IF(A871&lt;&gt;"pause",VLOOKUP(B871,temps!$A$4:$C$14,3,FALSE),"")</f>
        <v>0.20833333333333334</v>
      </c>
      <c r="E871" s="15">
        <f t="shared" si="109"/>
        <v>1.4</v>
      </c>
      <c r="F871" s="15">
        <f t="shared" si="110"/>
        <v>101.29999999999995</v>
      </c>
      <c r="G871" s="16" t="str">
        <f t="shared" si="111"/>
        <v>G0 X101.3 Y101.3 F392</v>
      </c>
      <c r="H871" s="16" t="str">
        <f t="shared" si="112"/>
        <v>G0 Z101.3 F392</v>
      </c>
    </row>
    <row r="872" spans="1:8" x14ac:dyDescent="0.2">
      <c r="A872" s="14" t="s">
        <v>35</v>
      </c>
      <c r="B872" s="14" t="s">
        <v>10</v>
      </c>
      <c r="C872" s="15">
        <f>IF(A872&lt;&gt;"pause",VLOOKUP(A872,gamme!$A$4:$F$171,5,FALSE),"")</f>
        <v>392</v>
      </c>
      <c r="D872" s="15">
        <f>IF(A872&lt;&gt;"pause",VLOOKUP(B872,temps!$A$4:$C$14,3,FALSE),"")</f>
        <v>8.3333333333333329E-2</v>
      </c>
      <c r="E872" s="15">
        <f t="shared" si="109"/>
        <v>0.5</v>
      </c>
      <c r="F872" s="15">
        <f t="shared" si="110"/>
        <v>101.79999999999995</v>
      </c>
      <c r="G872" s="16" t="str">
        <f t="shared" si="111"/>
        <v>G0 X101.8 Y101.8 F392</v>
      </c>
      <c r="H872" s="16" t="str">
        <f t="shared" si="112"/>
        <v>G0 Z101.8 F392</v>
      </c>
    </row>
    <row r="873" spans="1:8" x14ac:dyDescent="0.2">
      <c r="A873" s="14" t="s">
        <v>35</v>
      </c>
      <c r="B873" s="14" t="s">
        <v>2</v>
      </c>
      <c r="C873" s="15">
        <f>IF(A873&lt;&gt;"pause",VLOOKUP(A873,gamme!$A$4:$F$171,5,FALSE),"")</f>
        <v>392</v>
      </c>
      <c r="D873" s="15">
        <f>IF(A873&lt;&gt;"pause",VLOOKUP(B873,temps!$A$4:$C$14,3,FALSE),"")</f>
        <v>0.33333333333333331</v>
      </c>
      <c r="E873" s="15">
        <f t="shared" si="109"/>
        <v>2.2000000000000002</v>
      </c>
      <c r="F873" s="15">
        <f t="shared" si="110"/>
        <v>99.599999999999952</v>
      </c>
      <c r="G873" s="16" t="str">
        <f t="shared" si="111"/>
        <v>G0 X99.6 Y99.6 F392</v>
      </c>
      <c r="H873" s="16" t="str">
        <f t="shared" si="112"/>
        <v>G0 Z99.6 F392</v>
      </c>
    </row>
    <row r="874" spans="1:8" x14ac:dyDescent="0.2">
      <c r="A874" s="14" t="s">
        <v>202</v>
      </c>
      <c r="B874" s="14" t="s">
        <v>1</v>
      </c>
      <c r="C874" s="15">
        <f>IF(A874&lt;&gt;"pause",VLOOKUP(A874,gamme!$A$4:$F$171,5,FALSE),"")</f>
        <v>369.99</v>
      </c>
      <c r="D874" s="15">
        <f>IF(A874&lt;&gt;"pause",VLOOKUP(B874,temps!$A$4:$C$14,3,FALSE),"")</f>
        <v>0.20833333333333334</v>
      </c>
      <c r="E874" s="15">
        <f t="shared" si="109"/>
        <v>1.3</v>
      </c>
      <c r="F874" s="15">
        <f t="shared" si="110"/>
        <v>100.89999999999995</v>
      </c>
      <c r="G874" s="16" t="str">
        <f t="shared" si="111"/>
        <v>G0 X100.9 Y100.9 F369.99</v>
      </c>
      <c r="H874" s="16" t="str">
        <f t="shared" si="112"/>
        <v>G0 Z100.9 F369.99</v>
      </c>
    </row>
    <row r="875" spans="1:8" x14ac:dyDescent="0.2">
      <c r="A875" s="14" t="s">
        <v>35</v>
      </c>
      <c r="B875" s="14" t="s">
        <v>10</v>
      </c>
      <c r="C875" s="15">
        <f>IF(A875&lt;&gt;"pause",VLOOKUP(A875,gamme!$A$4:$F$171,5,FALSE),"")</f>
        <v>392</v>
      </c>
      <c r="D875" s="15">
        <f>IF(A875&lt;&gt;"pause",VLOOKUP(B875,temps!$A$4:$C$14,3,FALSE),"")</f>
        <v>8.3333333333333329E-2</v>
      </c>
      <c r="E875" s="15">
        <f t="shared" si="109"/>
        <v>0.5</v>
      </c>
      <c r="F875" s="15">
        <f t="shared" si="110"/>
        <v>100.39999999999995</v>
      </c>
      <c r="G875" s="16" t="str">
        <f t="shared" si="111"/>
        <v>G0 X100.4 Y100.4 F392</v>
      </c>
      <c r="H875" s="16" t="str">
        <f t="shared" si="112"/>
        <v>G0 Z100.4 F392</v>
      </c>
    </row>
    <row r="876" spans="1:8" x14ac:dyDescent="0.2">
      <c r="A876" s="14" t="s">
        <v>36</v>
      </c>
      <c r="B876" s="14" t="s">
        <v>4</v>
      </c>
      <c r="C876" s="15">
        <f>IF(A876&lt;&gt;"pause",VLOOKUP(A876,gamme!$A$4:$F$171,5,FALSE),"")</f>
        <v>440</v>
      </c>
      <c r="D876" s="15">
        <f>IF(A876&lt;&gt;"pause",VLOOKUP(B876,temps!$A$4:$C$14,3,FALSE),"")</f>
        <v>0.66666666666666663</v>
      </c>
      <c r="E876" s="15">
        <f t="shared" si="109"/>
        <v>4.9000000000000004</v>
      </c>
      <c r="F876" s="15">
        <f t="shared" si="110"/>
        <v>105.29999999999995</v>
      </c>
      <c r="G876" s="16" t="str">
        <f t="shared" si="111"/>
        <v>G0 X105.3 Y105.3 F440</v>
      </c>
      <c r="H876" s="16" t="str">
        <f t="shared" si="112"/>
        <v>G0 Z105.3 F440</v>
      </c>
    </row>
    <row r="877" spans="1:8" x14ac:dyDescent="0.2">
      <c r="A877" s="14" t="s">
        <v>36</v>
      </c>
      <c r="B877" s="14" t="s">
        <v>2</v>
      </c>
      <c r="C877" s="15">
        <f>IF(A877&lt;&gt;"pause",VLOOKUP(A877,gamme!$A$4:$F$171,5,FALSE),"")</f>
        <v>440</v>
      </c>
      <c r="D877" s="15">
        <f>IF(A877&lt;&gt;"pause",VLOOKUP(B877,temps!$A$4:$C$14,3,FALSE),"")</f>
        <v>0.33333333333333331</v>
      </c>
      <c r="E877" s="15">
        <f t="shared" ref="E877:E933" si="113">IF(A877&lt;&gt;"pause",ROUND(C877*D877/60,1),"")</f>
        <v>2.4</v>
      </c>
      <c r="F877" s="15">
        <f t="shared" ref="F877:F933" si="114">IF(A877&lt;&gt;"pause",F876+E877*(-1)^ROW(F877),F876)</f>
        <v>102.89999999999995</v>
      </c>
      <c r="G877" s="16" t="str">
        <f t="shared" ref="G877:G933" si="115">IF(A877&lt;&gt;"pause",CONCATENATE("G0 X",F877," Y",F877," F",C877),CONCATENATE("G4 P",D877))</f>
        <v>G0 X102.9 Y102.9 F440</v>
      </c>
      <c r="H877" s="16" t="str">
        <f t="shared" ref="H877:H933" si="116">IF(A877&lt;&gt;"pause",CONCATENATE("G0 Z",F877," F",C877),CONCATENATE("G4 P",D877))</f>
        <v>G0 Z102.9 F440</v>
      </c>
    </row>
    <row r="878" spans="1:8" x14ac:dyDescent="0.2">
      <c r="A878" s="14" t="s">
        <v>175</v>
      </c>
      <c r="C878" s="15" t="str">
        <f>IF(A878&lt;&gt;"pause",VLOOKUP(A878,gamme!$A$4:$F$171,5,FALSE),"")</f>
        <v/>
      </c>
      <c r="D878" s="15">
        <v>200</v>
      </c>
      <c r="E878" s="15" t="str">
        <f t="shared" si="113"/>
        <v/>
      </c>
      <c r="F878" s="15">
        <f t="shared" si="114"/>
        <v>102.89999999999995</v>
      </c>
      <c r="G878" s="16" t="str">
        <f t="shared" si="115"/>
        <v>G4 P200</v>
      </c>
      <c r="H878" s="16" t="str">
        <f t="shared" si="116"/>
        <v>G4 P200</v>
      </c>
    </row>
    <row r="879" spans="1:8" x14ac:dyDescent="0.2">
      <c r="A879" s="14" t="s">
        <v>36</v>
      </c>
      <c r="B879" s="14" t="s">
        <v>0</v>
      </c>
      <c r="C879" s="15">
        <f>IF(A879&lt;&gt;"pause",VLOOKUP(A879,gamme!$A$4:$F$171,5,FALSE),"")</f>
        <v>440</v>
      </c>
      <c r="D879" s="15">
        <f>IF(A879&lt;&gt;"pause",VLOOKUP(B879,temps!$A$4:$C$14,3,FALSE),"")</f>
        <v>0.16666666666666666</v>
      </c>
      <c r="E879" s="15">
        <f t="shared" si="113"/>
        <v>1.2</v>
      </c>
      <c r="F879" s="15">
        <f t="shared" si="114"/>
        <v>101.69999999999995</v>
      </c>
      <c r="G879" s="16" t="str">
        <f t="shared" si="115"/>
        <v>G0 X101.7 Y101.7 F440</v>
      </c>
      <c r="H879" s="16" t="str">
        <f t="shared" si="116"/>
        <v>G0 Z101.7 F440</v>
      </c>
    </row>
    <row r="880" spans="1:8" x14ac:dyDescent="0.2">
      <c r="A880" s="14" t="s">
        <v>37</v>
      </c>
      <c r="B880" s="14" t="s">
        <v>3</v>
      </c>
      <c r="C880" s="15">
        <f>IF(A880&lt;&gt;"pause",VLOOKUP(A880,gamme!$A$4:$F$171,5,FALSE),"")</f>
        <v>493.88</v>
      </c>
      <c r="D880" s="15">
        <f>IF(A880&lt;&gt;"pause",VLOOKUP(B880,temps!$A$4:$C$14,3,FALSE),"")</f>
        <v>0.5</v>
      </c>
      <c r="E880" s="15">
        <f t="shared" si="113"/>
        <v>4.0999999999999996</v>
      </c>
      <c r="F880" s="15">
        <f t="shared" si="114"/>
        <v>105.79999999999994</v>
      </c>
      <c r="G880" s="16" t="str">
        <f t="shared" si="115"/>
        <v>G0 X105.8 Y105.8 F493.88</v>
      </c>
      <c r="H880" s="16" t="str">
        <f t="shared" si="116"/>
        <v>G0 Z105.8 F493.88</v>
      </c>
    </row>
    <row r="881" spans="1:8" x14ac:dyDescent="0.2">
      <c r="A881" s="14" t="s">
        <v>37</v>
      </c>
      <c r="B881" s="14" t="s">
        <v>0</v>
      </c>
      <c r="C881" s="15">
        <f>IF(A881&lt;&gt;"pause",VLOOKUP(A881,gamme!$A$4:$F$171,5,FALSE),"")</f>
        <v>493.88</v>
      </c>
      <c r="D881" s="15">
        <f>IF(A881&lt;&gt;"pause",VLOOKUP(B881,temps!$A$4:$C$14,3,FALSE),"")</f>
        <v>0.16666666666666666</v>
      </c>
      <c r="E881" s="15">
        <f t="shared" si="113"/>
        <v>1.4</v>
      </c>
      <c r="F881" s="15">
        <f t="shared" si="114"/>
        <v>104.39999999999993</v>
      </c>
      <c r="G881" s="16" t="str">
        <f t="shared" si="115"/>
        <v>G0 X104.4 Y104.4 F493.88</v>
      </c>
      <c r="H881" s="16" t="str">
        <f t="shared" si="116"/>
        <v>G0 Z104.4 F493.88</v>
      </c>
    </row>
    <row r="882" spans="1:8" x14ac:dyDescent="0.2">
      <c r="A882" s="14" t="s">
        <v>37</v>
      </c>
      <c r="B882" s="14" t="s">
        <v>0</v>
      </c>
      <c r="C882" s="15">
        <f>IF(A882&lt;&gt;"pause",VLOOKUP(A882,gamme!$A$4:$F$171,5,FALSE),"")</f>
        <v>493.88</v>
      </c>
      <c r="D882" s="15">
        <f>IF(A882&lt;&gt;"pause",VLOOKUP(B882,temps!$A$4:$C$14,3,FALSE),"")</f>
        <v>0.16666666666666666</v>
      </c>
      <c r="E882" s="15">
        <f t="shared" si="113"/>
        <v>1.4</v>
      </c>
      <c r="F882" s="15">
        <f t="shared" si="114"/>
        <v>105.79999999999994</v>
      </c>
      <c r="G882" s="16" t="str">
        <f t="shared" si="115"/>
        <v>G0 X105.8 Y105.8 F493.88</v>
      </c>
      <c r="H882" s="16" t="str">
        <f t="shared" si="116"/>
        <v>G0 Z105.8 F493.88</v>
      </c>
    </row>
    <row r="883" spans="1:8" x14ac:dyDescent="0.2">
      <c r="A883" s="14" t="s">
        <v>37</v>
      </c>
      <c r="B883" s="14" t="s">
        <v>0</v>
      </c>
      <c r="C883" s="15">
        <f>IF(A883&lt;&gt;"pause",VLOOKUP(A883,gamme!$A$4:$F$171,5,FALSE),"")</f>
        <v>493.88</v>
      </c>
      <c r="D883" s="15">
        <f>IF(A883&lt;&gt;"pause",VLOOKUP(B883,temps!$A$4:$C$14,3,FALSE),"")</f>
        <v>0.16666666666666666</v>
      </c>
      <c r="E883" s="15">
        <f t="shared" si="113"/>
        <v>1.4</v>
      </c>
      <c r="F883" s="15">
        <f t="shared" si="114"/>
        <v>104.39999999999993</v>
      </c>
      <c r="G883" s="16" t="str">
        <f t="shared" si="115"/>
        <v>G0 X104.4 Y104.4 F493.88</v>
      </c>
      <c r="H883" s="16" t="str">
        <f t="shared" si="116"/>
        <v>G0 Z104.4 F493.88</v>
      </c>
    </row>
    <row r="884" spans="1:8" x14ac:dyDescent="0.2">
      <c r="A884" s="14" t="s">
        <v>38</v>
      </c>
      <c r="B884" s="14" t="s">
        <v>0</v>
      </c>
      <c r="C884" s="15">
        <f>IF(A884&lt;&gt;"pause",VLOOKUP(A884,gamme!$A$4:$F$171,5,FALSE),"")</f>
        <v>523.25</v>
      </c>
      <c r="D884" s="15">
        <f>IF(A884&lt;&gt;"pause",VLOOKUP(B884,temps!$A$4:$C$14,3,FALSE),"")</f>
        <v>0.16666666666666666</v>
      </c>
      <c r="E884" s="15">
        <f t="shared" si="113"/>
        <v>1.5</v>
      </c>
      <c r="F884" s="15">
        <f t="shared" si="114"/>
        <v>105.89999999999993</v>
      </c>
      <c r="G884" s="16" t="str">
        <f t="shared" si="115"/>
        <v>G0 X105.9 Y105.9 F523.25</v>
      </c>
      <c r="H884" s="16" t="str">
        <f t="shared" si="116"/>
        <v>G0 Z105.9 F523.25</v>
      </c>
    </row>
    <row r="885" spans="1:8" x14ac:dyDescent="0.2">
      <c r="A885" s="14" t="s">
        <v>238</v>
      </c>
      <c r="B885" s="14" t="s">
        <v>0</v>
      </c>
      <c r="C885" s="15">
        <f>IF(A885&lt;&gt;"pause",VLOOKUP(A885,gamme!$A$4:$F$171,5,FALSE),"")</f>
        <v>587.33000000000004</v>
      </c>
      <c r="D885" s="15">
        <f>IF(A885&lt;&gt;"pause",VLOOKUP(B885,temps!$A$4:$C$14,3,FALSE),"")</f>
        <v>0.16666666666666666</v>
      </c>
      <c r="E885" s="15">
        <f t="shared" si="113"/>
        <v>1.6</v>
      </c>
      <c r="F885" s="15">
        <f t="shared" si="114"/>
        <v>104.29999999999994</v>
      </c>
      <c r="G885" s="16" t="str">
        <f t="shared" si="115"/>
        <v>G0 X104.3 Y104.3 F587.33</v>
      </c>
      <c r="H885" s="16" t="str">
        <f t="shared" si="116"/>
        <v>G0 Z104.3 F587.33</v>
      </c>
    </row>
    <row r="886" spans="1:8" x14ac:dyDescent="0.2">
      <c r="A886" s="14" t="s">
        <v>36</v>
      </c>
      <c r="B886" s="14" t="s">
        <v>5</v>
      </c>
      <c r="C886" s="15">
        <f>IF(A886&lt;&gt;"pause",VLOOKUP(A886,gamme!$A$4:$F$171,5,FALSE),"")</f>
        <v>440</v>
      </c>
      <c r="D886" s="15">
        <f>IF(A886&lt;&gt;"pause",VLOOKUP(B886,temps!$A$4:$C$14,3,FALSE),"")</f>
        <v>1</v>
      </c>
      <c r="E886" s="15">
        <f t="shared" si="113"/>
        <v>7.3</v>
      </c>
      <c r="F886" s="15">
        <f t="shared" si="114"/>
        <v>111.59999999999994</v>
      </c>
      <c r="G886" s="16" t="str">
        <f t="shared" si="115"/>
        <v>G0 X111.6 Y111.6 F440</v>
      </c>
      <c r="H886" s="16" t="str">
        <f t="shared" si="116"/>
        <v>G0 Z111.6 F440</v>
      </c>
    </row>
    <row r="887" spans="1:8" x14ac:dyDescent="0.2">
      <c r="A887" s="14" t="s">
        <v>37</v>
      </c>
      <c r="B887" s="14" t="s">
        <v>0</v>
      </c>
      <c r="C887" s="15">
        <f>IF(A887&lt;&gt;"pause",VLOOKUP(A887,gamme!$A$4:$F$171,5,FALSE),"")</f>
        <v>493.88</v>
      </c>
      <c r="D887" s="15">
        <f>IF(A887&lt;&gt;"pause",VLOOKUP(B887,temps!$A$4:$C$14,3,FALSE),"")</f>
        <v>0.16666666666666666</v>
      </c>
      <c r="E887" s="15">
        <f t="shared" si="113"/>
        <v>1.4</v>
      </c>
      <c r="F887" s="15">
        <f t="shared" si="114"/>
        <v>110.19999999999993</v>
      </c>
      <c r="G887" s="16" t="str">
        <f t="shared" si="115"/>
        <v>G0 X110.2 Y110.2 F493.88</v>
      </c>
      <c r="H887" s="16" t="str">
        <f t="shared" si="116"/>
        <v>G0 Z110.2 F493.88</v>
      </c>
    </row>
    <row r="888" spans="1:8" x14ac:dyDescent="0.2">
      <c r="A888" s="14" t="s">
        <v>36</v>
      </c>
      <c r="B888" s="14" t="s">
        <v>0</v>
      </c>
      <c r="C888" s="15">
        <f>IF(A888&lt;&gt;"pause",VLOOKUP(A888,gamme!$A$4:$F$171,5,FALSE),"")</f>
        <v>440</v>
      </c>
      <c r="D888" s="15">
        <f>IF(A888&lt;&gt;"pause",VLOOKUP(B888,temps!$A$4:$C$14,3,FALSE),"")</f>
        <v>0.16666666666666666</v>
      </c>
      <c r="E888" s="15">
        <f t="shared" si="113"/>
        <v>1.2</v>
      </c>
      <c r="F888" s="15">
        <f t="shared" si="114"/>
        <v>111.39999999999993</v>
      </c>
      <c r="G888" s="16" t="str">
        <f t="shared" si="115"/>
        <v>G0 X111.4 Y111.4 F440</v>
      </c>
      <c r="H888" s="16" t="str">
        <f t="shared" si="116"/>
        <v>G0 Z111.4 F440</v>
      </c>
    </row>
    <row r="889" spans="1:8" x14ac:dyDescent="0.2">
      <c r="A889" s="14" t="s">
        <v>35</v>
      </c>
      <c r="B889" s="14" t="s">
        <v>3</v>
      </c>
      <c r="C889" s="15">
        <f>IF(A889&lt;&gt;"pause",VLOOKUP(A889,gamme!$A$4:$F$171,5,FALSE),"")</f>
        <v>392</v>
      </c>
      <c r="D889" s="15">
        <f>IF(A889&lt;&gt;"pause",VLOOKUP(B889,temps!$A$4:$C$14,3,FALSE),"")</f>
        <v>0.5</v>
      </c>
      <c r="E889" s="15">
        <f t="shared" si="113"/>
        <v>3.3</v>
      </c>
      <c r="F889" s="15">
        <f t="shared" si="114"/>
        <v>108.09999999999994</v>
      </c>
      <c r="G889" s="16" t="str">
        <f t="shared" si="115"/>
        <v>G0 X108.1 Y108.1 F392</v>
      </c>
      <c r="H889" s="16" t="str">
        <f t="shared" si="116"/>
        <v>G0 Z108.1 F392</v>
      </c>
    </row>
    <row r="890" spans="1:8" x14ac:dyDescent="0.2">
      <c r="A890" s="14" t="s">
        <v>35</v>
      </c>
      <c r="B890" s="14" t="s">
        <v>0</v>
      </c>
      <c r="C890" s="15">
        <f>IF(A890&lt;&gt;"pause",VLOOKUP(A890,gamme!$A$4:$F$171,5,FALSE),"")</f>
        <v>392</v>
      </c>
      <c r="D890" s="15">
        <f>IF(A890&lt;&gt;"pause",VLOOKUP(B890,temps!$A$4:$C$14,3,FALSE),"")</f>
        <v>0.16666666666666666</v>
      </c>
      <c r="E890" s="15">
        <f t="shared" si="113"/>
        <v>1.1000000000000001</v>
      </c>
      <c r="F890" s="15">
        <f t="shared" si="114"/>
        <v>109.19999999999993</v>
      </c>
      <c r="G890" s="16" t="str">
        <f t="shared" si="115"/>
        <v>G0 X109.2 Y109.2 F392</v>
      </c>
      <c r="H890" s="16" t="str">
        <f t="shared" si="116"/>
        <v>G0 Z109.2 F392</v>
      </c>
    </row>
    <row r="891" spans="1:8" x14ac:dyDescent="0.2">
      <c r="A891" s="14" t="s">
        <v>37</v>
      </c>
      <c r="B891" s="14" t="s">
        <v>2</v>
      </c>
      <c r="C891" s="15">
        <f>IF(A891&lt;&gt;"pause",VLOOKUP(A891,gamme!$A$4:$F$171,5,FALSE),"")</f>
        <v>493.88</v>
      </c>
      <c r="D891" s="15">
        <f>IF(A891&lt;&gt;"pause",VLOOKUP(B891,temps!$A$4:$C$14,3,FALSE),"")</f>
        <v>0.33333333333333331</v>
      </c>
      <c r="E891" s="15">
        <f t="shared" si="113"/>
        <v>2.7</v>
      </c>
      <c r="F891" s="15">
        <f t="shared" si="114"/>
        <v>106.49999999999993</v>
      </c>
      <c r="G891" s="16" t="str">
        <f t="shared" si="115"/>
        <v>G0 X106.5 Y106.5 F493.88</v>
      </c>
      <c r="H891" s="16" t="str">
        <f t="shared" si="116"/>
        <v>G0 Z106.5 F493.88</v>
      </c>
    </row>
    <row r="892" spans="1:8" x14ac:dyDescent="0.2">
      <c r="A892" s="14" t="s">
        <v>36</v>
      </c>
      <c r="B892" s="14" t="s">
        <v>0</v>
      </c>
      <c r="C892" s="15">
        <f>IF(A892&lt;&gt;"pause",VLOOKUP(A892,gamme!$A$4:$F$171,5,FALSE),"")</f>
        <v>440</v>
      </c>
      <c r="D892" s="15">
        <f>IF(A892&lt;&gt;"pause",VLOOKUP(B892,temps!$A$4:$C$14,3,FALSE),"")</f>
        <v>0.16666666666666666</v>
      </c>
      <c r="E892" s="15">
        <f t="shared" si="113"/>
        <v>1.2</v>
      </c>
      <c r="F892" s="15">
        <f t="shared" si="114"/>
        <v>107.69999999999993</v>
      </c>
      <c r="G892" s="16" t="str">
        <f t="shared" si="115"/>
        <v>G0 X107.7 Y107.7 F440</v>
      </c>
      <c r="H892" s="16" t="str">
        <f t="shared" si="116"/>
        <v>G0 Z107.7 F440</v>
      </c>
    </row>
    <row r="893" spans="1:8" x14ac:dyDescent="0.2">
      <c r="A893" s="14" t="s">
        <v>35</v>
      </c>
      <c r="B893" s="14" t="s">
        <v>0</v>
      </c>
      <c r="C893" s="15">
        <f>IF(A893&lt;&gt;"pause",VLOOKUP(A893,gamme!$A$4:$F$171,5,FALSE),"")</f>
        <v>392</v>
      </c>
      <c r="D893" s="15">
        <f>IF(A893&lt;&gt;"pause",VLOOKUP(B893,temps!$A$4:$C$14,3,FALSE),"")</f>
        <v>0.16666666666666666</v>
      </c>
      <c r="E893" s="15">
        <f t="shared" si="113"/>
        <v>1.1000000000000001</v>
      </c>
      <c r="F893" s="15">
        <f t="shared" si="114"/>
        <v>106.59999999999994</v>
      </c>
      <c r="G893" s="16" t="str">
        <f t="shared" si="115"/>
        <v>G0 X106.6 Y106.6 F392</v>
      </c>
      <c r="H893" s="16" t="str">
        <f t="shared" si="116"/>
        <v>G0 Z106.6 F392</v>
      </c>
    </row>
    <row r="894" spans="1:8" x14ac:dyDescent="0.2">
      <c r="A894" s="14" t="s">
        <v>35</v>
      </c>
      <c r="B894" s="14" t="s">
        <v>2</v>
      </c>
      <c r="C894" s="15">
        <f>IF(A894&lt;&gt;"pause",VLOOKUP(A894,gamme!$A$4:$F$171,5,FALSE),"")</f>
        <v>392</v>
      </c>
      <c r="D894" s="15">
        <f>IF(A894&lt;&gt;"pause",VLOOKUP(B894,temps!$A$4:$C$14,3,FALSE),"")</f>
        <v>0.33333333333333331</v>
      </c>
      <c r="E894" s="15">
        <f t="shared" si="113"/>
        <v>2.2000000000000002</v>
      </c>
      <c r="F894" s="15">
        <f t="shared" si="114"/>
        <v>108.79999999999994</v>
      </c>
      <c r="G894" s="16" t="str">
        <f t="shared" si="115"/>
        <v>G0 X108.8 Y108.8 F392</v>
      </c>
      <c r="H894" s="16" t="str">
        <f t="shared" si="116"/>
        <v>G0 Z108.8 F392</v>
      </c>
    </row>
    <row r="895" spans="1:8" x14ac:dyDescent="0.2">
      <c r="A895" s="14" t="s">
        <v>34</v>
      </c>
      <c r="B895" s="14" t="s">
        <v>0</v>
      </c>
      <c r="C895" s="15">
        <f>IF(A895&lt;&gt;"pause",VLOOKUP(A895,gamme!$A$4:$F$171,5,FALSE),"")</f>
        <v>349.23</v>
      </c>
      <c r="D895" s="15">
        <f>IF(A895&lt;&gt;"pause",VLOOKUP(B895,temps!$A$4:$C$14,3,FALSE),"")</f>
        <v>0.16666666666666666</v>
      </c>
      <c r="E895" s="15">
        <f t="shared" si="113"/>
        <v>1</v>
      </c>
      <c r="F895" s="15">
        <f t="shared" si="114"/>
        <v>107.79999999999994</v>
      </c>
      <c r="G895" s="16" t="str">
        <f t="shared" si="115"/>
        <v>G0 X107.8 Y107.8 F349.23</v>
      </c>
      <c r="H895" s="16" t="str">
        <f t="shared" si="116"/>
        <v>G0 Z107.8 F349.23</v>
      </c>
    </row>
    <row r="896" spans="1:8" x14ac:dyDescent="0.2">
      <c r="A896" s="14" t="s">
        <v>175</v>
      </c>
      <c r="C896" s="15" t="str">
        <f>IF(A896&lt;&gt;"pause",VLOOKUP(A896,gamme!$A$4:$F$171,5,FALSE),"")</f>
        <v/>
      </c>
      <c r="D896" s="15">
        <v>200</v>
      </c>
      <c r="E896" s="15" t="str">
        <f t="shared" si="113"/>
        <v/>
      </c>
      <c r="F896" s="15">
        <f t="shared" si="114"/>
        <v>107.79999999999994</v>
      </c>
      <c r="G896" s="16" t="str">
        <f t="shared" si="115"/>
        <v>G4 P200</v>
      </c>
      <c r="H896" s="16" t="str">
        <f t="shared" si="116"/>
        <v>G4 P200</v>
      </c>
    </row>
    <row r="897" spans="1:8" x14ac:dyDescent="0.2">
      <c r="A897" s="14" t="s">
        <v>238</v>
      </c>
      <c r="B897" s="14" t="s">
        <v>10</v>
      </c>
      <c r="C897" s="15">
        <f>IF(A897&lt;&gt;"pause",VLOOKUP(A897,gamme!$A$4:$F$171,5,FALSE),"")</f>
        <v>587.33000000000004</v>
      </c>
      <c r="D897" s="15">
        <f>IF(A897&lt;&gt;"pause",VLOOKUP(B897,temps!$A$4:$C$14,3,FALSE),"")</f>
        <v>8.3333333333333329E-2</v>
      </c>
      <c r="E897" s="15">
        <f t="shared" si="113"/>
        <v>0.8</v>
      </c>
      <c r="F897" s="15">
        <f t="shared" si="114"/>
        <v>106.99999999999994</v>
      </c>
      <c r="G897" s="16" t="str">
        <f t="shared" si="115"/>
        <v>G0 X107 Y107 F587.33</v>
      </c>
      <c r="H897" s="16" t="str">
        <f t="shared" si="116"/>
        <v>G0 Z107 F587.33</v>
      </c>
    </row>
    <row r="898" spans="1:8" x14ac:dyDescent="0.2">
      <c r="A898" s="14" t="s">
        <v>238</v>
      </c>
      <c r="B898" s="14" t="s">
        <v>4</v>
      </c>
      <c r="C898" s="15">
        <f>IF(A898&lt;&gt;"pause",VLOOKUP(A898,gamme!$A$4:$F$171,5,FALSE),"")</f>
        <v>587.33000000000004</v>
      </c>
      <c r="D898" s="15">
        <f>IF(A898&lt;&gt;"pause",VLOOKUP(B898,temps!$A$4:$C$14,3,FALSE),"")</f>
        <v>0.66666666666666663</v>
      </c>
      <c r="E898" s="15">
        <f t="shared" si="113"/>
        <v>6.5</v>
      </c>
      <c r="F898" s="15">
        <f t="shared" si="114"/>
        <v>113.49999999999994</v>
      </c>
      <c r="G898" s="16" t="str">
        <f t="shared" si="115"/>
        <v>G0 X113.5 Y113.5 F587.33</v>
      </c>
      <c r="H898" s="16" t="str">
        <f t="shared" si="116"/>
        <v>G0 Z113.5 F587.33</v>
      </c>
    </row>
    <row r="899" spans="1:8" x14ac:dyDescent="0.2">
      <c r="A899" s="14" t="s">
        <v>238</v>
      </c>
      <c r="B899" s="14" t="s">
        <v>0</v>
      </c>
      <c r="C899" s="15">
        <f>IF(A899&lt;&gt;"pause",VLOOKUP(A899,gamme!$A$4:$F$171,5,FALSE),"")</f>
        <v>587.33000000000004</v>
      </c>
      <c r="D899" s="15">
        <f>IF(A899&lt;&gt;"pause",VLOOKUP(B899,temps!$A$4:$C$14,3,FALSE),"")</f>
        <v>0.16666666666666666</v>
      </c>
      <c r="E899" s="15">
        <f t="shared" si="113"/>
        <v>1.6</v>
      </c>
      <c r="F899" s="15">
        <f t="shared" si="114"/>
        <v>111.89999999999995</v>
      </c>
      <c r="G899" s="16" t="str">
        <f t="shared" si="115"/>
        <v>G0 X111.9 Y111.9 F587.33</v>
      </c>
      <c r="H899" s="16" t="str">
        <f t="shared" si="116"/>
        <v>G0 Z111.9 F587.33</v>
      </c>
    </row>
    <row r="900" spans="1:8" x14ac:dyDescent="0.2">
      <c r="A900" s="14" t="s">
        <v>238</v>
      </c>
      <c r="B900" s="14" t="s">
        <v>0</v>
      </c>
      <c r="C900" s="15">
        <f>IF(A900&lt;&gt;"pause",VLOOKUP(A900,gamme!$A$4:$F$171,5,FALSE),"")</f>
        <v>587.33000000000004</v>
      </c>
      <c r="D900" s="15">
        <f>IF(A900&lt;&gt;"pause",VLOOKUP(B900,temps!$A$4:$C$14,3,FALSE),"")</f>
        <v>0.16666666666666666</v>
      </c>
      <c r="E900" s="15">
        <f t="shared" si="113"/>
        <v>1.6</v>
      </c>
      <c r="F900" s="15">
        <f t="shared" si="114"/>
        <v>113.49999999999994</v>
      </c>
      <c r="G900" s="16" t="str">
        <f t="shared" si="115"/>
        <v>G0 X113.5 Y113.5 F587.33</v>
      </c>
      <c r="H900" s="16" t="str">
        <f t="shared" si="116"/>
        <v>G0 Z113.5 F587.33</v>
      </c>
    </row>
    <row r="901" spans="1:8" x14ac:dyDescent="0.2">
      <c r="A901" s="14" t="s">
        <v>37</v>
      </c>
      <c r="B901" s="14" t="s">
        <v>1</v>
      </c>
      <c r="C901" s="15">
        <f>IF(A901&lt;&gt;"pause",VLOOKUP(A901,gamme!$A$4:$F$171,5,FALSE),"")</f>
        <v>493.88</v>
      </c>
      <c r="D901" s="15">
        <f>IF(A901&lt;&gt;"pause",VLOOKUP(B901,temps!$A$4:$C$14,3,FALSE),"")</f>
        <v>0.20833333333333334</v>
      </c>
      <c r="E901" s="15">
        <f t="shared" si="113"/>
        <v>1.7</v>
      </c>
      <c r="F901" s="15">
        <f t="shared" si="114"/>
        <v>111.79999999999994</v>
      </c>
      <c r="G901" s="16" t="str">
        <f t="shared" si="115"/>
        <v>G0 X111.8 Y111.8 F493.88</v>
      </c>
      <c r="H901" s="16" t="str">
        <f t="shared" si="116"/>
        <v>G0 Z111.8 F493.88</v>
      </c>
    </row>
    <row r="902" spans="1:8" x14ac:dyDescent="0.2">
      <c r="A902" s="14" t="s">
        <v>35</v>
      </c>
      <c r="B902" s="14" t="s">
        <v>10</v>
      </c>
      <c r="C902" s="15">
        <f>IF(A902&lt;&gt;"pause",VLOOKUP(A902,gamme!$A$4:$F$171,5,FALSE),"")</f>
        <v>392</v>
      </c>
      <c r="D902" s="15">
        <f>IF(A902&lt;&gt;"pause",VLOOKUP(B902,temps!$A$4:$C$14,3,FALSE),"")</f>
        <v>8.3333333333333329E-2</v>
      </c>
      <c r="E902" s="15">
        <f t="shared" si="113"/>
        <v>0.5</v>
      </c>
      <c r="F902" s="15">
        <f t="shared" si="114"/>
        <v>112.29999999999994</v>
      </c>
      <c r="G902" s="16" t="str">
        <f t="shared" si="115"/>
        <v>G0 X112.3 Y112.3 F392</v>
      </c>
      <c r="H902" s="16" t="str">
        <f t="shared" si="116"/>
        <v>G0 Z112.3 F392</v>
      </c>
    </row>
    <row r="903" spans="1:8" x14ac:dyDescent="0.2">
      <c r="A903" s="14" t="s">
        <v>36</v>
      </c>
      <c r="B903" s="14" t="s">
        <v>4</v>
      </c>
      <c r="C903" s="15">
        <f>IF(A903&lt;&gt;"pause",VLOOKUP(A903,gamme!$A$4:$F$171,5,FALSE),"")</f>
        <v>440</v>
      </c>
      <c r="D903" s="15">
        <f>IF(A903&lt;&gt;"pause",VLOOKUP(B903,temps!$A$4:$C$14,3,FALSE),"")</f>
        <v>0.66666666666666663</v>
      </c>
      <c r="E903" s="15">
        <f t="shared" si="113"/>
        <v>4.9000000000000004</v>
      </c>
      <c r="F903" s="15">
        <f t="shared" si="114"/>
        <v>107.39999999999993</v>
      </c>
      <c r="G903" s="16" t="str">
        <f t="shared" si="115"/>
        <v>G0 X107.4 Y107.4 F440</v>
      </c>
      <c r="H903" s="16" t="str">
        <f t="shared" si="116"/>
        <v>G0 Z107.4 F440</v>
      </c>
    </row>
    <row r="904" spans="1:8" x14ac:dyDescent="0.2">
      <c r="A904" s="14" t="s">
        <v>36</v>
      </c>
      <c r="B904" s="14" t="s">
        <v>2</v>
      </c>
      <c r="C904" s="15">
        <f>IF(A904&lt;&gt;"pause",VLOOKUP(A904,gamme!$A$4:$F$171,5,FALSE),"")</f>
        <v>440</v>
      </c>
      <c r="D904" s="15">
        <f>IF(A904&lt;&gt;"pause",VLOOKUP(B904,temps!$A$4:$C$14,3,FALSE),"")</f>
        <v>0.33333333333333331</v>
      </c>
      <c r="E904" s="15">
        <f t="shared" si="113"/>
        <v>2.4</v>
      </c>
      <c r="F904" s="15">
        <f t="shared" si="114"/>
        <v>109.79999999999994</v>
      </c>
      <c r="G904" s="16" t="str">
        <f t="shared" si="115"/>
        <v>G0 X109.8 Y109.8 F440</v>
      </c>
      <c r="H904" s="16" t="str">
        <f t="shared" si="116"/>
        <v>G0 Z109.8 F440</v>
      </c>
    </row>
    <row r="905" spans="1:8" x14ac:dyDescent="0.2">
      <c r="A905" s="14" t="s">
        <v>175</v>
      </c>
      <c r="C905" s="15" t="str">
        <f>IF(A905&lt;&gt;"pause",VLOOKUP(A905,gamme!$A$4:$F$171,5,FALSE),"")</f>
        <v/>
      </c>
      <c r="D905" s="15">
        <v>200</v>
      </c>
      <c r="E905" s="15" t="str">
        <f t="shared" si="113"/>
        <v/>
      </c>
      <c r="F905" s="15">
        <f t="shared" si="114"/>
        <v>109.79999999999994</v>
      </c>
      <c r="G905" s="16" t="str">
        <f t="shared" si="115"/>
        <v>G4 P200</v>
      </c>
      <c r="H905" s="16" t="str">
        <f t="shared" si="116"/>
        <v>G4 P200</v>
      </c>
    </row>
    <row r="906" spans="1:8" x14ac:dyDescent="0.2">
      <c r="A906" s="14" t="s">
        <v>238</v>
      </c>
      <c r="B906" s="14" t="s">
        <v>10</v>
      </c>
      <c r="C906" s="15">
        <f>IF(A906&lt;&gt;"pause",VLOOKUP(A906,gamme!$A$4:$F$171,5,FALSE),"")</f>
        <v>587.33000000000004</v>
      </c>
      <c r="D906" s="15">
        <f>IF(A906&lt;&gt;"pause",VLOOKUP(B906,temps!$A$4:$C$14,3,FALSE),"")</f>
        <v>8.3333333333333329E-2</v>
      </c>
      <c r="E906" s="15">
        <f t="shared" si="113"/>
        <v>0.8</v>
      </c>
      <c r="F906" s="15">
        <f t="shared" si="114"/>
        <v>110.59999999999994</v>
      </c>
      <c r="G906" s="16" t="str">
        <f t="shared" si="115"/>
        <v>G0 X110.6 Y110.6 F587.33</v>
      </c>
      <c r="H906" s="16" t="str">
        <f t="shared" si="116"/>
        <v>G0 Z110.6 F587.33</v>
      </c>
    </row>
    <row r="907" spans="1:8" x14ac:dyDescent="0.2">
      <c r="A907" s="14" t="s">
        <v>238</v>
      </c>
      <c r="B907" s="14" t="s">
        <v>4</v>
      </c>
      <c r="C907" s="15">
        <f>IF(A907&lt;&gt;"pause",VLOOKUP(A907,gamme!$A$4:$F$171,5,FALSE),"")</f>
        <v>587.33000000000004</v>
      </c>
      <c r="D907" s="15">
        <f>IF(A907&lt;&gt;"pause",VLOOKUP(B907,temps!$A$4:$C$14,3,FALSE),"")</f>
        <v>0.66666666666666663</v>
      </c>
      <c r="E907" s="15">
        <f t="shared" si="113"/>
        <v>6.5</v>
      </c>
      <c r="F907" s="15">
        <f t="shared" si="114"/>
        <v>104.09999999999994</v>
      </c>
      <c r="G907" s="16" t="str">
        <f t="shared" si="115"/>
        <v>G0 X104.1 Y104.1 F587.33</v>
      </c>
      <c r="H907" s="16" t="str">
        <f t="shared" si="116"/>
        <v>G0 Z104.1 F587.33</v>
      </c>
    </row>
    <row r="908" spans="1:8" x14ac:dyDescent="0.2">
      <c r="A908" s="14" t="s">
        <v>238</v>
      </c>
      <c r="B908" s="14" t="s">
        <v>0</v>
      </c>
      <c r="C908" s="15">
        <f>IF(A908&lt;&gt;"pause",VLOOKUP(A908,gamme!$A$4:$F$171,5,FALSE),"")</f>
        <v>587.33000000000004</v>
      </c>
      <c r="D908" s="15">
        <f>IF(A908&lt;&gt;"pause",VLOOKUP(B908,temps!$A$4:$C$14,3,FALSE),"")</f>
        <v>0.16666666666666666</v>
      </c>
      <c r="E908" s="15">
        <f t="shared" si="113"/>
        <v>1.6</v>
      </c>
      <c r="F908" s="15">
        <f t="shared" si="114"/>
        <v>105.69999999999993</v>
      </c>
      <c r="G908" s="16" t="str">
        <f t="shared" si="115"/>
        <v>G0 X105.7 Y105.7 F587.33</v>
      </c>
      <c r="H908" s="16" t="str">
        <f t="shared" si="116"/>
        <v>G0 Z105.7 F587.33</v>
      </c>
    </row>
    <row r="909" spans="1:8" x14ac:dyDescent="0.2">
      <c r="A909" s="14" t="s">
        <v>238</v>
      </c>
      <c r="B909" s="14" t="s">
        <v>0</v>
      </c>
      <c r="C909" s="15">
        <f>IF(A909&lt;&gt;"pause",VLOOKUP(A909,gamme!$A$4:$F$171,5,FALSE),"")</f>
        <v>587.33000000000004</v>
      </c>
      <c r="D909" s="15">
        <f>IF(A909&lt;&gt;"pause",VLOOKUP(B909,temps!$A$4:$C$14,3,FALSE),"")</f>
        <v>0.16666666666666666</v>
      </c>
      <c r="E909" s="15">
        <f t="shared" si="113"/>
        <v>1.6</v>
      </c>
      <c r="F909" s="15">
        <f t="shared" si="114"/>
        <v>104.09999999999994</v>
      </c>
      <c r="G909" s="16" t="str">
        <f t="shared" si="115"/>
        <v>G0 X104.1 Y104.1 F587.33</v>
      </c>
      <c r="H909" s="16" t="str">
        <f t="shared" si="116"/>
        <v>G0 Z104.1 F587.33</v>
      </c>
    </row>
    <row r="910" spans="1:8" x14ac:dyDescent="0.2">
      <c r="A910" s="14" t="s">
        <v>37</v>
      </c>
      <c r="B910" s="14" t="s">
        <v>1</v>
      </c>
      <c r="C910" s="15">
        <f>IF(A910&lt;&gt;"pause",VLOOKUP(A910,gamme!$A$4:$F$171,5,FALSE),"")</f>
        <v>493.88</v>
      </c>
      <c r="D910" s="15">
        <f>IF(A910&lt;&gt;"pause",VLOOKUP(B910,temps!$A$4:$C$14,3,FALSE),"")</f>
        <v>0.20833333333333334</v>
      </c>
      <c r="E910" s="15">
        <f t="shared" si="113"/>
        <v>1.7</v>
      </c>
      <c r="F910" s="15">
        <f t="shared" si="114"/>
        <v>105.79999999999994</v>
      </c>
      <c r="G910" s="16" t="str">
        <f t="shared" si="115"/>
        <v>G0 X105.8 Y105.8 F493.88</v>
      </c>
      <c r="H910" s="16" t="str">
        <f t="shared" si="116"/>
        <v>G0 Z105.8 F493.88</v>
      </c>
    </row>
    <row r="911" spans="1:8" x14ac:dyDescent="0.2">
      <c r="A911" s="14" t="s">
        <v>35</v>
      </c>
      <c r="B911" s="14" t="s">
        <v>10</v>
      </c>
      <c r="C911" s="15">
        <f>IF(A911&lt;&gt;"pause",VLOOKUP(A911,gamme!$A$4:$F$171,5,FALSE),"")</f>
        <v>392</v>
      </c>
      <c r="D911" s="15">
        <f>IF(A911&lt;&gt;"pause",VLOOKUP(B911,temps!$A$4:$C$14,3,FALSE),"")</f>
        <v>8.3333333333333329E-2</v>
      </c>
      <c r="E911" s="15">
        <f t="shared" si="113"/>
        <v>0.5</v>
      </c>
      <c r="F911" s="15">
        <f t="shared" si="114"/>
        <v>105.29999999999994</v>
      </c>
      <c r="G911" s="16" t="str">
        <f t="shared" si="115"/>
        <v>G0 X105.3 Y105.3 F392</v>
      </c>
      <c r="H911" s="16" t="str">
        <f t="shared" si="116"/>
        <v>G0 Z105.3 F392</v>
      </c>
    </row>
    <row r="912" spans="1:8" x14ac:dyDescent="0.2">
      <c r="A912" s="14" t="s">
        <v>36</v>
      </c>
      <c r="B912" s="14" t="s">
        <v>4</v>
      </c>
      <c r="C912" s="15">
        <f>IF(A912&lt;&gt;"pause",VLOOKUP(A912,gamme!$A$4:$F$171,5,FALSE),"")</f>
        <v>440</v>
      </c>
      <c r="D912" s="15">
        <f>IF(A912&lt;&gt;"pause",VLOOKUP(B912,temps!$A$4:$C$14,3,FALSE),"")</f>
        <v>0.66666666666666663</v>
      </c>
      <c r="E912" s="15">
        <f t="shared" si="113"/>
        <v>4.9000000000000004</v>
      </c>
      <c r="F912" s="15">
        <f t="shared" si="114"/>
        <v>110.19999999999995</v>
      </c>
      <c r="G912" s="16" t="str">
        <f t="shared" si="115"/>
        <v>G0 X110.2 Y110.2 F440</v>
      </c>
      <c r="H912" s="16" t="str">
        <f t="shared" si="116"/>
        <v>G0 Z110.2 F440</v>
      </c>
    </row>
    <row r="913" spans="1:8" x14ac:dyDescent="0.2">
      <c r="A913" s="14" t="s">
        <v>175</v>
      </c>
      <c r="C913" s="15" t="str">
        <f>IF(A913&lt;&gt;"pause",VLOOKUP(A913,gamme!$A$4:$F$171,5,FALSE),"")</f>
        <v/>
      </c>
      <c r="D913" s="15">
        <v>200</v>
      </c>
      <c r="E913" s="15" t="str">
        <f t="shared" si="113"/>
        <v/>
      </c>
      <c r="F913" s="15">
        <f t="shared" si="114"/>
        <v>110.19999999999995</v>
      </c>
      <c r="G913" s="16" t="str">
        <f t="shared" si="115"/>
        <v>G4 P200</v>
      </c>
      <c r="H913" s="16" t="str">
        <f t="shared" si="116"/>
        <v>G4 P200</v>
      </c>
    </row>
    <row r="914" spans="1:8" x14ac:dyDescent="0.2">
      <c r="A914" s="14" t="s">
        <v>176</v>
      </c>
      <c r="B914" s="14" t="s">
        <v>2</v>
      </c>
      <c r="C914" s="15">
        <f>IF(A914&lt;&gt;"pause",VLOOKUP(A914,gamme!$A$4:$F$171,5,FALSE),"")</f>
        <v>293.66000000000003</v>
      </c>
      <c r="D914" s="15">
        <f>IF(A914&lt;&gt;"pause",VLOOKUP(B914,temps!$A$4:$C$14,3,FALSE),"")</f>
        <v>0.33333333333333331</v>
      </c>
      <c r="E914" s="15">
        <f t="shared" si="113"/>
        <v>1.6</v>
      </c>
      <c r="F914" s="15">
        <f t="shared" si="114"/>
        <v>111.79999999999994</v>
      </c>
      <c r="G914" s="16" t="str">
        <f t="shared" si="115"/>
        <v>G0 X111.8 Y111.8 F293.66</v>
      </c>
      <c r="H914" s="16" t="str">
        <f t="shared" si="116"/>
        <v>G0 Z111.8 F293.66</v>
      </c>
    </row>
    <row r="915" spans="1:8" x14ac:dyDescent="0.2">
      <c r="A915" s="14" t="s">
        <v>35</v>
      </c>
      <c r="B915" s="14" t="s">
        <v>4</v>
      </c>
      <c r="C915" s="15">
        <f>IF(A915&lt;&gt;"pause",VLOOKUP(A915,gamme!$A$4:$F$171,5,FALSE),"")</f>
        <v>392</v>
      </c>
      <c r="D915" s="15">
        <f>IF(A915&lt;&gt;"pause",VLOOKUP(B915,temps!$A$4:$C$14,3,FALSE),"")</f>
        <v>0.66666666666666663</v>
      </c>
      <c r="E915" s="15">
        <f t="shared" si="113"/>
        <v>4.4000000000000004</v>
      </c>
      <c r="F915" s="15">
        <f t="shared" si="114"/>
        <v>107.39999999999993</v>
      </c>
      <c r="G915" s="16" t="str">
        <f t="shared" si="115"/>
        <v>G0 X107.4 Y107.4 F392</v>
      </c>
      <c r="H915" s="16" t="str">
        <f t="shared" si="116"/>
        <v>G0 Z107.4 F392</v>
      </c>
    </row>
    <row r="916" spans="1:8" x14ac:dyDescent="0.2">
      <c r="A916" s="14" t="s">
        <v>175</v>
      </c>
      <c r="C916" s="15" t="str">
        <f>IF(A916&lt;&gt;"pause",VLOOKUP(A916,gamme!$A$4:$F$171,5,FALSE),"")</f>
        <v/>
      </c>
      <c r="D916" s="15">
        <v>200</v>
      </c>
      <c r="E916" s="15" t="str">
        <f t="shared" si="113"/>
        <v/>
      </c>
      <c r="F916" s="15">
        <f t="shared" si="114"/>
        <v>107.39999999999993</v>
      </c>
      <c r="G916" s="16" t="str">
        <f t="shared" si="115"/>
        <v>G4 P200</v>
      </c>
      <c r="H916" s="16" t="str">
        <f t="shared" si="116"/>
        <v>G4 P200</v>
      </c>
    </row>
    <row r="917" spans="1:8" x14ac:dyDescent="0.2">
      <c r="A917" s="14" t="s">
        <v>36</v>
      </c>
      <c r="B917" s="14" t="s">
        <v>2</v>
      </c>
      <c r="C917" s="15">
        <f>IF(A917&lt;&gt;"pause",VLOOKUP(A917,gamme!$A$4:$F$171,5,FALSE),"")</f>
        <v>440</v>
      </c>
      <c r="D917" s="15">
        <f>IF(A917&lt;&gt;"pause",VLOOKUP(B917,temps!$A$4:$C$14,3,FALSE),"")</f>
        <v>0.33333333333333331</v>
      </c>
      <c r="E917" s="15">
        <f t="shared" si="113"/>
        <v>2.4</v>
      </c>
      <c r="F917" s="15">
        <f t="shared" si="114"/>
        <v>104.99999999999993</v>
      </c>
      <c r="G917" s="16" t="str">
        <f t="shared" si="115"/>
        <v>G0 X105 Y105 F440</v>
      </c>
      <c r="H917" s="16" t="str">
        <f t="shared" si="116"/>
        <v>G0 Z105 F440</v>
      </c>
    </row>
    <row r="918" spans="1:8" x14ac:dyDescent="0.2">
      <c r="A918" s="14" t="s">
        <v>37</v>
      </c>
      <c r="B918" s="14" t="s">
        <v>4</v>
      </c>
      <c r="C918" s="15">
        <f>IF(A918&lt;&gt;"pause",VLOOKUP(A918,gamme!$A$4:$F$171,5,FALSE),"")</f>
        <v>493.88</v>
      </c>
      <c r="D918" s="15">
        <f>IF(A918&lt;&gt;"pause",VLOOKUP(B918,temps!$A$4:$C$14,3,FALSE),"")</f>
        <v>0.66666666666666663</v>
      </c>
      <c r="E918" s="15">
        <f t="shared" si="113"/>
        <v>5.5</v>
      </c>
      <c r="F918" s="15">
        <f t="shared" si="114"/>
        <v>110.49999999999993</v>
      </c>
      <c r="G918" s="16" t="str">
        <f t="shared" si="115"/>
        <v>G0 X110.5 Y110.5 F493.88</v>
      </c>
      <c r="H918" s="16" t="str">
        <f t="shared" si="116"/>
        <v>G0 Z110.5 F493.88</v>
      </c>
    </row>
    <row r="919" spans="1:8" x14ac:dyDescent="0.2">
      <c r="A919" s="14" t="s">
        <v>175</v>
      </c>
      <c r="C919" s="15" t="str">
        <f>IF(A919&lt;&gt;"pause",VLOOKUP(A919,gamme!$A$4:$F$171,5,FALSE),"")</f>
        <v/>
      </c>
      <c r="D919" s="15">
        <v>200</v>
      </c>
      <c r="E919" s="15" t="str">
        <f t="shared" si="113"/>
        <v/>
      </c>
      <c r="F919" s="15">
        <f t="shared" si="114"/>
        <v>110.49999999999993</v>
      </c>
      <c r="G919" s="16" t="str">
        <f t="shared" si="115"/>
        <v>G4 P200</v>
      </c>
      <c r="H919" s="16" t="str">
        <f t="shared" si="116"/>
        <v>G4 P200</v>
      </c>
    </row>
    <row r="920" spans="1:8" x14ac:dyDescent="0.2">
      <c r="A920" s="14" t="s">
        <v>38</v>
      </c>
      <c r="B920" s="14" t="s">
        <v>4</v>
      </c>
      <c r="C920" s="15">
        <f>IF(A920&lt;&gt;"pause",VLOOKUP(A920,gamme!$A$4:$F$171,5,FALSE),"")</f>
        <v>523.25</v>
      </c>
      <c r="D920" s="15">
        <f>IF(A920&lt;&gt;"pause",VLOOKUP(B920,temps!$A$4:$C$14,3,FALSE),"")</f>
        <v>0.66666666666666663</v>
      </c>
      <c r="E920" s="15">
        <f t="shared" si="113"/>
        <v>5.8</v>
      </c>
      <c r="F920" s="15">
        <f t="shared" si="114"/>
        <v>116.29999999999993</v>
      </c>
      <c r="G920" s="16" t="str">
        <f t="shared" si="115"/>
        <v>G0 X116.3 Y116.3 F523.25</v>
      </c>
      <c r="H920" s="16" t="str">
        <f t="shared" si="116"/>
        <v>G0 Z116.3 F523.25</v>
      </c>
    </row>
    <row r="921" spans="1:8" x14ac:dyDescent="0.2">
      <c r="A921" s="14" t="s">
        <v>238</v>
      </c>
      <c r="B921" s="14" t="s">
        <v>2</v>
      </c>
      <c r="C921" s="15">
        <f>IF(A921&lt;&gt;"pause",VLOOKUP(A921,gamme!$A$4:$F$171,5,FALSE),"")</f>
        <v>587.33000000000004</v>
      </c>
      <c r="D921" s="15">
        <f>IF(A921&lt;&gt;"pause",VLOOKUP(B921,temps!$A$4:$C$14,3,FALSE),"")</f>
        <v>0.33333333333333331</v>
      </c>
      <c r="E921" s="15">
        <f t="shared" si="113"/>
        <v>3.3</v>
      </c>
      <c r="F921" s="15">
        <f t="shared" si="114"/>
        <v>112.99999999999993</v>
      </c>
      <c r="G921" s="16" t="str">
        <f t="shared" si="115"/>
        <v>G0 X113 Y113 F587.33</v>
      </c>
      <c r="H921" s="16" t="str">
        <f t="shared" si="116"/>
        <v>G0 Z113 F587.33</v>
      </c>
    </row>
    <row r="922" spans="1:8" x14ac:dyDescent="0.2">
      <c r="A922" s="14" t="s">
        <v>39</v>
      </c>
      <c r="B922" s="14" t="s">
        <v>2</v>
      </c>
      <c r="C922" s="15">
        <f>IF(A922&lt;&gt;"pause",VLOOKUP(A922,gamme!$A$4:$F$171,5,FALSE),"")</f>
        <v>659.26</v>
      </c>
      <c r="D922" s="15">
        <f>IF(A922&lt;&gt;"pause",VLOOKUP(B922,temps!$A$4:$C$14,3,FALSE),"")</f>
        <v>0.33333333333333331</v>
      </c>
      <c r="E922" s="15">
        <f t="shared" si="113"/>
        <v>3.7</v>
      </c>
      <c r="F922" s="15">
        <f t="shared" si="114"/>
        <v>116.69999999999993</v>
      </c>
      <c r="G922" s="16" t="str">
        <f t="shared" si="115"/>
        <v>G0 X116.7 Y116.7 F659.26</v>
      </c>
      <c r="H922" s="16" t="str">
        <f t="shared" si="116"/>
        <v>G0 Z116.7 F659.26</v>
      </c>
    </row>
    <row r="923" spans="1:8" x14ac:dyDescent="0.2">
      <c r="A923" s="14" t="s">
        <v>36</v>
      </c>
      <c r="B923" s="14" t="s">
        <v>4</v>
      </c>
      <c r="C923" s="15">
        <f>IF(A923&lt;&gt;"pause",VLOOKUP(A923,gamme!$A$4:$F$171,5,FALSE),"")</f>
        <v>440</v>
      </c>
      <c r="D923" s="15">
        <f>IF(A923&lt;&gt;"pause",VLOOKUP(B923,temps!$A$4:$C$14,3,FALSE),"")</f>
        <v>0.66666666666666663</v>
      </c>
      <c r="E923" s="15">
        <f t="shared" si="113"/>
        <v>4.9000000000000004</v>
      </c>
      <c r="F923" s="15">
        <f t="shared" si="114"/>
        <v>111.79999999999993</v>
      </c>
      <c r="G923" s="16" t="str">
        <f t="shared" si="115"/>
        <v>G0 X111.8 Y111.8 F440</v>
      </c>
      <c r="H923" s="16" t="str">
        <f t="shared" si="116"/>
        <v>G0 Z111.8 F440</v>
      </c>
    </row>
    <row r="924" spans="1:8" x14ac:dyDescent="0.2">
      <c r="A924" s="14" t="s">
        <v>36</v>
      </c>
      <c r="B924" s="14" t="s">
        <v>0</v>
      </c>
      <c r="C924" s="15">
        <f>IF(A924&lt;&gt;"pause",VLOOKUP(A924,gamme!$A$4:$F$171,5,FALSE),"")</f>
        <v>440</v>
      </c>
      <c r="D924" s="15">
        <f>IF(A924&lt;&gt;"pause",VLOOKUP(B924,temps!$A$4:$C$14,3,FALSE),"")</f>
        <v>0.16666666666666666</v>
      </c>
      <c r="E924" s="15">
        <f t="shared" si="113"/>
        <v>1.2</v>
      </c>
      <c r="F924" s="15">
        <f t="shared" si="114"/>
        <v>112.99999999999993</v>
      </c>
      <c r="G924" s="16" t="str">
        <f t="shared" si="115"/>
        <v>G0 X113 Y113 F440</v>
      </c>
      <c r="H924" s="16" t="str">
        <f t="shared" si="116"/>
        <v>G0 Z113 F440</v>
      </c>
    </row>
    <row r="925" spans="1:8" x14ac:dyDescent="0.2">
      <c r="A925" s="14" t="s">
        <v>175</v>
      </c>
      <c r="C925" s="15" t="str">
        <f>IF(A925&lt;&gt;"pause",VLOOKUP(A925,gamme!$A$4:$F$171,5,FALSE),"")</f>
        <v/>
      </c>
      <c r="D925" s="15">
        <v>200</v>
      </c>
      <c r="E925" s="15" t="str">
        <f t="shared" si="113"/>
        <v/>
      </c>
      <c r="F925" s="15">
        <f t="shared" si="114"/>
        <v>112.99999999999993</v>
      </c>
      <c r="G925" s="16" t="str">
        <f t="shared" si="115"/>
        <v>G4 P200</v>
      </c>
      <c r="H925" s="16" t="str">
        <f t="shared" si="116"/>
        <v>G4 P200</v>
      </c>
    </row>
    <row r="926" spans="1:8" x14ac:dyDescent="0.2">
      <c r="A926" s="14" t="s">
        <v>39</v>
      </c>
      <c r="B926" s="14" t="s">
        <v>2</v>
      </c>
      <c r="C926" s="15">
        <f>IF(A926&lt;&gt;"pause",VLOOKUP(A926,gamme!$A$4:$F$171,5,FALSE),"")</f>
        <v>659.26</v>
      </c>
      <c r="D926" s="15">
        <f>IF(A926&lt;&gt;"pause",VLOOKUP(B926,temps!$A$4:$C$14,3,FALSE),"")</f>
        <v>0.33333333333333331</v>
      </c>
      <c r="E926" s="15">
        <f t="shared" si="113"/>
        <v>3.7</v>
      </c>
      <c r="F926" s="15">
        <f t="shared" si="114"/>
        <v>116.69999999999993</v>
      </c>
      <c r="G926" s="16" t="str">
        <f t="shared" si="115"/>
        <v>G0 X116.7 Y116.7 F659.26</v>
      </c>
      <c r="H926" s="16" t="str">
        <f t="shared" si="116"/>
        <v>G0 Z116.7 F659.26</v>
      </c>
    </row>
    <row r="927" spans="1:8" x14ac:dyDescent="0.2">
      <c r="A927" s="14" t="s">
        <v>238</v>
      </c>
      <c r="B927" s="14" t="s">
        <v>4</v>
      </c>
      <c r="C927" s="15">
        <f>IF(A927&lt;&gt;"pause",VLOOKUP(A927,gamme!$A$4:$F$171,5,FALSE),"")</f>
        <v>587.33000000000004</v>
      </c>
      <c r="D927" s="15">
        <f>IF(A927&lt;&gt;"pause",VLOOKUP(B927,temps!$A$4:$C$14,3,FALSE),"")</f>
        <v>0.66666666666666663</v>
      </c>
      <c r="E927" s="15">
        <f t="shared" si="113"/>
        <v>6.5</v>
      </c>
      <c r="F927" s="15">
        <f t="shared" si="114"/>
        <v>110.19999999999993</v>
      </c>
      <c r="G927" s="16" t="str">
        <f t="shared" si="115"/>
        <v>G0 X110.2 Y110.2 F587.33</v>
      </c>
      <c r="H927" s="16" t="str">
        <f t="shared" si="116"/>
        <v>G0 Z110.2 F587.33</v>
      </c>
    </row>
    <row r="928" spans="1:8" x14ac:dyDescent="0.2">
      <c r="A928" s="14" t="s">
        <v>238</v>
      </c>
      <c r="B928" s="14" t="s">
        <v>1</v>
      </c>
      <c r="C928" s="15">
        <f>IF(A928&lt;&gt;"pause",VLOOKUP(A928,gamme!$A$4:$F$171,5,FALSE),"")</f>
        <v>587.33000000000004</v>
      </c>
      <c r="D928" s="15">
        <f>IF(A928&lt;&gt;"pause",VLOOKUP(B928,temps!$A$4:$C$14,3,FALSE),"")</f>
        <v>0.20833333333333334</v>
      </c>
      <c r="E928" s="15">
        <f t="shared" si="113"/>
        <v>2</v>
      </c>
      <c r="F928" s="15">
        <f t="shared" si="114"/>
        <v>112.19999999999993</v>
      </c>
      <c r="G928" s="16" t="str">
        <f t="shared" si="115"/>
        <v>G0 X112.2 Y112.2 F587.33</v>
      </c>
      <c r="H928" s="16" t="str">
        <f t="shared" si="116"/>
        <v>G0 Z112.2 F587.33</v>
      </c>
    </row>
    <row r="929" spans="1:8" x14ac:dyDescent="0.2">
      <c r="A929" s="14" t="s">
        <v>35</v>
      </c>
      <c r="B929" s="14" t="s">
        <v>10</v>
      </c>
      <c r="C929" s="15">
        <f>IF(A929&lt;&gt;"pause",VLOOKUP(A929,gamme!$A$4:$F$171,5,FALSE),"")</f>
        <v>392</v>
      </c>
      <c r="D929" s="15">
        <f>IF(A929&lt;&gt;"pause",VLOOKUP(B929,temps!$A$4:$C$14,3,FALSE),"")</f>
        <v>8.3333333333333329E-2</v>
      </c>
      <c r="E929" s="15">
        <f t="shared" si="113"/>
        <v>0.5</v>
      </c>
      <c r="F929" s="15">
        <f t="shared" si="114"/>
        <v>111.69999999999993</v>
      </c>
      <c r="G929" s="16" t="str">
        <f t="shared" si="115"/>
        <v>G0 X111.7 Y111.7 F392</v>
      </c>
      <c r="H929" s="16" t="str">
        <f t="shared" si="116"/>
        <v>G0 Z111.7 F392</v>
      </c>
    </row>
    <row r="930" spans="1:8" x14ac:dyDescent="0.2">
      <c r="A930" s="14" t="s">
        <v>38</v>
      </c>
      <c r="B930" s="14" t="s">
        <v>1</v>
      </c>
      <c r="C930" s="15">
        <f>IF(A930&lt;&gt;"pause",VLOOKUP(A930,gamme!$A$4:$F$171,5,FALSE),"")</f>
        <v>523.25</v>
      </c>
      <c r="D930" s="15">
        <f>IF(A930&lt;&gt;"pause",VLOOKUP(B930,temps!$A$4:$C$14,3,FALSE),"")</f>
        <v>0.20833333333333334</v>
      </c>
      <c r="E930" s="15">
        <f t="shared" si="113"/>
        <v>1.8</v>
      </c>
      <c r="F930" s="15">
        <f t="shared" si="114"/>
        <v>113.49999999999993</v>
      </c>
      <c r="G930" s="16" t="str">
        <f t="shared" si="115"/>
        <v>G0 X113.5 Y113.5 F523.25</v>
      </c>
      <c r="H930" s="16" t="str">
        <f t="shared" si="116"/>
        <v>G0 Z113.5 F523.25</v>
      </c>
    </row>
    <row r="931" spans="1:8" x14ac:dyDescent="0.2">
      <c r="A931" s="14" t="s">
        <v>36</v>
      </c>
      <c r="B931" s="14" t="s">
        <v>10</v>
      </c>
      <c r="C931" s="15">
        <f>IF(A931&lt;&gt;"pause",VLOOKUP(A931,gamme!$A$4:$F$171,5,FALSE),"")</f>
        <v>440</v>
      </c>
      <c r="D931" s="15">
        <f>IF(A931&lt;&gt;"pause",VLOOKUP(B931,temps!$A$4:$C$14,3,FALSE),"")</f>
        <v>8.3333333333333329E-2</v>
      </c>
      <c r="E931" s="15">
        <f t="shared" si="113"/>
        <v>0.6</v>
      </c>
      <c r="F931" s="15">
        <f t="shared" si="114"/>
        <v>112.89999999999993</v>
      </c>
      <c r="G931" s="16" t="str">
        <f t="shared" si="115"/>
        <v>G0 X112.9 Y112.9 F440</v>
      </c>
      <c r="H931" s="16" t="str">
        <f t="shared" si="116"/>
        <v>G0 Z112.9 F440</v>
      </c>
    </row>
    <row r="932" spans="1:8" x14ac:dyDescent="0.2">
      <c r="A932" s="14" t="s">
        <v>35</v>
      </c>
      <c r="B932" s="14" t="s">
        <v>4</v>
      </c>
      <c r="C932" s="15">
        <f>IF(A932&lt;&gt;"pause",VLOOKUP(A932,gamme!$A$4:$F$171,5,FALSE),"")</f>
        <v>392</v>
      </c>
      <c r="D932" s="15">
        <f>IF(A932&lt;&gt;"pause",VLOOKUP(B932,temps!$A$4:$C$14,3,FALSE),"")</f>
        <v>0.66666666666666663</v>
      </c>
      <c r="E932" s="15">
        <f t="shared" si="113"/>
        <v>4.4000000000000004</v>
      </c>
      <c r="F932" s="15">
        <f t="shared" si="114"/>
        <v>117.29999999999994</v>
      </c>
      <c r="G932" s="16" t="str">
        <f t="shared" si="115"/>
        <v>G0 X117.3 Y117.3 F392</v>
      </c>
      <c r="H932" s="16" t="str">
        <f t="shared" si="116"/>
        <v>G0 Z117.3 F392</v>
      </c>
    </row>
    <row r="933" spans="1:8" x14ac:dyDescent="0.2">
      <c r="A933" s="14" t="s">
        <v>175</v>
      </c>
      <c r="C933" s="15" t="str">
        <f>IF(A933&lt;&gt;"pause",VLOOKUP(A933,gamme!$A$4:$F$171,5,FALSE),"")</f>
        <v/>
      </c>
      <c r="D933" s="15">
        <v>200</v>
      </c>
      <c r="E933" s="15" t="str">
        <f t="shared" si="113"/>
        <v/>
      </c>
      <c r="F933" s="15">
        <f t="shared" si="114"/>
        <v>117.29999999999994</v>
      </c>
      <c r="G933" s="16" t="str">
        <f t="shared" si="115"/>
        <v>G4 P200</v>
      </c>
      <c r="H933" s="16" t="str">
        <f t="shared" si="116"/>
        <v>G4 P200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workbookViewId="0">
      <selection activeCell="C12" sqref="C12"/>
    </sheetView>
  </sheetViews>
  <sheetFormatPr baseColWidth="10" defaultRowHeight="16" x14ac:dyDescent="0.2"/>
  <cols>
    <col min="1" max="2" width="10.83203125" style="1"/>
    <col min="3" max="3" width="15" style="1" bestFit="1" customWidth="1"/>
    <col min="4" max="9" width="10.83203125" style="1"/>
    <col min="10" max="10" width="14.33203125" style="1" bestFit="1" customWidth="1"/>
    <col min="11" max="18" width="12" style="1" customWidth="1"/>
    <col min="19" max="16384" width="10.83203125" style="1"/>
  </cols>
  <sheetData>
    <row r="1" spans="1:18" x14ac:dyDescent="0.2">
      <c r="F1" s="1" t="s">
        <v>170</v>
      </c>
      <c r="G1" s="1">
        <v>123</v>
      </c>
      <c r="I1" s="1" t="s">
        <v>199</v>
      </c>
    </row>
    <row r="2" spans="1:18" x14ac:dyDescent="0.2">
      <c r="C2" s="17" t="s">
        <v>169</v>
      </c>
      <c r="D2" s="17"/>
      <c r="E2" s="17"/>
    </row>
    <row r="3" spans="1:18" ht="18" x14ac:dyDescent="0.2">
      <c r="B3" s="1" t="s">
        <v>178</v>
      </c>
      <c r="C3" s="1" t="s">
        <v>172</v>
      </c>
      <c r="D3" s="1" t="s">
        <v>168</v>
      </c>
      <c r="E3" s="1" t="s">
        <v>20</v>
      </c>
      <c r="F3" s="1" t="s">
        <v>171</v>
      </c>
      <c r="L3" s="2"/>
      <c r="M3" s="2"/>
      <c r="N3" s="2"/>
      <c r="O3" s="2"/>
      <c r="P3" s="2"/>
      <c r="Q3" s="2"/>
      <c r="R3" s="2"/>
    </row>
    <row r="4" spans="1:18" ht="18" x14ac:dyDescent="0.2">
      <c r="A4" s="1" t="str">
        <f>CONCATENATE(C4,D4)</f>
        <v>do0</v>
      </c>
      <c r="B4" s="1" t="s">
        <v>179</v>
      </c>
      <c r="C4" s="5" t="s">
        <v>14</v>
      </c>
      <c r="D4" s="6">
        <v>0</v>
      </c>
      <c r="E4" s="7">
        <v>32.700000000000003</v>
      </c>
      <c r="F4" s="4">
        <f>INT($G$1*E4/$E$4)</f>
        <v>123</v>
      </c>
      <c r="G4" s="4"/>
      <c r="H4" s="4"/>
      <c r="I4" s="4"/>
      <c r="J4" s="2" t="s">
        <v>44</v>
      </c>
      <c r="K4" s="2">
        <v>0</v>
      </c>
      <c r="L4" s="4"/>
      <c r="M4" s="4"/>
      <c r="N4" s="4"/>
      <c r="O4" s="4"/>
      <c r="P4" s="4"/>
      <c r="Q4" s="4"/>
      <c r="R4" s="4"/>
    </row>
    <row r="5" spans="1:18" ht="18" x14ac:dyDescent="0.2">
      <c r="A5" s="1" t="str">
        <f t="shared" ref="A5:A68" si="0">CONCATENATE(C5,D5)</f>
        <v>si♯0</v>
      </c>
      <c r="B5" s="1" t="s">
        <v>185</v>
      </c>
      <c r="C5" s="8" t="s">
        <v>153</v>
      </c>
      <c r="D5" s="9">
        <v>0</v>
      </c>
      <c r="E5" s="10">
        <v>32.700000000000003</v>
      </c>
      <c r="F5" s="4">
        <f t="shared" ref="F5:F68" si="1">INT($G$1*E5/$E$4)</f>
        <v>123</v>
      </c>
      <c r="G5" s="4"/>
      <c r="H5" s="4"/>
      <c r="I5" s="4"/>
      <c r="J5" s="3" t="s">
        <v>45</v>
      </c>
      <c r="K5" s="4" t="s">
        <v>46</v>
      </c>
      <c r="L5" s="4"/>
      <c r="M5" s="4"/>
      <c r="N5" s="4"/>
      <c r="O5" s="4"/>
      <c r="P5" s="4"/>
      <c r="Q5" s="4"/>
      <c r="R5" s="4"/>
    </row>
    <row r="6" spans="1:18" ht="18" x14ac:dyDescent="0.2">
      <c r="A6" s="1" t="str">
        <f t="shared" si="0"/>
        <v>do♯0</v>
      </c>
      <c r="B6" s="1" t="s">
        <v>186</v>
      </c>
      <c r="C6" s="8" t="s">
        <v>154</v>
      </c>
      <c r="D6" s="9">
        <v>0</v>
      </c>
      <c r="E6" s="10">
        <v>34.65</v>
      </c>
      <c r="F6" s="4">
        <f t="shared" si="1"/>
        <v>130</v>
      </c>
      <c r="G6" s="4"/>
      <c r="H6" s="4"/>
      <c r="I6" s="4"/>
      <c r="J6" s="3" t="s">
        <v>54</v>
      </c>
      <c r="K6" s="4" t="s">
        <v>55</v>
      </c>
      <c r="L6" s="4"/>
      <c r="M6" s="4"/>
      <c r="N6" s="4"/>
      <c r="O6" s="4"/>
      <c r="P6" s="4"/>
      <c r="Q6" s="4"/>
      <c r="R6" s="4"/>
    </row>
    <row r="7" spans="1:18" ht="18" x14ac:dyDescent="0.2">
      <c r="A7" s="1" t="str">
        <f t="shared" si="0"/>
        <v>ré♭0</v>
      </c>
      <c r="B7" s="1" t="s">
        <v>187</v>
      </c>
      <c r="C7" s="8" t="s">
        <v>155</v>
      </c>
      <c r="D7" s="9">
        <v>0</v>
      </c>
      <c r="E7" s="10">
        <v>34.65</v>
      </c>
      <c r="F7" s="4">
        <f t="shared" si="1"/>
        <v>130</v>
      </c>
      <c r="G7" s="4"/>
      <c r="H7" s="4"/>
      <c r="I7" s="4"/>
      <c r="J7" s="3" t="s">
        <v>63</v>
      </c>
      <c r="K7" s="4" t="s">
        <v>64</v>
      </c>
      <c r="L7" s="4"/>
      <c r="M7" s="4"/>
      <c r="N7" s="4"/>
      <c r="O7" s="4"/>
      <c r="P7" s="4"/>
      <c r="Q7" s="4"/>
      <c r="R7" s="4"/>
    </row>
    <row r="8" spans="1:18" ht="18" x14ac:dyDescent="0.2">
      <c r="A8" s="1" t="str">
        <f t="shared" si="0"/>
        <v>ré0</v>
      </c>
      <c r="B8" s="1" t="s">
        <v>180</v>
      </c>
      <c r="C8" s="8" t="s">
        <v>63</v>
      </c>
      <c r="D8" s="9">
        <v>0</v>
      </c>
      <c r="E8" s="10">
        <v>36.71</v>
      </c>
      <c r="F8" s="4">
        <f t="shared" si="1"/>
        <v>138</v>
      </c>
      <c r="G8" s="4"/>
      <c r="H8" s="4"/>
      <c r="I8" s="4"/>
      <c r="J8" s="3" t="s">
        <v>72</v>
      </c>
      <c r="K8" s="4" t="s">
        <v>73</v>
      </c>
      <c r="L8" s="4"/>
      <c r="M8" s="4"/>
      <c r="N8" s="4"/>
      <c r="O8" s="4"/>
      <c r="P8" s="4"/>
      <c r="Q8" s="4"/>
      <c r="R8" s="4"/>
    </row>
    <row r="9" spans="1:18" ht="18" x14ac:dyDescent="0.2">
      <c r="A9" s="1" t="str">
        <f t="shared" si="0"/>
        <v>ré♯0</v>
      </c>
      <c r="B9" s="1" t="s">
        <v>188</v>
      </c>
      <c r="C9" s="8" t="s">
        <v>156</v>
      </c>
      <c r="D9" s="9">
        <v>0</v>
      </c>
      <c r="E9" s="10">
        <v>38.89</v>
      </c>
      <c r="F9" s="4">
        <f t="shared" si="1"/>
        <v>146</v>
      </c>
      <c r="G9" s="4"/>
      <c r="H9" s="4"/>
      <c r="I9" s="4"/>
      <c r="J9" s="3" t="s">
        <v>81</v>
      </c>
      <c r="K9" s="4" t="s">
        <v>82</v>
      </c>
      <c r="L9" s="4"/>
      <c r="M9" s="4"/>
      <c r="N9" s="4"/>
      <c r="O9" s="4"/>
      <c r="P9" s="4"/>
      <c r="Q9" s="4"/>
      <c r="R9" s="4"/>
    </row>
    <row r="10" spans="1:18" ht="18" x14ac:dyDescent="0.2">
      <c r="A10" s="1" t="str">
        <f t="shared" si="0"/>
        <v>mi♭0</v>
      </c>
      <c r="B10" s="1" t="s">
        <v>189</v>
      </c>
      <c r="C10" s="8" t="s">
        <v>157</v>
      </c>
      <c r="D10" s="9">
        <v>0</v>
      </c>
      <c r="E10" s="10">
        <v>38.89</v>
      </c>
      <c r="F10" s="4">
        <f t="shared" si="1"/>
        <v>146</v>
      </c>
      <c r="G10" s="4"/>
      <c r="H10" s="4"/>
      <c r="I10" s="4"/>
      <c r="J10" s="3" t="s">
        <v>90</v>
      </c>
      <c r="K10" s="4" t="s">
        <v>91</v>
      </c>
      <c r="L10" s="4"/>
      <c r="M10" s="4"/>
      <c r="N10" s="4"/>
      <c r="O10" s="4"/>
      <c r="P10" s="4"/>
      <c r="Q10" s="4"/>
      <c r="R10" s="4"/>
    </row>
    <row r="11" spans="1:18" ht="18" x14ac:dyDescent="0.2">
      <c r="A11" s="1" t="str">
        <f t="shared" si="0"/>
        <v>mi0</v>
      </c>
      <c r="B11" s="1" t="s">
        <v>181</v>
      </c>
      <c r="C11" s="8" t="s">
        <v>18</v>
      </c>
      <c r="D11" s="9">
        <v>0</v>
      </c>
      <c r="E11" s="10">
        <v>41.2</v>
      </c>
      <c r="F11" s="4">
        <f t="shared" si="1"/>
        <v>154</v>
      </c>
      <c r="G11" s="4"/>
      <c r="H11" s="4"/>
      <c r="I11" s="4"/>
      <c r="J11" s="3" t="s">
        <v>99</v>
      </c>
      <c r="K11" s="4" t="s">
        <v>100</v>
      </c>
      <c r="L11" s="4"/>
      <c r="M11" s="4"/>
      <c r="N11" s="4"/>
      <c r="O11" s="4"/>
      <c r="P11" s="4"/>
      <c r="Q11" s="4"/>
      <c r="R11" s="4"/>
    </row>
    <row r="12" spans="1:18" ht="18" x14ac:dyDescent="0.2">
      <c r="A12" s="1" t="str">
        <f t="shared" si="0"/>
        <v>fa♭0</v>
      </c>
      <c r="B12" s="1" t="s">
        <v>190</v>
      </c>
      <c r="C12" s="8" t="s">
        <v>158</v>
      </c>
      <c r="D12" s="9">
        <v>0</v>
      </c>
      <c r="E12" s="10">
        <v>41.2</v>
      </c>
      <c r="F12" s="4">
        <f t="shared" si="1"/>
        <v>154</v>
      </c>
      <c r="G12" s="4"/>
      <c r="H12" s="4"/>
      <c r="I12" s="4"/>
      <c r="J12" s="3" t="s">
        <v>15</v>
      </c>
      <c r="K12" s="4" t="s">
        <v>108</v>
      </c>
      <c r="L12" s="4"/>
      <c r="M12" s="4"/>
      <c r="N12" s="4"/>
      <c r="O12" s="4"/>
      <c r="P12" s="4"/>
      <c r="Q12" s="4"/>
      <c r="R12" s="4"/>
    </row>
    <row r="13" spans="1:18" ht="18" x14ac:dyDescent="0.2">
      <c r="A13" s="1" t="str">
        <f t="shared" si="0"/>
        <v>fa0</v>
      </c>
      <c r="B13" s="1" t="s">
        <v>21</v>
      </c>
      <c r="C13" s="8" t="s">
        <v>159</v>
      </c>
      <c r="D13" s="9">
        <v>0</v>
      </c>
      <c r="E13" s="10">
        <v>43.65</v>
      </c>
      <c r="F13" s="4">
        <f t="shared" si="1"/>
        <v>164</v>
      </c>
      <c r="G13" s="4"/>
      <c r="H13" s="4"/>
      <c r="I13" s="4"/>
      <c r="J13" s="3" t="s">
        <v>116</v>
      </c>
      <c r="K13" s="4" t="s">
        <v>117</v>
      </c>
      <c r="L13" s="4"/>
      <c r="M13" s="4"/>
      <c r="N13" s="4"/>
      <c r="O13" s="4"/>
      <c r="P13" s="4"/>
      <c r="Q13" s="4"/>
      <c r="R13" s="4"/>
    </row>
    <row r="14" spans="1:18" ht="18" x14ac:dyDescent="0.2">
      <c r="A14" s="1" t="str">
        <f t="shared" si="0"/>
        <v>mi♯0</v>
      </c>
      <c r="B14" s="1" t="s">
        <v>191</v>
      </c>
      <c r="C14" s="8" t="s">
        <v>160</v>
      </c>
      <c r="D14" s="9">
        <v>0</v>
      </c>
      <c r="E14" s="10">
        <v>43.65</v>
      </c>
      <c r="F14" s="4">
        <f t="shared" si="1"/>
        <v>164</v>
      </c>
      <c r="G14" s="4"/>
      <c r="H14" s="4"/>
      <c r="I14" s="4"/>
      <c r="J14" s="3" t="s">
        <v>16</v>
      </c>
      <c r="K14" s="4" t="s">
        <v>125</v>
      </c>
      <c r="L14" s="4"/>
      <c r="M14" s="4"/>
      <c r="N14" s="4"/>
      <c r="O14" s="4"/>
      <c r="P14" s="4"/>
      <c r="Q14" s="4"/>
      <c r="R14" s="4"/>
    </row>
    <row r="15" spans="1:18" ht="18" x14ac:dyDescent="0.2">
      <c r="A15" s="1" t="str">
        <f t="shared" si="0"/>
        <v>fa♯0</v>
      </c>
      <c r="B15" s="1" t="s">
        <v>192</v>
      </c>
      <c r="C15" s="8" t="s">
        <v>161</v>
      </c>
      <c r="D15" s="9">
        <v>0</v>
      </c>
      <c r="E15" s="10">
        <v>46.25</v>
      </c>
      <c r="F15" s="4">
        <f t="shared" si="1"/>
        <v>173</v>
      </c>
      <c r="G15" s="4"/>
      <c r="H15" s="4"/>
      <c r="I15" s="4"/>
      <c r="J15" s="3" t="s">
        <v>133</v>
      </c>
      <c r="K15" s="4" t="s">
        <v>134</v>
      </c>
      <c r="L15" s="4"/>
      <c r="M15" s="4"/>
      <c r="N15" s="4"/>
      <c r="O15" s="4"/>
      <c r="P15" s="4"/>
      <c r="Q15" s="4"/>
      <c r="R15" s="4"/>
    </row>
    <row r="16" spans="1:18" ht="18" x14ac:dyDescent="0.2">
      <c r="A16" s="1" t="str">
        <f t="shared" si="0"/>
        <v>sol♭0</v>
      </c>
      <c r="B16" s="1" t="s">
        <v>193</v>
      </c>
      <c r="C16" s="8" t="s">
        <v>162</v>
      </c>
      <c r="D16" s="9">
        <v>0</v>
      </c>
      <c r="E16" s="10">
        <v>46.25</v>
      </c>
      <c r="F16" s="4">
        <f t="shared" si="1"/>
        <v>173</v>
      </c>
      <c r="G16" s="4"/>
      <c r="H16" s="4"/>
      <c r="I16" s="4"/>
      <c r="J16" s="3" t="s">
        <v>142</v>
      </c>
      <c r="K16" s="4" t="s">
        <v>143</v>
      </c>
      <c r="L16" s="4"/>
      <c r="M16" s="4"/>
      <c r="N16" s="4"/>
      <c r="O16" s="4"/>
      <c r="P16" s="4"/>
      <c r="Q16" s="4"/>
      <c r="R16" s="4"/>
    </row>
    <row r="17" spans="1:18" ht="18" x14ac:dyDescent="0.2">
      <c r="A17" s="1" t="str">
        <f t="shared" si="0"/>
        <v>sol0</v>
      </c>
      <c r="B17" s="1" t="s">
        <v>182</v>
      </c>
      <c r="C17" s="8" t="s">
        <v>15</v>
      </c>
      <c r="D17" s="9">
        <v>0</v>
      </c>
      <c r="E17" s="10">
        <v>49</v>
      </c>
      <c r="F17" s="4">
        <f t="shared" si="1"/>
        <v>184</v>
      </c>
      <c r="G17" s="4"/>
      <c r="H17" s="4"/>
      <c r="I17" s="4"/>
    </row>
    <row r="18" spans="1:18" ht="18" x14ac:dyDescent="0.2">
      <c r="A18" s="1" t="str">
        <f t="shared" si="0"/>
        <v>sol♯0</v>
      </c>
      <c r="B18" s="1" t="s">
        <v>194</v>
      </c>
      <c r="C18" s="8" t="s">
        <v>163</v>
      </c>
      <c r="D18" s="9">
        <v>0</v>
      </c>
      <c r="E18" s="10">
        <v>51.91</v>
      </c>
      <c r="F18" s="4">
        <f t="shared" si="1"/>
        <v>195</v>
      </c>
      <c r="G18" s="4"/>
      <c r="H18" s="4"/>
      <c r="I18" s="4"/>
    </row>
    <row r="19" spans="1:18" ht="18" x14ac:dyDescent="0.2">
      <c r="A19" s="1" t="str">
        <f t="shared" si="0"/>
        <v>la♭0</v>
      </c>
      <c r="B19" s="1" t="s">
        <v>195</v>
      </c>
      <c r="C19" s="8" t="s">
        <v>164</v>
      </c>
      <c r="D19" s="9">
        <v>0</v>
      </c>
      <c r="E19" s="10">
        <v>51.91</v>
      </c>
      <c r="F19" s="4">
        <f t="shared" si="1"/>
        <v>195</v>
      </c>
      <c r="G19" s="4"/>
      <c r="H19" s="4"/>
      <c r="I19" s="4"/>
    </row>
    <row r="20" spans="1:18" ht="18" x14ac:dyDescent="0.2">
      <c r="A20" s="1" t="str">
        <f t="shared" si="0"/>
        <v>la0</v>
      </c>
      <c r="B20" s="1" t="s">
        <v>183</v>
      </c>
      <c r="C20" s="8" t="s">
        <v>16</v>
      </c>
      <c r="D20" s="9">
        <v>0</v>
      </c>
      <c r="E20" s="10">
        <v>55</v>
      </c>
      <c r="F20" s="4">
        <f t="shared" si="1"/>
        <v>206</v>
      </c>
      <c r="G20" s="4"/>
      <c r="H20" s="4"/>
      <c r="I20" s="4"/>
    </row>
    <row r="21" spans="1:18" ht="18" x14ac:dyDescent="0.2">
      <c r="A21" s="1" t="str">
        <f t="shared" si="0"/>
        <v>la♯0</v>
      </c>
      <c r="B21" s="1" t="s">
        <v>196</v>
      </c>
      <c r="C21" s="8" t="s">
        <v>165</v>
      </c>
      <c r="D21" s="9">
        <v>0</v>
      </c>
      <c r="E21" s="10">
        <v>58.27</v>
      </c>
      <c r="F21" s="4">
        <f t="shared" si="1"/>
        <v>219</v>
      </c>
      <c r="G21" s="4"/>
      <c r="H21" s="4"/>
      <c r="I21" s="4"/>
    </row>
    <row r="22" spans="1:18" ht="18" x14ac:dyDescent="0.2">
      <c r="A22" s="1" t="str">
        <f t="shared" si="0"/>
        <v>si♭0</v>
      </c>
      <c r="B22" s="1" t="s">
        <v>185</v>
      </c>
      <c r="C22" s="8" t="s">
        <v>166</v>
      </c>
      <c r="D22" s="9">
        <v>0</v>
      </c>
      <c r="E22" s="10">
        <v>58.27</v>
      </c>
      <c r="F22" s="4">
        <f t="shared" si="1"/>
        <v>219</v>
      </c>
      <c r="G22" s="4"/>
      <c r="H22" s="4"/>
      <c r="I22" s="4"/>
    </row>
    <row r="23" spans="1:18" ht="18" x14ac:dyDescent="0.2">
      <c r="A23" s="1" t="str">
        <f t="shared" si="0"/>
        <v>si0</v>
      </c>
      <c r="B23" s="1" t="s">
        <v>184</v>
      </c>
      <c r="C23" s="8" t="s">
        <v>17</v>
      </c>
      <c r="D23" s="9">
        <v>0</v>
      </c>
      <c r="E23" s="10">
        <v>61.74</v>
      </c>
      <c r="F23" s="4">
        <f t="shared" si="1"/>
        <v>232</v>
      </c>
      <c r="G23" s="4"/>
      <c r="H23" s="4"/>
      <c r="I23" s="4"/>
    </row>
    <row r="24" spans="1:18" ht="18" x14ac:dyDescent="0.2">
      <c r="A24" s="1" t="str">
        <f t="shared" si="0"/>
        <v>do♭0</v>
      </c>
      <c r="B24" s="1" t="s">
        <v>197</v>
      </c>
      <c r="C24" s="11" t="s">
        <v>167</v>
      </c>
      <c r="D24" s="12">
        <v>0</v>
      </c>
      <c r="E24" s="13">
        <v>61.74</v>
      </c>
      <c r="F24" s="4">
        <f t="shared" si="1"/>
        <v>232</v>
      </c>
      <c r="G24" s="4"/>
      <c r="H24" s="4"/>
      <c r="I24" s="4"/>
    </row>
    <row r="25" spans="1:18" ht="18" x14ac:dyDescent="0.2">
      <c r="A25" s="1" t="str">
        <f t="shared" si="0"/>
        <v>do1</v>
      </c>
      <c r="B25" s="1" t="s">
        <v>179</v>
      </c>
      <c r="C25" s="5" t="s">
        <v>14</v>
      </c>
      <c r="D25" s="6">
        <v>1</v>
      </c>
      <c r="E25" s="7">
        <v>65.41</v>
      </c>
      <c r="F25" s="4">
        <f t="shared" si="1"/>
        <v>246</v>
      </c>
      <c r="J25" s="2" t="s">
        <v>44</v>
      </c>
      <c r="K25" s="2">
        <v>1</v>
      </c>
      <c r="M25" s="2"/>
      <c r="N25" s="2"/>
      <c r="O25" s="2"/>
      <c r="P25" s="2"/>
      <c r="Q25" s="2"/>
      <c r="R25" s="2"/>
    </row>
    <row r="26" spans="1:18" ht="18" x14ac:dyDescent="0.2">
      <c r="A26" s="1" t="str">
        <f t="shared" si="0"/>
        <v>si♯1</v>
      </c>
      <c r="B26" s="1" t="s">
        <v>185</v>
      </c>
      <c r="C26" s="8" t="s">
        <v>153</v>
      </c>
      <c r="D26" s="9">
        <v>1</v>
      </c>
      <c r="E26" s="10">
        <v>65.41</v>
      </c>
      <c r="F26" s="4">
        <f t="shared" si="1"/>
        <v>246</v>
      </c>
      <c r="J26" s="3" t="s">
        <v>45</v>
      </c>
      <c r="K26" s="4" t="s">
        <v>47</v>
      </c>
      <c r="M26" s="4"/>
      <c r="N26" s="4"/>
      <c r="O26" s="4"/>
      <c r="P26" s="4"/>
      <c r="Q26" s="4"/>
      <c r="R26" s="4"/>
    </row>
    <row r="27" spans="1:18" ht="18" x14ac:dyDescent="0.2">
      <c r="A27" s="1" t="str">
        <f t="shared" si="0"/>
        <v>do♯1</v>
      </c>
      <c r="B27" s="1" t="s">
        <v>186</v>
      </c>
      <c r="C27" s="8" t="s">
        <v>154</v>
      </c>
      <c r="D27" s="9">
        <v>1</v>
      </c>
      <c r="E27" s="10">
        <v>69.3</v>
      </c>
      <c r="F27" s="4">
        <f t="shared" si="1"/>
        <v>260</v>
      </c>
      <c r="J27" s="3" t="s">
        <v>54</v>
      </c>
      <c r="K27" s="4" t="s">
        <v>56</v>
      </c>
      <c r="M27" s="4"/>
      <c r="N27" s="4"/>
      <c r="O27" s="4"/>
      <c r="P27" s="4"/>
      <c r="Q27" s="4"/>
      <c r="R27" s="4"/>
    </row>
    <row r="28" spans="1:18" ht="18" x14ac:dyDescent="0.2">
      <c r="A28" s="1" t="str">
        <f t="shared" si="0"/>
        <v>ré♭1</v>
      </c>
      <c r="B28" s="1" t="s">
        <v>187</v>
      </c>
      <c r="C28" s="8" t="s">
        <v>155</v>
      </c>
      <c r="D28" s="9">
        <v>1</v>
      </c>
      <c r="E28" s="10">
        <v>69.3</v>
      </c>
      <c r="F28" s="4">
        <f t="shared" si="1"/>
        <v>260</v>
      </c>
      <c r="J28" s="3" t="s">
        <v>63</v>
      </c>
      <c r="K28" s="4" t="s">
        <v>65</v>
      </c>
      <c r="M28" s="4"/>
      <c r="N28" s="4"/>
      <c r="O28" s="4"/>
      <c r="P28" s="4"/>
      <c r="Q28" s="4"/>
      <c r="R28" s="4"/>
    </row>
    <row r="29" spans="1:18" ht="18" x14ac:dyDescent="0.2">
      <c r="A29" s="1" t="str">
        <f t="shared" si="0"/>
        <v>ré1</v>
      </c>
      <c r="B29" s="1" t="s">
        <v>180</v>
      </c>
      <c r="C29" s="8" t="s">
        <v>63</v>
      </c>
      <c r="D29" s="9">
        <v>1</v>
      </c>
      <c r="E29" s="10">
        <v>73.42</v>
      </c>
      <c r="F29" s="4">
        <f t="shared" si="1"/>
        <v>276</v>
      </c>
      <c r="J29" s="3" t="s">
        <v>72</v>
      </c>
      <c r="K29" s="4" t="s">
        <v>74</v>
      </c>
      <c r="M29" s="4"/>
      <c r="N29" s="4"/>
      <c r="O29" s="4"/>
      <c r="P29" s="4"/>
      <c r="Q29" s="4"/>
      <c r="R29" s="4"/>
    </row>
    <row r="30" spans="1:18" ht="18" x14ac:dyDescent="0.2">
      <c r="A30" s="1" t="str">
        <f t="shared" si="0"/>
        <v>ré♯1</v>
      </c>
      <c r="B30" s="1" t="s">
        <v>188</v>
      </c>
      <c r="C30" s="8" t="s">
        <v>156</v>
      </c>
      <c r="D30" s="9">
        <v>1</v>
      </c>
      <c r="E30" s="10">
        <v>77.78</v>
      </c>
      <c r="F30" s="4">
        <f t="shared" si="1"/>
        <v>292</v>
      </c>
      <c r="J30" s="3" t="s">
        <v>81</v>
      </c>
      <c r="K30" s="4" t="s">
        <v>83</v>
      </c>
      <c r="M30" s="4"/>
      <c r="N30" s="4"/>
      <c r="O30" s="4"/>
      <c r="P30" s="4"/>
      <c r="Q30" s="4"/>
      <c r="R30" s="4"/>
    </row>
    <row r="31" spans="1:18" ht="18" x14ac:dyDescent="0.2">
      <c r="A31" s="1" t="str">
        <f t="shared" si="0"/>
        <v>mi♭1</v>
      </c>
      <c r="B31" s="1" t="s">
        <v>189</v>
      </c>
      <c r="C31" s="8" t="s">
        <v>157</v>
      </c>
      <c r="D31" s="9">
        <v>1</v>
      </c>
      <c r="E31" s="10">
        <v>77.78</v>
      </c>
      <c r="F31" s="4">
        <f t="shared" si="1"/>
        <v>292</v>
      </c>
      <c r="J31" s="3" t="s">
        <v>90</v>
      </c>
      <c r="K31" s="4" t="s">
        <v>92</v>
      </c>
      <c r="M31" s="4"/>
      <c r="N31" s="4"/>
      <c r="O31" s="4"/>
      <c r="P31" s="4"/>
      <c r="Q31" s="4"/>
      <c r="R31" s="4"/>
    </row>
    <row r="32" spans="1:18" ht="18" x14ac:dyDescent="0.2">
      <c r="A32" s="1" t="str">
        <f t="shared" si="0"/>
        <v>mi1</v>
      </c>
      <c r="B32" s="1" t="s">
        <v>181</v>
      </c>
      <c r="C32" s="8" t="s">
        <v>18</v>
      </c>
      <c r="D32" s="9">
        <v>1</v>
      </c>
      <c r="E32" s="10">
        <v>82.41</v>
      </c>
      <c r="F32" s="4">
        <f t="shared" si="1"/>
        <v>309</v>
      </c>
      <c r="J32" s="3" t="s">
        <v>99</v>
      </c>
      <c r="K32" s="4" t="s">
        <v>101</v>
      </c>
      <c r="M32" s="4"/>
      <c r="N32" s="4"/>
      <c r="O32" s="4"/>
      <c r="P32" s="4"/>
      <c r="Q32" s="4"/>
      <c r="R32" s="4"/>
    </row>
    <row r="33" spans="1:18" ht="18" x14ac:dyDescent="0.2">
      <c r="A33" s="1" t="str">
        <f t="shared" si="0"/>
        <v>fa♭1</v>
      </c>
      <c r="B33" s="1" t="s">
        <v>190</v>
      </c>
      <c r="C33" s="8" t="s">
        <v>158</v>
      </c>
      <c r="D33" s="9">
        <v>1</v>
      </c>
      <c r="E33" s="10">
        <v>82.41</v>
      </c>
      <c r="F33" s="4">
        <f t="shared" si="1"/>
        <v>309</v>
      </c>
      <c r="J33" s="3" t="s">
        <v>15</v>
      </c>
      <c r="K33" s="4" t="s">
        <v>109</v>
      </c>
      <c r="M33" s="4"/>
      <c r="N33" s="4"/>
      <c r="O33" s="4"/>
      <c r="P33" s="4"/>
      <c r="Q33" s="4"/>
      <c r="R33" s="4"/>
    </row>
    <row r="34" spans="1:18" ht="18" x14ac:dyDescent="0.2">
      <c r="A34" s="1" t="str">
        <f t="shared" si="0"/>
        <v>fa1</v>
      </c>
      <c r="B34" s="1" t="s">
        <v>21</v>
      </c>
      <c r="C34" s="8" t="s">
        <v>159</v>
      </c>
      <c r="D34" s="9">
        <v>1</v>
      </c>
      <c r="E34" s="10">
        <v>87.31</v>
      </c>
      <c r="F34" s="4">
        <f t="shared" si="1"/>
        <v>328</v>
      </c>
      <c r="J34" s="3" t="s">
        <v>116</v>
      </c>
      <c r="K34" s="4" t="s">
        <v>118</v>
      </c>
      <c r="M34" s="4"/>
      <c r="N34" s="4"/>
      <c r="O34" s="4"/>
      <c r="P34" s="4"/>
      <c r="Q34" s="4"/>
      <c r="R34" s="4"/>
    </row>
    <row r="35" spans="1:18" ht="18" x14ac:dyDescent="0.2">
      <c r="A35" s="1" t="str">
        <f t="shared" si="0"/>
        <v>mi♯1</v>
      </c>
      <c r="B35" s="1" t="s">
        <v>191</v>
      </c>
      <c r="C35" s="8" t="s">
        <v>160</v>
      </c>
      <c r="D35" s="9">
        <v>1</v>
      </c>
      <c r="E35" s="10">
        <v>87.31</v>
      </c>
      <c r="F35" s="4">
        <f t="shared" si="1"/>
        <v>328</v>
      </c>
      <c r="J35" s="3" t="s">
        <v>16</v>
      </c>
      <c r="K35" s="4" t="s">
        <v>126</v>
      </c>
      <c r="M35" s="4"/>
      <c r="N35" s="4"/>
      <c r="O35" s="4"/>
      <c r="P35" s="4"/>
      <c r="Q35" s="4"/>
      <c r="R35" s="4"/>
    </row>
    <row r="36" spans="1:18" ht="18" x14ac:dyDescent="0.2">
      <c r="A36" s="1" t="str">
        <f t="shared" si="0"/>
        <v>fa♯1</v>
      </c>
      <c r="B36" s="1" t="s">
        <v>192</v>
      </c>
      <c r="C36" s="8" t="s">
        <v>161</v>
      </c>
      <c r="D36" s="9">
        <v>1</v>
      </c>
      <c r="E36" s="10">
        <v>92.5</v>
      </c>
      <c r="F36" s="4">
        <f t="shared" si="1"/>
        <v>347</v>
      </c>
      <c r="J36" s="3" t="s">
        <v>133</v>
      </c>
      <c r="K36" s="4" t="s">
        <v>135</v>
      </c>
      <c r="M36" s="4"/>
      <c r="N36" s="4"/>
      <c r="O36" s="4"/>
      <c r="P36" s="4"/>
      <c r="Q36" s="4"/>
      <c r="R36" s="4"/>
    </row>
    <row r="37" spans="1:18" ht="18" x14ac:dyDescent="0.2">
      <c r="A37" s="1" t="str">
        <f t="shared" si="0"/>
        <v>sol♭1</v>
      </c>
      <c r="B37" s="1" t="s">
        <v>193</v>
      </c>
      <c r="C37" s="8" t="s">
        <v>162</v>
      </c>
      <c r="D37" s="9">
        <v>1</v>
      </c>
      <c r="E37" s="10">
        <v>92.5</v>
      </c>
      <c r="F37" s="4">
        <f t="shared" si="1"/>
        <v>347</v>
      </c>
      <c r="J37" s="3" t="s">
        <v>142</v>
      </c>
      <c r="K37" s="4" t="s">
        <v>144</v>
      </c>
      <c r="M37" s="4"/>
      <c r="N37" s="4"/>
      <c r="O37" s="4"/>
      <c r="P37" s="4"/>
      <c r="Q37" s="4"/>
      <c r="R37" s="4"/>
    </row>
    <row r="38" spans="1:18" ht="18" x14ac:dyDescent="0.2">
      <c r="A38" s="1" t="str">
        <f t="shared" si="0"/>
        <v>sol1</v>
      </c>
      <c r="B38" s="1" t="s">
        <v>182</v>
      </c>
      <c r="C38" s="8" t="s">
        <v>15</v>
      </c>
      <c r="D38" s="9">
        <v>1</v>
      </c>
      <c r="E38" s="10">
        <v>98</v>
      </c>
      <c r="F38" s="4">
        <f t="shared" si="1"/>
        <v>368</v>
      </c>
    </row>
    <row r="39" spans="1:18" ht="18" x14ac:dyDescent="0.2">
      <c r="A39" s="1" t="str">
        <f t="shared" si="0"/>
        <v>sol♯1</v>
      </c>
      <c r="B39" s="1" t="s">
        <v>194</v>
      </c>
      <c r="C39" s="8" t="s">
        <v>163</v>
      </c>
      <c r="D39" s="9">
        <v>1</v>
      </c>
      <c r="E39" s="10">
        <v>103.83</v>
      </c>
      <c r="F39" s="4">
        <f t="shared" si="1"/>
        <v>390</v>
      </c>
    </row>
    <row r="40" spans="1:18" ht="18" x14ac:dyDescent="0.2">
      <c r="A40" s="1" t="str">
        <f t="shared" si="0"/>
        <v>la♭1</v>
      </c>
      <c r="B40" s="1" t="s">
        <v>195</v>
      </c>
      <c r="C40" s="8" t="s">
        <v>164</v>
      </c>
      <c r="D40" s="9">
        <v>1</v>
      </c>
      <c r="E40" s="10">
        <v>103.83</v>
      </c>
      <c r="F40" s="4">
        <f t="shared" si="1"/>
        <v>390</v>
      </c>
    </row>
    <row r="41" spans="1:18" ht="18" x14ac:dyDescent="0.2">
      <c r="A41" s="1" t="str">
        <f t="shared" si="0"/>
        <v>la1</v>
      </c>
      <c r="B41" s="1" t="s">
        <v>183</v>
      </c>
      <c r="C41" s="8" t="s">
        <v>16</v>
      </c>
      <c r="D41" s="9">
        <v>1</v>
      </c>
      <c r="E41" s="10">
        <v>110</v>
      </c>
      <c r="F41" s="4">
        <f t="shared" si="1"/>
        <v>413</v>
      </c>
    </row>
    <row r="42" spans="1:18" ht="18" x14ac:dyDescent="0.2">
      <c r="A42" s="1" t="str">
        <f t="shared" si="0"/>
        <v>la♯1</v>
      </c>
      <c r="B42" s="1" t="s">
        <v>196</v>
      </c>
      <c r="C42" s="8" t="s">
        <v>165</v>
      </c>
      <c r="D42" s="9">
        <v>1</v>
      </c>
      <c r="E42" s="10">
        <v>116.54</v>
      </c>
      <c r="F42" s="4">
        <f t="shared" si="1"/>
        <v>438</v>
      </c>
    </row>
    <row r="43" spans="1:18" ht="18" x14ac:dyDescent="0.2">
      <c r="A43" s="1" t="str">
        <f t="shared" si="0"/>
        <v>si♭1</v>
      </c>
      <c r="B43" s="1" t="s">
        <v>185</v>
      </c>
      <c r="C43" s="8" t="s">
        <v>166</v>
      </c>
      <c r="D43" s="9">
        <v>1</v>
      </c>
      <c r="E43" s="10">
        <v>116.54</v>
      </c>
      <c r="F43" s="4">
        <f t="shared" si="1"/>
        <v>438</v>
      </c>
    </row>
    <row r="44" spans="1:18" ht="18" x14ac:dyDescent="0.2">
      <c r="A44" s="1" t="str">
        <f t="shared" si="0"/>
        <v>si1</v>
      </c>
      <c r="B44" s="1" t="s">
        <v>184</v>
      </c>
      <c r="C44" s="8" t="s">
        <v>17</v>
      </c>
      <c r="D44" s="9">
        <v>1</v>
      </c>
      <c r="E44" s="10">
        <v>123.47</v>
      </c>
      <c r="F44" s="4">
        <f t="shared" si="1"/>
        <v>464</v>
      </c>
    </row>
    <row r="45" spans="1:18" ht="18" x14ac:dyDescent="0.2">
      <c r="A45" s="1" t="str">
        <f t="shared" si="0"/>
        <v>do♭1</v>
      </c>
      <c r="B45" s="1" t="s">
        <v>197</v>
      </c>
      <c r="C45" s="11" t="s">
        <v>167</v>
      </c>
      <c r="D45" s="12">
        <v>1</v>
      </c>
      <c r="E45" s="13">
        <v>123.47</v>
      </c>
      <c r="F45" s="4">
        <f t="shared" si="1"/>
        <v>464</v>
      </c>
    </row>
    <row r="46" spans="1:18" ht="18" x14ac:dyDescent="0.2">
      <c r="A46" s="1" t="str">
        <f t="shared" si="0"/>
        <v>do2</v>
      </c>
      <c r="B46" s="1" t="s">
        <v>179</v>
      </c>
      <c r="C46" s="5" t="s">
        <v>14</v>
      </c>
      <c r="D46" s="6">
        <v>2</v>
      </c>
      <c r="E46" s="7">
        <v>130.81</v>
      </c>
      <c r="F46" s="4">
        <f t="shared" si="1"/>
        <v>492</v>
      </c>
      <c r="J46" s="2" t="s">
        <v>44</v>
      </c>
      <c r="K46" s="2">
        <v>2</v>
      </c>
      <c r="L46" s="2"/>
      <c r="N46" s="2"/>
      <c r="O46" s="2"/>
      <c r="P46" s="2"/>
      <c r="Q46" s="2"/>
      <c r="R46" s="2"/>
    </row>
    <row r="47" spans="1:18" ht="18" x14ac:dyDescent="0.2">
      <c r="A47" s="1" t="str">
        <f t="shared" si="0"/>
        <v>si♯2</v>
      </c>
      <c r="B47" s="1" t="s">
        <v>185</v>
      </c>
      <c r="C47" s="8" t="s">
        <v>153</v>
      </c>
      <c r="D47" s="9">
        <v>2</v>
      </c>
      <c r="E47" s="10">
        <v>130.81</v>
      </c>
      <c r="F47" s="4">
        <f t="shared" si="1"/>
        <v>492</v>
      </c>
      <c r="J47" s="3" t="s">
        <v>45</v>
      </c>
      <c r="K47" s="4" t="s">
        <v>48</v>
      </c>
      <c r="L47" s="4"/>
      <c r="N47" s="4"/>
      <c r="O47" s="4"/>
      <c r="P47" s="4"/>
      <c r="Q47" s="4"/>
      <c r="R47" s="4"/>
    </row>
    <row r="48" spans="1:18" ht="18" x14ac:dyDescent="0.2">
      <c r="A48" s="1" t="str">
        <f t="shared" si="0"/>
        <v>do♯2</v>
      </c>
      <c r="B48" s="1" t="s">
        <v>186</v>
      </c>
      <c r="C48" s="8" t="s">
        <v>154</v>
      </c>
      <c r="D48" s="9">
        <v>2</v>
      </c>
      <c r="E48" s="10">
        <v>138.59</v>
      </c>
      <c r="F48" s="4">
        <f t="shared" si="1"/>
        <v>521</v>
      </c>
      <c r="J48" s="3" t="s">
        <v>54</v>
      </c>
      <c r="K48" s="4" t="s">
        <v>57</v>
      </c>
      <c r="L48" s="4"/>
      <c r="N48" s="4"/>
      <c r="O48" s="4"/>
      <c r="P48" s="4"/>
      <c r="Q48" s="4"/>
      <c r="R48" s="4"/>
    </row>
    <row r="49" spans="1:18" ht="18" x14ac:dyDescent="0.2">
      <c r="A49" s="1" t="str">
        <f t="shared" si="0"/>
        <v>ré♭2</v>
      </c>
      <c r="B49" s="1" t="s">
        <v>187</v>
      </c>
      <c r="C49" s="8" t="s">
        <v>155</v>
      </c>
      <c r="D49" s="9">
        <v>2</v>
      </c>
      <c r="E49" s="10">
        <v>138.59</v>
      </c>
      <c r="F49" s="4">
        <f t="shared" si="1"/>
        <v>521</v>
      </c>
      <c r="J49" s="3" t="s">
        <v>63</v>
      </c>
      <c r="K49" s="4" t="s">
        <v>66</v>
      </c>
      <c r="L49" s="4"/>
      <c r="N49" s="4"/>
      <c r="O49" s="4"/>
      <c r="P49" s="4"/>
      <c r="Q49" s="4"/>
      <c r="R49" s="4"/>
    </row>
    <row r="50" spans="1:18" ht="18" x14ac:dyDescent="0.2">
      <c r="A50" s="1" t="str">
        <f t="shared" si="0"/>
        <v>ré2</v>
      </c>
      <c r="B50" s="1" t="s">
        <v>180</v>
      </c>
      <c r="C50" s="8" t="s">
        <v>63</v>
      </c>
      <c r="D50" s="9">
        <v>2</v>
      </c>
      <c r="E50" s="10">
        <v>146.83000000000001</v>
      </c>
      <c r="F50" s="4">
        <f t="shared" si="1"/>
        <v>552</v>
      </c>
      <c r="J50" s="3" t="s">
        <v>72</v>
      </c>
      <c r="K50" s="4" t="s">
        <v>75</v>
      </c>
      <c r="L50" s="4"/>
      <c r="N50" s="4"/>
      <c r="O50" s="4"/>
      <c r="P50" s="4"/>
      <c r="Q50" s="4"/>
      <c r="R50" s="4"/>
    </row>
    <row r="51" spans="1:18" ht="18" x14ac:dyDescent="0.2">
      <c r="A51" s="1" t="str">
        <f t="shared" si="0"/>
        <v>ré♯2</v>
      </c>
      <c r="B51" s="1" t="s">
        <v>188</v>
      </c>
      <c r="C51" s="8" t="s">
        <v>156</v>
      </c>
      <c r="D51" s="9">
        <v>2</v>
      </c>
      <c r="E51" s="10">
        <v>155.56</v>
      </c>
      <c r="F51" s="4">
        <f t="shared" si="1"/>
        <v>585</v>
      </c>
      <c r="J51" s="3" t="s">
        <v>81</v>
      </c>
      <c r="K51" s="4" t="s">
        <v>84</v>
      </c>
      <c r="L51" s="4"/>
      <c r="N51" s="4"/>
      <c r="O51" s="4"/>
      <c r="P51" s="4"/>
      <c r="Q51" s="4"/>
      <c r="R51" s="4"/>
    </row>
    <row r="52" spans="1:18" ht="18" x14ac:dyDescent="0.2">
      <c r="A52" s="1" t="str">
        <f t="shared" si="0"/>
        <v>mi♭2</v>
      </c>
      <c r="B52" s="1" t="s">
        <v>189</v>
      </c>
      <c r="C52" s="8" t="s">
        <v>157</v>
      </c>
      <c r="D52" s="9">
        <v>2</v>
      </c>
      <c r="E52" s="10">
        <v>155.56</v>
      </c>
      <c r="F52" s="4">
        <f t="shared" si="1"/>
        <v>585</v>
      </c>
      <c r="J52" s="3" t="s">
        <v>90</v>
      </c>
      <c r="K52" s="4" t="s">
        <v>93</v>
      </c>
      <c r="L52" s="4"/>
      <c r="N52" s="4"/>
      <c r="O52" s="4"/>
      <c r="P52" s="4"/>
      <c r="Q52" s="4"/>
      <c r="R52" s="4"/>
    </row>
    <row r="53" spans="1:18" ht="18" x14ac:dyDescent="0.2">
      <c r="A53" s="1" t="str">
        <f t="shared" si="0"/>
        <v>mi2</v>
      </c>
      <c r="B53" s="1" t="s">
        <v>181</v>
      </c>
      <c r="C53" s="8" t="s">
        <v>18</v>
      </c>
      <c r="D53" s="9">
        <v>2</v>
      </c>
      <c r="E53" s="10">
        <v>164.81</v>
      </c>
      <c r="F53" s="4">
        <f t="shared" si="1"/>
        <v>619</v>
      </c>
      <c r="J53" s="3" t="s">
        <v>99</v>
      </c>
      <c r="K53" s="4" t="s">
        <v>102</v>
      </c>
      <c r="L53" s="4"/>
      <c r="N53" s="4"/>
      <c r="O53" s="4"/>
      <c r="P53" s="4"/>
      <c r="Q53" s="4"/>
      <c r="R53" s="4"/>
    </row>
    <row r="54" spans="1:18" ht="18" x14ac:dyDescent="0.2">
      <c r="A54" s="1" t="str">
        <f t="shared" si="0"/>
        <v>fa♭2</v>
      </c>
      <c r="B54" s="1" t="s">
        <v>190</v>
      </c>
      <c r="C54" s="8" t="s">
        <v>158</v>
      </c>
      <c r="D54" s="9">
        <v>2</v>
      </c>
      <c r="E54" s="10">
        <v>164.81</v>
      </c>
      <c r="F54" s="4">
        <f t="shared" si="1"/>
        <v>619</v>
      </c>
      <c r="J54" s="3" t="s">
        <v>15</v>
      </c>
      <c r="K54" s="4" t="s">
        <v>110</v>
      </c>
      <c r="L54" s="4"/>
      <c r="N54" s="4"/>
      <c r="O54" s="4"/>
      <c r="P54" s="4"/>
      <c r="Q54" s="4"/>
      <c r="R54" s="4"/>
    </row>
    <row r="55" spans="1:18" ht="18" x14ac:dyDescent="0.2">
      <c r="A55" s="1" t="str">
        <f t="shared" si="0"/>
        <v>fa2</v>
      </c>
      <c r="B55" s="1" t="s">
        <v>21</v>
      </c>
      <c r="C55" s="8" t="s">
        <v>159</v>
      </c>
      <c r="D55" s="9">
        <v>2</v>
      </c>
      <c r="E55" s="10">
        <v>174.61</v>
      </c>
      <c r="F55" s="4">
        <f t="shared" si="1"/>
        <v>656</v>
      </c>
      <c r="J55" s="3" t="s">
        <v>116</v>
      </c>
      <c r="K55" s="4" t="s">
        <v>119</v>
      </c>
      <c r="L55" s="4"/>
      <c r="N55" s="4"/>
      <c r="O55" s="4"/>
      <c r="P55" s="4"/>
      <c r="Q55" s="4"/>
      <c r="R55" s="4"/>
    </row>
    <row r="56" spans="1:18" ht="18" x14ac:dyDescent="0.2">
      <c r="A56" s="1" t="str">
        <f t="shared" si="0"/>
        <v>mi♯2</v>
      </c>
      <c r="B56" s="1" t="s">
        <v>191</v>
      </c>
      <c r="C56" s="8" t="s">
        <v>160</v>
      </c>
      <c r="D56" s="9">
        <v>2</v>
      </c>
      <c r="E56" s="10">
        <v>174.61</v>
      </c>
      <c r="F56" s="4">
        <f t="shared" si="1"/>
        <v>656</v>
      </c>
      <c r="J56" s="3" t="s">
        <v>16</v>
      </c>
      <c r="K56" s="4" t="s">
        <v>127</v>
      </c>
      <c r="L56" s="4"/>
      <c r="N56" s="4"/>
      <c r="O56" s="4"/>
      <c r="P56" s="4"/>
      <c r="Q56" s="4"/>
      <c r="R56" s="4"/>
    </row>
    <row r="57" spans="1:18" ht="18" x14ac:dyDescent="0.2">
      <c r="A57" s="1" t="str">
        <f t="shared" si="0"/>
        <v>fa♯2</v>
      </c>
      <c r="B57" s="1" t="s">
        <v>192</v>
      </c>
      <c r="C57" s="8" t="s">
        <v>161</v>
      </c>
      <c r="D57" s="9">
        <v>2</v>
      </c>
      <c r="E57" s="10">
        <v>185</v>
      </c>
      <c r="F57" s="4">
        <f t="shared" si="1"/>
        <v>695</v>
      </c>
      <c r="J57" s="3" t="s">
        <v>133</v>
      </c>
      <c r="K57" s="4" t="s">
        <v>136</v>
      </c>
      <c r="L57" s="4"/>
      <c r="N57" s="4"/>
      <c r="O57" s="4"/>
      <c r="P57" s="4"/>
      <c r="Q57" s="4"/>
      <c r="R57" s="4"/>
    </row>
    <row r="58" spans="1:18" ht="18" x14ac:dyDescent="0.2">
      <c r="A58" s="1" t="str">
        <f t="shared" si="0"/>
        <v>sol♭2</v>
      </c>
      <c r="B58" s="1" t="s">
        <v>193</v>
      </c>
      <c r="C58" s="8" t="s">
        <v>162</v>
      </c>
      <c r="D58" s="9">
        <v>2</v>
      </c>
      <c r="E58" s="10">
        <v>185</v>
      </c>
      <c r="F58" s="4">
        <f t="shared" si="1"/>
        <v>695</v>
      </c>
      <c r="J58" s="3" t="s">
        <v>142</v>
      </c>
      <c r="K58" s="4" t="s">
        <v>145</v>
      </c>
      <c r="L58" s="4"/>
      <c r="N58" s="4"/>
      <c r="O58" s="4"/>
      <c r="P58" s="4"/>
      <c r="Q58" s="4"/>
      <c r="R58" s="4"/>
    </row>
    <row r="59" spans="1:18" ht="18" x14ac:dyDescent="0.2">
      <c r="A59" s="1" t="str">
        <f t="shared" si="0"/>
        <v>sol2</v>
      </c>
      <c r="B59" s="1" t="s">
        <v>182</v>
      </c>
      <c r="C59" s="8" t="s">
        <v>15</v>
      </c>
      <c r="D59" s="9">
        <v>2</v>
      </c>
      <c r="E59" s="10">
        <v>196</v>
      </c>
      <c r="F59" s="4">
        <f t="shared" si="1"/>
        <v>737</v>
      </c>
    </row>
    <row r="60" spans="1:18" ht="18" x14ac:dyDescent="0.2">
      <c r="A60" s="1" t="str">
        <f t="shared" si="0"/>
        <v>sol♯2</v>
      </c>
      <c r="B60" s="1" t="s">
        <v>194</v>
      </c>
      <c r="C60" s="8" t="s">
        <v>163</v>
      </c>
      <c r="D60" s="9">
        <v>2</v>
      </c>
      <c r="E60" s="10">
        <v>207.65</v>
      </c>
      <c r="F60" s="4">
        <f t="shared" si="1"/>
        <v>781</v>
      </c>
    </row>
    <row r="61" spans="1:18" ht="18" x14ac:dyDescent="0.2">
      <c r="A61" s="1" t="str">
        <f t="shared" si="0"/>
        <v>la♭2</v>
      </c>
      <c r="B61" s="1" t="s">
        <v>195</v>
      </c>
      <c r="C61" s="8" t="s">
        <v>164</v>
      </c>
      <c r="D61" s="9">
        <v>2</v>
      </c>
      <c r="E61" s="10">
        <v>207.65</v>
      </c>
      <c r="F61" s="4">
        <f t="shared" si="1"/>
        <v>781</v>
      </c>
    </row>
    <row r="62" spans="1:18" ht="18" x14ac:dyDescent="0.2">
      <c r="A62" s="1" t="str">
        <f t="shared" si="0"/>
        <v>la2</v>
      </c>
      <c r="B62" s="1" t="s">
        <v>183</v>
      </c>
      <c r="C62" s="8" t="s">
        <v>16</v>
      </c>
      <c r="D62" s="9">
        <v>2</v>
      </c>
      <c r="E62" s="10">
        <v>220</v>
      </c>
      <c r="F62" s="4">
        <f t="shared" si="1"/>
        <v>827</v>
      </c>
    </row>
    <row r="63" spans="1:18" ht="18" x14ac:dyDescent="0.2">
      <c r="A63" s="1" t="str">
        <f t="shared" si="0"/>
        <v>la♯2</v>
      </c>
      <c r="B63" s="1" t="s">
        <v>196</v>
      </c>
      <c r="C63" s="8" t="s">
        <v>165</v>
      </c>
      <c r="D63" s="9">
        <v>2</v>
      </c>
      <c r="E63" s="10">
        <v>233.08</v>
      </c>
      <c r="F63" s="4">
        <f t="shared" si="1"/>
        <v>876</v>
      </c>
    </row>
    <row r="64" spans="1:18" ht="18" x14ac:dyDescent="0.2">
      <c r="A64" s="1" t="str">
        <f t="shared" si="0"/>
        <v>si♭2</v>
      </c>
      <c r="B64" s="1" t="s">
        <v>185</v>
      </c>
      <c r="C64" s="8" t="s">
        <v>166</v>
      </c>
      <c r="D64" s="9">
        <v>2</v>
      </c>
      <c r="E64" s="10">
        <v>233.08</v>
      </c>
      <c r="F64" s="4">
        <f t="shared" si="1"/>
        <v>876</v>
      </c>
    </row>
    <row r="65" spans="1:18" ht="18" x14ac:dyDescent="0.2">
      <c r="A65" s="1" t="str">
        <f t="shared" si="0"/>
        <v>si2</v>
      </c>
      <c r="B65" s="1" t="s">
        <v>184</v>
      </c>
      <c r="C65" s="8" t="s">
        <v>17</v>
      </c>
      <c r="D65" s="9">
        <v>2</v>
      </c>
      <c r="E65" s="10">
        <v>246.94</v>
      </c>
      <c r="F65" s="4">
        <f t="shared" si="1"/>
        <v>928</v>
      </c>
    </row>
    <row r="66" spans="1:18" ht="18" x14ac:dyDescent="0.2">
      <c r="A66" s="1" t="str">
        <f t="shared" si="0"/>
        <v>do♭2</v>
      </c>
      <c r="B66" s="1" t="s">
        <v>197</v>
      </c>
      <c r="C66" s="11" t="s">
        <v>167</v>
      </c>
      <c r="D66" s="12">
        <v>2</v>
      </c>
      <c r="E66" s="13">
        <v>246.94</v>
      </c>
      <c r="F66" s="4">
        <f t="shared" si="1"/>
        <v>928</v>
      </c>
    </row>
    <row r="67" spans="1:18" ht="18" x14ac:dyDescent="0.2">
      <c r="A67" s="1" t="str">
        <f t="shared" si="0"/>
        <v>do3</v>
      </c>
      <c r="B67" s="1" t="s">
        <v>179</v>
      </c>
      <c r="C67" s="5" t="s">
        <v>14</v>
      </c>
      <c r="D67" s="6">
        <v>3</v>
      </c>
      <c r="E67" s="7">
        <v>261.63</v>
      </c>
      <c r="F67" s="4">
        <f t="shared" si="1"/>
        <v>984</v>
      </c>
      <c r="J67" s="2" t="s">
        <v>44</v>
      </c>
      <c r="K67" s="2">
        <v>3</v>
      </c>
      <c r="L67" s="2"/>
      <c r="M67" s="2"/>
      <c r="O67" s="2"/>
      <c r="P67" s="2"/>
      <c r="Q67" s="2"/>
      <c r="R67" s="2"/>
    </row>
    <row r="68" spans="1:18" ht="18" x14ac:dyDescent="0.2">
      <c r="A68" s="1" t="str">
        <f t="shared" si="0"/>
        <v>si♯3</v>
      </c>
      <c r="B68" s="1" t="s">
        <v>185</v>
      </c>
      <c r="C68" s="8" t="s">
        <v>153</v>
      </c>
      <c r="D68" s="9">
        <v>3</v>
      </c>
      <c r="E68" s="10">
        <v>261.63</v>
      </c>
      <c r="F68" s="4">
        <f t="shared" si="1"/>
        <v>984</v>
      </c>
      <c r="J68" s="3" t="s">
        <v>45</v>
      </c>
      <c r="K68" s="4" t="s">
        <v>49</v>
      </c>
      <c r="L68" s="4"/>
      <c r="M68" s="4"/>
      <c r="O68" s="4"/>
      <c r="P68" s="4"/>
      <c r="Q68" s="4"/>
      <c r="R68" s="4"/>
    </row>
    <row r="69" spans="1:18" ht="18" x14ac:dyDescent="0.2">
      <c r="A69" s="1" t="str">
        <f t="shared" ref="A69:A132" si="2">CONCATENATE(C69,D69)</f>
        <v>do♯3</v>
      </c>
      <c r="B69" s="1" t="s">
        <v>186</v>
      </c>
      <c r="C69" s="8" t="s">
        <v>154</v>
      </c>
      <c r="D69" s="9">
        <v>3</v>
      </c>
      <c r="E69" s="10">
        <v>277.18</v>
      </c>
      <c r="F69" s="4">
        <f t="shared" ref="F69:F132" si="3">INT($G$1*E69/$E$4)</f>
        <v>1042</v>
      </c>
      <c r="J69" s="3" t="s">
        <v>54</v>
      </c>
      <c r="K69" s="4" t="s">
        <v>58</v>
      </c>
      <c r="L69" s="4"/>
      <c r="M69" s="4"/>
      <c r="O69" s="4"/>
      <c r="P69" s="4"/>
      <c r="Q69" s="4"/>
      <c r="R69" s="4"/>
    </row>
    <row r="70" spans="1:18" ht="18" x14ac:dyDescent="0.2">
      <c r="A70" s="1" t="str">
        <f t="shared" si="2"/>
        <v>ré♭3</v>
      </c>
      <c r="B70" s="1" t="s">
        <v>187</v>
      </c>
      <c r="C70" s="8" t="s">
        <v>155</v>
      </c>
      <c r="D70" s="9">
        <v>3</v>
      </c>
      <c r="E70" s="10">
        <v>277.18</v>
      </c>
      <c r="F70" s="4">
        <f t="shared" si="3"/>
        <v>1042</v>
      </c>
      <c r="J70" s="3" t="s">
        <v>63</v>
      </c>
      <c r="K70" s="4" t="s">
        <v>67</v>
      </c>
      <c r="L70" s="4"/>
      <c r="M70" s="4"/>
      <c r="O70" s="4"/>
      <c r="P70" s="4"/>
      <c r="Q70" s="4"/>
      <c r="R70" s="4"/>
    </row>
    <row r="71" spans="1:18" ht="18" x14ac:dyDescent="0.2">
      <c r="A71" s="1" t="str">
        <f t="shared" si="2"/>
        <v>ré3</v>
      </c>
      <c r="B71" s="1" t="s">
        <v>180</v>
      </c>
      <c r="C71" s="8" t="s">
        <v>63</v>
      </c>
      <c r="D71" s="9">
        <v>3</v>
      </c>
      <c r="E71" s="10">
        <v>293.66000000000003</v>
      </c>
      <c r="F71" s="4">
        <f t="shared" si="3"/>
        <v>1104</v>
      </c>
      <c r="J71" s="3" t="s">
        <v>72</v>
      </c>
      <c r="K71" s="4" t="s">
        <v>76</v>
      </c>
      <c r="L71" s="4"/>
      <c r="M71" s="4"/>
      <c r="O71" s="4"/>
      <c r="P71" s="4"/>
      <c r="Q71" s="4"/>
      <c r="R71" s="4"/>
    </row>
    <row r="72" spans="1:18" ht="18" x14ac:dyDescent="0.2">
      <c r="A72" s="1" t="str">
        <f t="shared" si="2"/>
        <v>ré♯3</v>
      </c>
      <c r="B72" s="1" t="s">
        <v>188</v>
      </c>
      <c r="C72" s="8" t="s">
        <v>156</v>
      </c>
      <c r="D72" s="9">
        <v>3</v>
      </c>
      <c r="E72" s="10">
        <v>311.13</v>
      </c>
      <c r="F72" s="4">
        <f t="shared" si="3"/>
        <v>1170</v>
      </c>
      <c r="J72" s="3" t="s">
        <v>81</v>
      </c>
      <c r="K72" s="4" t="s">
        <v>85</v>
      </c>
      <c r="L72" s="4"/>
      <c r="M72" s="4"/>
      <c r="O72" s="4"/>
      <c r="P72" s="4"/>
      <c r="Q72" s="4"/>
      <c r="R72" s="4"/>
    </row>
    <row r="73" spans="1:18" ht="18" x14ac:dyDescent="0.2">
      <c r="A73" s="1" t="str">
        <f t="shared" si="2"/>
        <v>mi♭3</v>
      </c>
      <c r="B73" s="1" t="s">
        <v>189</v>
      </c>
      <c r="C73" s="8" t="s">
        <v>157</v>
      </c>
      <c r="D73" s="9">
        <v>3</v>
      </c>
      <c r="E73" s="10">
        <v>311.13</v>
      </c>
      <c r="F73" s="4">
        <f t="shared" si="3"/>
        <v>1170</v>
      </c>
      <c r="J73" s="3" t="s">
        <v>90</v>
      </c>
      <c r="K73" s="4" t="s">
        <v>94</v>
      </c>
      <c r="L73" s="4"/>
      <c r="M73" s="4"/>
      <c r="O73" s="4"/>
      <c r="P73" s="4"/>
      <c r="Q73" s="4"/>
      <c r="R73" s="4"/>
    </row>
    <row r="74" spans="1:18" ht="18" x14ac:dyDescent="0.2">
      <c r="A74" s="1" t="str">
        <f t="shared" si="2"/>
        <v>mi3</v>
      </c>
      <c r="B74" s="1" t="s">
        <v>181</v>
      </c>
      <c r="C74" s="8" t="s">
        <v>18</v>
      </c>
      <c r="D74" s="9">
        <v>3</v>
      </c>
      <c r="E74" s="10">
        <v>329.63</v>
      </c>
      <c r="F74" s="4">
        <f t="shared" si="3"/>
        <v>1239</v>
      </c>
      <c r="J74" s="3" t="s">
        <v>99</v>
      </c>
      <c r="K74" s="4" t="s">
        <v>103</v>
      </c>
      <c r="L74" s="4"/>
      <c r="M74" s="4"/>
      <c r="O74" s="4"/>
      <c r="P74" s="4"/>
      <c r="Q74" s="4"/>
      <c r="R74" s="4"/>
    </row>
    <row r="75" spans="1:18" ht="18" x14ac:dyDescent="0.2">
      <c r="A75" s="1" t="str">
        <f t="shared" si="2"/>
        <v>fa♭3</v>
      </c>
      <c r="B75" s="1" t="s">
        <v>190</v>
      </c>
      <c r="C75" s="8" t="s">
        <v>158</v>
      </c>
      <c r="D75" s="9">
        <v>3</v>
      </c>
      <c r="E75" s="10">
        <v>329.63</v>
      </c>
      <c r="F75" s="4">
        <f t="shared" si="3"/>
        <v>1239</v>
      </c>
      <c r="J75" s="3" t="s">
        <v>15</v>
      </c>
      <c r="K75" s="4" t="s">
        <v>111</v>
      </c>
      <c r="L75" s="4"/>
      <c r="M75" s="4"/>
      <c r="O75" s="4"/>
      <c r="P75" s="4"/>
      <c r="Q75" s="4"/>
      <c r="R75" s="4"/>
    </row>
    <row r="76" spans="1:18" ht="18" x14ac:dyDescent="0.2">
      <c r="A76" s="1" t="str">
        <f t="shared" si="2"/>
        <v>fa3</v>
      </c>
      <c r="B76" s="1" t="s">
        <v>21</v>
      </c>
      <c r="C76" s="8" t="s">
        <v>159</v>
      </c>
      <c r="D76" s="9">
        <v>3</v>
      </c>
      <c r="E76" s="10">
        <v>349.23</v>
      </c>
      <c r="F76" s="4">
        <f t="shared" si="3"/>
        <v>1313</v>
      </c>
      <c r="J76" s="3" t="s">
        <v>116</v>
      </c>
      <c r="K76" s="4" t="s">
        <v>120</v>
      </c>
      <c r="L76" s="4"/>
      <c r="M76" s="4"/>
      <c r="O76" s="4"/>
      <c r="P76" s="4"/>
      <c r="Q76" s="4"/>
      <c r="R76" s="4"/>
    </row>
    <row r="77" spans="1:18" ht="18" x14ac:dyDescent="0.2">
      <c r="A77" s="1" t="str">
        <f t="shared" si="2"/>
        <v>mi♯3</v>
      </c>
      <c r="B77" s="1" t="s">
        <v>191</v>
      </c>
      <c r="C77" s="8" t="s">
        <v>160</v>
      </c>
      <c r="D77" s="9">
        <v>3</v>
      </c>
      <c r="E77" s="10">
        <v>349.23</v>
      </c>
      <c r="F77" s="4">
        <f t="shared" si="3"/>
        <v>1313</v>
      </c>
      <c r="J77" s="3" t="s">
        <v>16</v>
      </c>
      <c r="K77" s="4" t="s">
        <v>128</v>
      </c>
      <c r="L77" s="4"/>
      <c r="M77" s="4"/>
      <c r="O77" s="4"/>
      <c r="P77" s="4"/>
      <c r="Q77" s="4"/>
      <c r="R77" s="4"/>
    </row>
    <row r="78" spans="1:18" ht="18" x14ac:dyDescent="0.2">
      <c r="A78" s="1" t="str">
        <f t="shared" si="2"/>
        <v>fa♯3</v>
      </c>
      <c r="B78" s="1" t="s">
        <v>192</v>
      </c>
      <c r="C78" s="8" t="s">
        <v>161</v>
      </c>
      <c r="D78" s="9">
        <v>3</v>
      </c>
      <c r="E78" s="10">
        <v>369.99</v>
      </c>
      <c r="F78" s="4">
        <f t="shared" si="3"/>
        <v>1391</v>
      </c>
      <c r="J78" s="3" t="s">
        <v>133</v>
      </c>
      <c r="K78" s="4" t="s">
        <v>137</v>
      </c>
      <c r="L78" s="4"/>
      <c r="M78" s="4"/>
      <c r="O78" s="4"/>
      <c r="P78" s="4"/>
      <c r="Q78" s="4"/>
      <c r="R78" s="4"/>
    </row>
    <row r="79" spans="1:18" ht="18" x14ac:dyDescent="0.2">
      <c r="A79" s="1" t="str">
        <f t="shared" si="2"/>
        <v>sol♭3</v>
      </c>
      <c r="B79" s="1" t="s">
        <v>193</v>
      </c>
      <c r="C79" s="8" t="s">
        <v>162</v>
      </c>
      <c r="D79" s="9">
        <v>3</v>
      </c>
      <c r="E79" s="10">
        <v>369.99</v>
      </c>
      <c r="F79" s="4">
        <f t="shared" si="3"/>
        <v>1391</v>
      </c>
      <c r="J79" s="3" t="s">
        <v>142</v>
      </c>
      <c r="K79" s="4" t="s">
        <v>146</v>
      </c>
      <c r="L79" s="4"/>
      <c r="M79" s="4"/>
      <c r="O79" s="4"/>
      <c r="P79" s="4"/>
      <c r="Q79" s="4"/>
      <c r="R79" s="4"/>
    </row>
    <row r="80" spans="1:18" ht="18" x14ac:dyDescent="0.2">
      <c r="A80" s="1" t="str">
        <f t="shared" si="2"/>
        <v>sol3</v>
      </c>
      <c r="B80" s="1" t="s">
        <v>182</v>
      </c>
      <c r="C80" s="8" t="s">
        <v>15</v>
      </c>
      <c r="D80" s="9">
        <v>3</v>
      </c>
      <c r="E80" s="10">
        <v>392</v>
      </c>
      <c r="F80" s="4">
        <f t="shared" si="3"/>
        <v>1474</v>
      </c>
    </row>
    <row r="81" spans="1:18" ht="18" x14ac:dyDescent="0.2">
      <c r="A81" s="1" t="str">
        <f t="shared" si="2"/>
        <v>sol♯3</v>
      </c>
      <c r="B81" s="1" t="s">
        <v>194</v>
      </c>
      <c r="C81" s="8" t="s">
        <v>163</v>
      </c>
      <c r="D81" s="9">
        <v>3</v>
      </c>
      <c r="E81" s="10">
        <v>415.3</v>
      </c>
      <c r="F81" s="4">
        <f t="shared" si="3"/>
        <v>1562</v>
      </c>
    </row>
    <row r="82" spans="1:18" ht="18" x14ac:dyDescent="0.2">
      <c r="A82" s="1" t="str">
        <f t="shared" si="2"/>
        <v>la♭3</v>
      </c>
      <c r="B82" s="1" t="s">
        <v>195</v>
      </c>
      <c r="C82" s="8" t="s">
        <v>164</v>
      </c>
      <c r="D82" s="9">
        <v>3</v>
      </c>
      <c r="E82" s="10">
        <v>415.3</v>
      </c>
      <c r="F82" s="4">
        <f t="shared" si="3"/>
        <v>1562</v>
      </c>
    </row>
    <row r="83" spans="1:18" ht="18" x14ac:dyDescent="0.2">
      <c r="A83" s="1" t="str">
        <f t="shared" si="2"/>
        <v>la3</v>
      </c>
      <c r="B83" s="1" t="s">
        <v>183</v>
      </c>
      <c r="C83" s="8" t="s">
        <v>16</v>
      </c>
      <c r="D83" s="9">
        <v>3</v>
      </c>
      <c r="E83" s="10">
        <v>440</v>
      </c>
      <c r="F83" s="4">
        <f t="shared" si="3"/>
        <v>1655</v>
      </c>
    </row>
    <row r="84" spans="1:18" ht="18" x14ac:dyDescent="0.2">
      <c r="A84" s="1" t="str">
        <f t="shared" si="2"/>
        <v>la♯3</v>
      </c>
      <c r="B84" s="1" t="s">
        <v>196</v>
      </c>
      <c r="C84" s="8" t="s">
        <v>165</v>
      </c>
      <c r="D84" s="9">
        <v>3</v>
      </c>
      <c r="E84" s="10">
        <v>466.16</v>
      </c>
      <c r="F84" s="4">
        <f t="shared" si="3"/>
        <v>1753</v>
      </c>
    </row>
    <row r="85" spans="1:18" ht="18" x14ac:dyDescent="0.2">
      <c r="A85" s="1" t="str">
        <f t="shared" si="2"/>
        <v>si♭3</v>
      </c>
      <c r="B85" s="1" t="s">
        <v>185</v>
      </c>
      <c r="C85" s="8" t="s">
        <v>166</v>
      </c>
      <c r="D85" s="9">
        <v>3</v>
      </c>
      <c r="E85" s="10">
        <v>466.16</v>
      </c>
      <c r="F85" s="4">
        <f t="shared" si="3"/>
        <v>1753</v>
      </c>
    </row>
    <row r="86" spans="1:18" ht="18" x14ac:dyDescent="0.2">
      <c r="A86" s="1" t="str">
        <f t="shared" si="2"/>
        <v>si3</v>
      </c>
      <c r="B86" s="1" t="s">
        <v>184</v>
      </c>
      <c r="C86" s="8" t="s">
        <v>17</v>
      </c>
      <c r="D86" s="9">
        <v>3</v>
      </c>
      <c r="E86" s="10">
        <v>493.88</v>
      </c>
      <c r="F86" s="4">
        <f t="shared" si="3"/>
        <v>1857</v>
      </c>
    </row>
    <row r="87" spans="1:18" ht="18" x14ac:dyDescent="0.2">
      <c r="A87" s="1" t="str">
        <f t="shared" si="2"/>
        <v>do♭3</v>
      </c>
      <c r="B87" s="1" t="s">
        <v>197</v>
      </c>
      <c r="C87" s="11" t="s">
        <v>167</v>
      </c>
      <c r="D87" s="12">
        <v>3</v>
      </c>
      <c r="E87" s="13">
        <v>493.88</v>
      </c>
      <c r="F87" s="4">
        <f t="shared" si="3"/>
        <v>1857</v>
      </c>
    </row>
    <row r="88" spans="1:18" ht="18" x14ac:dyDescent="0.2">
      <c r="A88" s="1" t="str">
        <f t="shared" si="2"/>
        <v>do4</v>
      </c>
      <c r="B88" s="1" t="s">
        <v>179</v>
      </c>
      <c r="C88" s="5" t="s">
        <v>14</v>
      </c>
      <c r="D88" s="6">
        <v>4</v>
      </c>
      <c r="E88" s="7">
        <v>523.25</v>
      </c>
      <c r="F88" s="4">
        <f t="shared" si="3"/>
        <v>1968</v>
      </c>
      <c r="J88" s="2" t="s">
        <v>44</v>
      </c>
      <c r="K88" s="2">
        <v>4</v>
      </c>
      <c r="L88" s="2"/>
      <c r="M88" s="2"/>
      <c r="N88" s="2"/>
      <c r="P88" s="2"/>
      <c r="Q88" s="2"/>
      <c r="R88" s="2"/>
    </row>
    <row r="89" spans="1:18" ht="18" x14ac:dyDescent="0.2">
      <c r="A89" s="1" t="str">
        <f t="shared" si="2"/>
        <v>si♯4</v>
      </c>
      <c r="B89" s="1" t="s">
        <v>185</v>
      </c>
      <c r="C89" s="8" t="s">
        <v>153</v>
      </c>
      <c r="D89" s="9">
        <v>4</v>
      </c>
      <c r="E89" s="10">
        <v>523.25</v>
      </c>
      <c r="F89" s="4">
        <f t="shared" si="3"/>
        <v>1968</v>
      </c>
      <c r="J89" s="3" t="s">
        <v>45</v>
      </c>
      <c r="K89" s="4" t="s">
        <v>50</v>
      </c>
      <c r="L89" s="4"/>
      <c r="M89" s="4"/>
      <c r="N89" s="4"/>
      <c r="P89" s="4"/>
      <c r="Q89" s="4"/>
      <c r="R89" s="4"/>
    </row>
    <row r="90" spans="1:18" ht="18" x14ac:dyDescent="0.2">
      <c r="A90" s="1" t="str">
        <f t="shared" si="2"/>
        <v>do♯4</v>
      </c>
      <c r="B90" s="1" t="s">
        <v>186</v>
      </c>
      <c r="C90" s="8" t="s">
        <v>154</v>
      </c>
      <c r="D90" s="9">
        <v>4</v>
      </c>
      <c r="E90" s="10">
        <v>554.37</v>
      </c>
      <c r="F90" s="4">
        <f t="shared" si="3"/>
        <v>2085</v>
      </c>
      <c r="J90" s="3" t="s">
        <v>54</v>
      </c>
      <c r="K90" s="4" t="s">
        <v>59</v>
      </c>
      <c r="L90" s="4"/>
      <c r="M90" s="4"/>
      <c r="N90" s="4"/>
      <c r="P90" s="4"/>
      <c r="Q90" s="4"/>
      <c r="R90" s="4"/>
    </row>
    <row r="91" spans="1:18" ht="18" x14ac:dyDescent="0.2">
      <c r="A91" s="1" t="str">
        <f t="shared" si="2"/>
        <v>ré♭4</v>
      </c>
      <c r="B91" s="1" t="s">
        <v>187</v>
      </c>
      <c r="C91" s="8" t="s">
        <v>155</v>
      </c>
      <c r="D91" s="9">
        <v>4</v>
      </c>
      <c r="E91" s="10">
        <v>554.37</v>
      </c>
      <c r="F91" s="4">
        <f t="shared" si="3"/>
        <v>2085</v>
      </c>
      <c r="J91" s="3" t="s">
        <v>63</v>
      </c>
      <c r="K91" s="4" t="s">
        <v>68</v>
      </c>
      <c r="L91" s="4"/>
      <c r="M91" s="4"/>
      <c r="N91" s="4"/>
      <c r="P91" s="4"/>
      <c r="Q91" s="4"/>
      <c r="R91" s="4"/>
    </row>
    <row r="92" spans="1:18" ht="18" x14ac:dyDescent="0.2">
      <c r="A92" s="1" t="str">
        <f t="shared" si="2"/>
        <v>ré4</v>
      </c>
      <c r="B92" s="1" t="s">
        <v>180</v>
      </c>
      <c r="C92" s="8" t="s">
        <v>63</v>
      </c>
      <c r="D92" s="9">
        <v>4</v>
      </c>
      <c r="E92" s="10">
        <v>587.33000000000004</v>
      </c>
      <c r="F92" s="4">
        <f t="shared" si="3"/>
        <v>2209</v>
      </c>
      <c r="J92" s="3" t="s">
        <v>72</v>
      </c>
      <c r="K92" s="4" t="s">
        <v>77</v>
      </c>
      <c r="L92" s="4"/>
      <c r="M92" s="4"/>
      <c r="N92" s="4"/>
      <c r="P92" s="4"/>
      <c r="Q92" s="4"/>
      <c r="R92" s="4"/>
    </row>
    <row r="93" spans="1:18" ht="18" x14ac:dyDescent="0.2">
      <c r="A93" s="1" t="str">
        <f t="shared" si="2"/>
        <v>ré♯4</v>
      </c>
      <c r="B93" s="1" t="s">
        <v>188</v>
      </c>
      <c r="C93" s="8" t="s">
        <v>156</v>
      </c>
      <c r="D93" s="9">
        <v>4</v>
      </c>
      <c r="E93" s="10">
        <v>622.25</v>
      </c>
      <c r="F93" s="4">
        <f t="shared" si="3"/>
        <v>2340</v>
      </c>
      <c r="J93" s="3" t="s">
        <v>81</v>
      </c>
      <c r="K93" s="4" t="s">
        <v>86</v>
      </c>
      <c r="L93" s="4"/>
      <c r="M93" s="4"/>
      <c r="N93" s="4"/>
      <c r="P93" s="4"/>
      <c r="Q93" s="4"/>
      <c r="R93" s="4"/>
    </row>
    <row r="94" spans="1:18" ht="18" x14ac:dyDescent="0.2">
      <c r="A94" s="1" t="str">
        <f t="shared" si="2"/>
        <v>mi♭4</v>
      </c>
      <c r="B94" s="1" t="s">
        <v>189</v>
      </c>
      <c r="C94" s="8" t="s">
        <v>157</v>
      </c>
      <c r="D94" s="9">
        <v>4</v>
      </c>
      <c r="E94" s="10">
        <v>622.25</v>
      </c>
      <c r="F94" s="4">
        <f t="shared" si="3"/>
        <v>2340</v>
      </c>
      <c r="J94" s="3" t="s">
        <v>90</v>
      </c>
      <c r="K94" s="4" t="s">
        <v>95</v>
      </c>
      <c r="L94" s="4"/>
      <c r="M94" s="4"/>
      <c r="N94" s="4"/>
      <c r="P94" s="4"/>
      <c r="Q94" s="4"/>
      <c r="R94" s="4"/>
    </row>
    <row r="95" spans="1:18" ht="18" x14ac:dyDescent="0.2">
      <c r="A95" s="1" t="str">
        <f t="shared" si="2"/>
        <v>mi4</v>
      </c>
      <c r="B95" s="1" t="s">
        <v>181</v>
      </c>
      <c r="C95" s="8" t="s">
        <v>18</v>
      </c>
      <c r="D95" s="9">
        <v>4</v>
      </c>
      <c r="E95" s="10">
        <v>659.26</v>
      </c>
      <c r="F95" s="4">
        <f t="shared" si="3"/>
        <v>2479</v>
      </c>
      <c r="J95" s="3" t="s">
        <v>99</v>
      </c>
      <c r="K95" s="4" t="s">
        <v>104</v>
      </c>
      <c r="L95" s="4"/>
      <c r="M95" s="4"/>
      <c r="N95" s="4"/>
      <c r="P95" s="4"/>
      <c r="Q95" s="4"/>
      <c r="R95" s="4"/>
    </row>
    <row r="96" spans="1:18" ht="18" x14ac:dyDescent="0.2">
      <c r="A96" s="1" t="str">
        <f t="shared" si="2"/>
        <v>fa♭4</v>
      </c>
      <c r="B96" s="1" t="s">
        <v>190</v>
      </c>
      <c r="C96" s="8" t="s">
        <v>158</v>
      </c>
      <c r="D96" s="9">
        <v>4</v>
      </c>
      <c r="E96" s="10">
        <v>659.26</v>
      </c>
      <c r="F96" s="4">
        <f t="shared" si="3"/>
        <v>2479</v>
      </c>
      <c r="J96" s="3" t="s">
        <v>15</v>
      </c>
      <c r="K96" s="4" t="s">
        <v>112</v>
      </c>
      <c r="L96" s="4"/>
      <c r="M96" s="4"/>
      <c r="N96" s="4"/>
      <c r="P96" s="4"/>
      <c r="Q96" s="4"/>
      <c r="R96" s="4"/>
    </row>
    <row r="97" spans="1:18" ht="18" x14ac:dyDescent="0.2">
      <c r="A97" s="1" t="str">
        <f t="shared" si="2"/>
        <v>fa4</v>
      </c>
      <c r="B97" s="1" t="s">
        <v>21</v>
      </c>
      <c r="C97" s="8" t="s">
        <v>159</v>
      </c>
      <c r="D97" s="9">
        <v>4</v>
      </c>
      <c r="E97" s="10">
        <v>698.46</v>
      </c>
      <c r="F97" s="4">
        <f t="shared" si="3"/>
        <v>2627</v>
      </c>
      <c r="J97" s="3" t="s">
        <v>116</v>
      </c>
      <c r="K97" s="4" t="s">
        <v>121</v>
      </c>
      <c r="L97" s="4"/>
      <c r="M97" s="4"/>
      <c r="N97" s="4"/>
      <c r="P97" s="4"/>
      <c r="Q97" s="4"/>
      <c r="R97" s="4"/>
    </row>
    <row r="98" spans="1:18" ht="18" x14ac:dyDescent="0.2">
      <c r="A98" s="1" t="str">
        <f t="shared" si="2"/>
        <v>mi♯4</v>
      </c>
      <c r="B98" s="1" t="s">
        <v>191</v>
      </c>
      <c r="C98" s="8" t="s">
        <v>160</v>
      </c>
      <c r="D98" s="9">
        <v>4</v>
      </c>
      <c r="E98" s="10">
        <v>698.46</v>
      </c>
      <c r="F98" s="4">
        <f t="shared" si="3"/>
        <v>2627</v>
      </c>
      <c r="J98" s="3" t="s">
        <v>16</v>
      </c>
      <c r="K98" s="4" t="s">
        <v>129</v>
      </c>
      <c r="L98" s="4"/>
      <c r="M98" s="4"/>
      <c r="N98" s="4"/>
      <c r="P98" s="4"/>
      <c r="Q98" s="4"/>
      <c r="R98" s="4"/>
    </row>
    <row r="99" spans="1:18" ht="18" x14ac:dyDescent="0.2">
      <c r="A99" s="1" t="str">
        <f t="shared" si="2"/>
        <v>fa♯4</v>
      </c>
      <c r="B99" s="1" t="s">
        <v>192</v>
      </c>
      <c r="C99" s="8" t="s">
        <v>161</v>
      </c>
      <c r="D99" s="9">
        <v>4</v>
      </c>
      <c r="E99" s="10">
        <v>739.99</v>
      </c>
      <c r="F99" s="4">
        <f t="shared" si="3"/>
        <v>2783</v>
      </c>
      <c r="J99" s="3" t="s">
        <v>133</v>
      </c>
      <c r="K99" s="4" t="s">
        <v>138</v>
      </c>
      <c r="L99" s="4"/>
      <c r="M99" s="4"/>
      <c r="N99" s="4"/>
      <c r="P99" s="4"/>
      <c r="Q99" s="4"/>
      <c r="R99" s="4"/>
    </row>
    <row r="100" spans="1:18" ht="18" x14ac:dyDescent="0.2">
      <c r="A100" s="1" t="str">
        <f t="shared" si="2"/>
        <v>sol♭4</v>
      </c>
      <c r="B100" s="1" t="s">
        <v>193</v>
      </c>
      <c r="C100" s="8" t="s">
        <v>162</v>
      </c>
      <c r="D100" s="9">
        <v>4</v>
      </c>
      <c r="E100" s="10">
        <v>739.99</v>
      </c>
      <c r="F100" s="4">
        <f t="shared" si="3"/>
        <v>2783</v>
      </c>
      <c r="J100" s="3" t="s">
        <v>142</v>
      </c>
      <c r="K100" s="4" t="s">
        <v>147</v>
      </c>
      <c r="L100" s="4"/>
      <c r="M100" s="4"/>
      <c r="N100" s="4"/>
      <c r="P100" s="4"/>
      <c r="Q100" s="4"/>
      <c r="R100" s="4"/>
    </row>
    <row r="101" spans="1:18" ht="18" x14ac:dyDescent="0.2">
      <c r="A101" s="1" t="str">
        <f t="shared" si="2"/>
        <v>sol4</v>
      </c>
      <c r="B101" s="1" t="s">
        <v>182</v>
      </c>
      <c r="C101" s="8" t="s">
        <v>15</v>
      </c>
      <c r="D101" s="9">
        <v>4</v>
      </c>
      <c r="E101" s="10">
        <v>783.99</v>
      </c>
      <c r="F101" s="4">
        <f t="shared" si="3"/>
        <v>2948</v>
      </c>
    </row>
    <row r="102" spans="1:18" ht="18" x14ac:dyDescent="0.2">
      <c r="A102" s="1" t="str">
        <f t="shared" si="2"/>
        <v>sol♯4</v>
      </c>
      <c r="B102" s="1" t="s">
        <v>194</v>
      </c>
      <c r="C102" s="8" t="s">
        <v>163</v>
      </c>
      <c r="D102" s="9">
        <v>4</v>
      </c>
      <c r="E102" s="10">
        <v>830.61</v>
      </c>
      <c r="F102" s="4">
        <f t="shared" si="3"/>
        <v>3124</v>
      </c>
    </row>
    <row r="103" spans="1:18" ht="18" x14ac:dyDescent="0.2">
      <c r="A103" s="1" t="str">
        <f t="shared" si="2"/>
        <v>la♭4</v>
      </c>
      <c r="B103" s="1" t="s">
        <v>195</v>
      </c>
      <c r="C103" s="8" t="s">
        <v>164</v>
      </c>
      <c r="D103" s="9">
        <v>4</v>
      </c>
      <c r="E103" s="10">
        <v>830.61</v>
      </c>
      <c r="F103" s="4">
        <f t="shared" si="3"/>
        <v>3124</v>
      </c>
    </row>
    <row r="104" spans="1:18" ht="18" x14ac:dyDescent="0.2">
      <c r="A104" s="1" t="str">
        <f t="shared" si="2"/>
        <v>la4</v>
      </c>
      <c r="B104" s="1" t="s">
        <v>183</v>
      </c>
      <c r="C104" s="8" t="s">
        <v>16</v>
      </c>
      <c r="D104" s="9">
        <v>4</v>
      </c>
      <c r="E104" s="10">
        <v>880</v>
      </c>
      <c r="F104" s="4">
        <f t="shared" si="3"/>
        <v>3310</v>
      </c>
    </row>
    <row r="105" spans="1:18" ht="18" x14ac:dyDescent="0.2">
      <c r="A105" s="1" t="str">
        <f t="shared" si="2"/>
        <v>la♯4</v>
      </c>
      <c r="B105" s="1" t="s">
        <v>196</v>
      </c>
      <c r="C105" s="8" t="s">
        <v>165</v>
      </c>
      <c r="D105" s="9">
        <v>4</v>
      </c>
      <c r="E105" s="10">
        <v>932.33</v>
      </c>
      <c r="F105" s="4">
        <f t="shared" si="3"/>
        <v>3506</v>
      </c>
    </row>
    <row r="106" spans="1:18" ht="18" x14ac:dyDescent="0.2">
      <c r="A106" s="1" t="str">
        <f t="shared" si="2"/>
        <v>si♭4</v>
      </c>
      <c r="B106" s="1" t="s">
        <v>185</v>
      </c>
      <c r="C106" s="8" t="s">
        <v>166</v>
      </c>
      <c r="D106" s="9">
        <v>4</v>
      </c>
      <c r="E106" s="10">
        <v>932.33</v>
      </c>
      <c r="F106" s="4">
        <f t="shared" si="3"/>
        <v>3506</v>
      </c>
    </row>
    <row r="107" spans="1:18" ht="18" x14ac:dyDescent="0.2">
      <c r="A107" s="1" t="str">
        <f t="shared" si="2"/>
        <v>si4</v>
      </c>
      <c r="B107" s="1" t="s">
        <v>184</v>
      </c>
      <c r="C107" s="8" t="s">
        <v>17</v>
      </c>
      <c r="D107" s="9">
        <v>4</v>
      </c>
      <c r="E107" s="10">
        <v>987.77</v>
      </c>
      <c r="F107" s="4">
        <f t="shared" si="3"/>
        <v>3715</v>
      </c>
    </row>
    <row r="108" spans="1:18" ht="18" x14ac:dyDescent="0.2">
      <c r="A108" s="1" t="str">
        <f t="shared" si="2"/>
        <v>do♭4</v>
      </c>
      <c r="B108" s="1" t="s">
        <v>197</v>
      </c>
      <c r="C108" s="11" t="s">
        <v>167</v>
      </c>
      <c r="D108" s="12">
        <v>4</v>
      </c>
      <c r="E108" s="13">
        <v>987.77</v>
      </c>
      <c r="F108" s="4">
        <f t="shared" si="3"/>
        <v>3715</v>
      </c>
    </row>
    <row r="109" spans="1:18" ht="18" x14ac:dyDescent="0.2">
      <c r="A109" s="1" t="str">
        <f t="shared" si="2"/>
        <v>do5</v>
      </c>
      <c r="B109" s="1" t="s">
        <v>179</v>
      </c>
      <c r="C109" s="5" t="s">
        <v>14</v>
      </c>
      <c r="D109" s="6">
        <v>5</v>
      </c>
      <c r="E109" s="7">
        <v>1046.5</v>
      </c>
      <c r="F109" s="4">
        <f t="shared" si="3"/>
        <v>3936</v>
      </c>
      <c r="J109" s="2" t="s">
        <v>44</v>
      </c>
      <c r="K109" s="2">
        <v>5</v>
      </c>
      <c r="L109" s="2"/>
      <c r="M109" s="2"/>
      <c r="N109" s="2"/>
      <c r="O109" s="2"/>
      <c r="Q109" s="2"/>
      <c r="R109" s="2"/>
    </row>
    <row r="110" spans="1:18" ht="18" x14ac:dyDescent="0.2">
      <c r="A110" s="1" t="str">
        <f t="shared" si="2"/>
        <v>si♯5</v>
      </c>
      <c r="B110" s="1" t="s">
        <v>185</v>
      </c>
      <c r="C110" s="8" t="s">
        <v>153</v>
      </c>
      <c r="D110" s="9">
        <v>5</v>
      </c>
      <c r="E110" s="10">
        <v>1046.5</v>
      </c>
      <c r="F110" s="4">
        <f t="shared" si="3"/>
        <v>3936</v>
      </c>
      <c r="J110" s="3" t="s">
        <v>45</v>
      </c>
      <c r="K110" s="4" t="s">
        <v>51</v>
      </c>
      <c r="L110" s="4"/>
      <c r="M110" s="4"/>
      <c r="N110" s="4"/>
      <c r="O110" s="4"/>
      <c r="Q110" s="4"/>
      <c r="R110" s="4"/>
    </row>
    <row r="111" spans="1:18" ht="18" x14ac:dyDescent="0.2">
      <c r="A111" s="1" t="str">
        <f t="shared" si="2"/>
        <v>do♯5</v>
      </c>
      <c r="B111" s="1" t="s">
        <v>186</v>
      </c>
      <c r="C111" s="8" t="s">
        <v>154</v>
      </c>
      <c r="D111" s="9">
        <v>5</v>
      </c>
      <c r="E111" s="10">
        <v>1108.73</v>
      </c>
      <c r="F111" s="4">
        <f t="shared" si="3"/>
        <v>4170</v>
      </c>
      <c r="J111" s="3" t="s">
        <v>54</v>
      </c>
      <c r="K111" s="4" t="s">
        <v>60</v>
      </c>
      <c r="L111" s="4"/>
      <c r="M111" s="4"/>
      <c r="N111" s="4"/>
      <c r="O111" s="4"/>
      <c r="Q111" s="4"/>
      <c r="R111" s="4"/>
    </row>
    <row r="112" spans="1:18" ht="18" x14ac:dyDescent="0.2">
      <c r="A112" s="1" t="str">
        <f t="shared" si="2"/>
        <v>ré♭5</v>
      </c>
      <c r="B112" s="1" t="s">
        <v>187</v>
      </c>
      <c r="C112" s="8" t="s">
        <v>155</v>
      </c>
      <c r="D112" s="9">
        <v>5</v>
      </c>
      <c r="E112" s="10">
        <v>1108.73</v>
      </c>
      <c r="F112" s="4">
        <f t="shared" si="3"/>
        <v>4170</v>
      </c>
      <c r="J112" s="3" t="s">
        <v>63</v>
      </c>
      <c r="K112" s="4" t="s">
        <v>69</v>
      </c>
      <c r="L112" s="4"/>
      <c r="M112" s="4"/>
      <c r="N112" s="4"/>
      <c r="O112" s="4"/>
      <c r="Q112" s="4"/>
      <c r="R112" s="4"/>
    </row>
    <row r="113" spans="1:18" ht="18" x14ac:dyDescent="0.2">
      <c r="A113" s="1" t="str">
        <f t="shared" si="2"/>
        <v>ré5</v>
      </c>
      <c r="B113" s="1" t="s">
        <v>180</v>
      </c>
      <c r="C113" s="8" t="s">
        <v>63</v>
      </c>
      <c r="D113" s="9">
        <v>5</v>
      </c>
      <c r="E113" s="10">
        <v>1174.6600000000001</v>
      </c>
      <c r="F113" s="4">
        <f t="shared" si="3"/>
        <v>4418</v>
      </c>
      <c r="J113" s="3" t="s">
        <v>72</v>
      </c>
      <c r="K113" s="4" t="s">
        <v>78</v>
      </c>
      <c r="L113" s="4"/>
      <c r="M113" s="4"/>
      <c r="N113" s="4"/>
      <c r="O113" s="4"/>
      <c r="Q113" s="4"/>
      <c r="R113" s="4"/>
    </row>
    <row r="114" spans="1:18" ht="18" x14ac:dyDescent="0.2">
      <c r="A114" s="1" t="str">
        <f t="shared" si="2"/>
        <v>ré♯5</v>
      </c>
      <c r="B114" s="1" t="s">
        <v>188</v>
      </c>
      <c r="C114" s="8" t="s">
        <v>156</v>
      </c>
      <c r="D114" s="9">
        <v>5</v>
      </c>
      <c r="E114" s="10">
        <v>1244.51</v>
      </c>
      <c r="F114" s="4">
        <f t="shared" si="3"/>
        <v>4681</v>
      </c>
      <c r="J114" s="3" t="s">
        <v>81</v>
      </c>
      <c r="K114" s="4" t="s">
        <v>87</v>
      </c>
      <c r="L114" s="4"/>
      <c r="M114" s="4"/>
      <c r="N114" s="4"/>
      <c r="O114" s="4"/>
      <c r="Q114" s="4"/>
      <c r="R114" s="4"/>
    </row>
    <row r="115" spans="1:18" ht="18" x14ac:dyDescent="0.2">
      <c r="A115" s="1" t="str">
        <f t="shared" si="2"/>
        <v>mi♭5</v>
      </c>
      <c r="B115" s="1" t="s">
        <v>189</v>
      </c>
      <c r="C115" s="8" t="s">
        <v>157</v>
      </c>
      <c r="D115" s="9">
        <v>5</v>
      </c>
      <c r="E115" s="10">
        <v>1244.51</v>
      </c>
      <c r="F115" s="4">
        <f t="shared" si="3"/>
        <v>4681</v>
      </c>
      <c r="J115" s="3" t="s">
        <v>90</v>
      </c>
      <c r="K115" s="4" t="s">
        <v>96</v>
      </c>
      <c r="L115" s="4"/>
      <c r="M115" s="4"/>
      <c r="N115" s="4"/>
      <c r="O115" s="4"/>
      <c r="Q115" s="4"/>
      <c r="R115" s="4"/>
    </row>
    <row r="116" spans="1:18" ht="18" x14ac:dyDescent="0.2">
      <c r="A116" s="1" t="str">
        <f t="shared" si="2"/>
        <v>mi5</v>
      </c>
      <c r="B116" s="1" t="s">
        <v>181</v>
      </c>
      <c r="C116" s="8" t="s">
        <v>18</v>
      </c>
      <c r="D116" s="9">
        <v>5</v>
      </c>
      <c r="E116" s="10">
        <v>1318.51</v>
      </c>
      <c r="F116" s="4">
        <f t="shared" si="3"/>
        <v>4959</v>
      </c>
      <c r="J116" s="3" t="s">
        <v>99</v>
      </c>
      <c r="K116" s="4" t="s">
        <v>105</v>
      </c>
      <c r="L116" s="4"/>
      <c r="M116" s="4"/>
      <c r="N116" s="4"/>
      <c r="O116" s="4"/>
      <c r="Q116" s="4"/>
      <c r="R116" s="4"/>
    </row>
    <row r="117" spans="1:18" ht="18" x14ac:dyDescent="0.2">
      <c r="A117" s="1" t="str">
        <f t="shared" si="2"/>
        <v>fa♭5</v>
      </c>
      <c r="B117" s="1" t="s">
        <v>190</v>
      </c>
      <c r="C117" s="8" t="s">
        <v>158</v>
      </c>
      <c r="D117" s="9">
        <v>5</v>
      </c>
      <c r="E117" s="10">
        <v>1318.51</v>
      </c>
      <c r="F117" s="4">
        <f t="shared" si="3"/>
        <v>4959</v>
      </c>
      <c r="J117" s="3" t="s">
        <v>15</v>
      </c>
      <c r="K117" s="4" t="s">
        <v>113</v>
      </c>
      <c r="L117" s="4"/>
      <c r="M117" s="4"/>
      <c r="N117" s="4"/>
      <c r="O117" s="4"/>
      <c r="Q117" s="4"/>
      <c r="R117" s="4"/>
    </row>
    <row r="118" spans="1:18" ht="18" x14ac:dyDescent="0.2">
      <c r="A118" s="1" t="str">
        <f t="shared" si="2"/>
        <v>fa5</v>
      </c>
      <c r="B118" s="1" t="s">
        <v>21</v>
      </c>
      <c r="C118" s="8" t="s">
        <v>159</v>
      </c>
      <c r="D118" s="9">
        <v>5</v>
      </c>
      <c r="E118" s="10">
        <v>1396.91</v>
      </c>
      <c r="F118" s="4">
        <f t="shared" si="3"/>
        <v>5254</v>
      </c>
      <c r="J118" s="3" t="s">
        <v>116</v>
      </c>
      <c r="K118" s="4" t="s">
        <v>122</v>
      </c>
      <c r="L118" s="4"/>
      <c r="M118" s="4"/>
      <c r="N118" s="4"/>
      <c r="O118" s="4"/>
      <c r="Q118" s="4"/>
      <c r="R118" s="4"/>
    </row>
    <row r="119" spans="1:18" ht="18" x14ac:dyDescent="0.2">
      <c r="A119" s="1" t="str">
        <f t="shared" si="2"/>
        <v>mi♯5</v>
      </c>
      <c r="B119" s="1" t="s">
        <v>191</v>
      </c>
      <c r="C119" s="8" t="s">
        <v>160</v>
      </c>
      <c r="D119" s="9">
        <v>5</v>
      </c>
      <c r="E119" s="10">
        <v>1396.91</v>
      </c>
      <c r="F119" s="4">
        <f t="shared" si="3"/>
        <v>5254</v>
      </c>
      <c r="J119" s="3" t="s">
        <v>16</v>
      </c>
      <c r="K119" s="4" t="s">
        <v>130</v>
      </c>
      <c r="L119" s="4"/>
      <c r="M119" s="4"/>
      <c r="N119" s="4"/>
      <c r="O119" s="4"/>
      <c r="Q119" s="4"/>
      <c r="R119" s="4"/>
    </row>
    <row r="120" spans="1:18" ht="18" x14ac:dyDescent="0.2">
      <c r="A120" s="1" t="str">
        <f t="shared" si="2"/>
        <v>fa♯5</v>
      </c>
      <c r="B120" s="1" t="s">
        <v>192</v>
      </c>
      <c r="C120" s="8" t="s">
        <v>161</v>
      </c>
      <c r="D120" s="9">
        <v>5</v>
      </c>
      <c r="E120" s="10">
        <v>1479.98</v>
      </c>
      <c r="F120" s="4">
        <f t="shared" si="3"/>
        <v>5566</v>
      </c>
      <c r="J120" s="3" t="s">
        <v>133</v>
      </c>
      <c r="K120" s="4" t="s">
        <v>139</v>
      </c>
      <c r="L120" s="4"/>
      <c r="M120" s="4"/>
      <c r="N120" s="4"/>
      <c r="O120" s="4"/>
      <c r="Q120" s="4"/>
      <c r="R120" s="4"/>
    </row>
    <row r="121" spans="1:18" ht="18" x14ac:dyDescent="0.2">
      <c r="A121" s="1" t="str">
        <f t="shared" si="2"/>
        <v>sol♭5</v>
      </c>
      <c r="B121" s="1" t="s">
        <v>193</v>
      </c>
      <c r="C121" s="8" t="s">
        <v>162</v>
      </c>
      <c r="D121" s="9">
        <v>5</v>
      </c>
      <c r="E121" s="10">
        <v>1479.98</v>
      </c>
      <c r="F121" s="4">
        <f t="shared" si="3"/>
        <v>5566</v>
      </c>
      <c r="J121" s="3" t="s">
        <v>142</v>
      </c>
      <c r="K121" s="4" t="s">
        <v>148</v>
      </c>
      <c r="L121" s="4"/>
      <c r="M121" s="4"/>
      <c r="N121" s="4"/>
      <c r="O121" s="4"/>
      <c r="Q121" s="4"/>
      <c r="R121" s="4"/>
    </row>
    <row r="122" spans="1:18" ht="18" x14ac:dyDescent="0.2">
      <c r="A122" s="1" t="str">
        <f t="shared" si="2"/>
        <v>sol5</v>
      </c>
      <c r="B122" s="1" t="s">
        <v>182</v>
      </c>
      <c r="C122" s="8" t="s">
        <v>15</v>
      </c>
      <c r="D122" s="9">
        <v>5</v>
      </c>
      <c r="E122" s="10">
        <v>1567.98</v>
      </c>
      <c r="F122" s="4">
        <f t="shared" si="3"/>
        <v>5897</v>
      </c>
    </row>
    <row r="123" spans="1:18" ht="18" x14ac:dyDescent="0.2">
      <c r="A123" s="1" t="str">
        <f t="shared" si="2"/>
        <v>sol♯5</v>
      </c>
      <c r="B123" s="1" t="s">
        <v>194</v>
      </c>
      <c r="C123" s="8" t="s">
        <v>163</v>
      </c>
      <c r="D123" s="9">
        <v>5</v>
      </c>
      <c r="E123" s="10">
        <v>1661.22</v>
      </c>
      <c r="F123" s="4">
        <f t="shared" si="3"/>
        <v>6248</v>
      </c>
    </row>
    <row r="124" spans="1:18" ht="18" x14ac:dyDescent="0.2">
      <c r="A124" s="1" t="str">
        <f t="shared" si="2"/>
        <v>la♭5</v>
      </c>
      <c r="B124" s="1" t="s">
        <v>195</v>
      </c>
      <c r="C124" s="8" t="s">
        <v>164</v>
      </c>
      <c r="D124" s="9">
        <v>5</v>
      </c>
      <c r="E124" s="10">
        <v>1661.22</v>
      </c>
      <c r="F124" s="4">
        <f t="shared" si="3"/>
        <v>6248</v>
      </c>
    </row>
    <row r="125" spans="1:18" ht="18" x14ac:dyDescent="0.2">
      <c r="A125" s="1" t="str">
        <f t="shared" si="2"/>
        <v>la5</v>
      </c>
      <c r="B125" s="1" t="s">
        <v>183</v>
      </c>
      <c r="C125" s="8" t="s">
        <v>16</v>
      </c>
      <c r="D125" s="9">
        <v>5</v>
      </c>
      <c r="E125" s="10">
        <v>1760</v>
      </c>
      <c r="F125" s="4">
        <f t="shared" si="3"/>
        <v>6620</v>
      </c>
    </row>
    <row r="126" spans="1:18" ht="18" x14ac:dyDescent="0.2">
      <c r="A126" s="1" t="str">
        <f t="shared" si="2"/>
        <v>la♯5</v>
      </c>
      <c r="B126" s="1" t="s">
        <v>196</v>
      </c>
      <c r="C126" s="8" t="s">
        <v>165</v>
      </c>
      <c r="D126" s="9">
        <v>5</v>
      </c>
      <c r="E126" s="10">
        <v>1864.66</v>
      </c>
      <c r="F126" s="4">
        <f t="shared" si="3"/>
        <v>7013</v>
      </c>
    </row>
    <row r="127" spans="1:18" ht="18" x14ac:dyDescent="0.2">
      <c r="A127" s="1" t="str">
        <f t="shared" si="2"/>
        <v>si♭5</v>
      </c>
      <c r="B127" s="1" t="s">
        <v>185</v>
      </c>
      <c r="C127" s="8" t="s">
        <v>166</v>
      </c>
      <c r="D127" s="9">
        <v>5</v>
      </c>
      <c r="E127" s="10">
        <v>1864.66</v>
      </c>
      <c r="F127" s="4">
        <f t="shared" si="3"/>
        <v>7013</v>
      </c>
    </row>
    <row r="128" spans="1:18" ht="18" x14ac:dyDescent="0.2">
      <c r="A128" s="1" t="str">
        <f t="shared" si="2"/>
        <v>si5</v>
      </c>
      <c r="B128" s="1" t="s">
        <v>184</v>
      </c>
      <c r="C128" s="8" t="s">
        <v>17</v>
      </c>
      <c r="D128" s="9">
        <v>5</v>
      </c>
      <c r="E128" s="10">
        <v>1975.53</v>
      </c>
      <c r="F128" s="4">
        <f t="shared" si="3"/>
        <v>7430</v>
      </c>
    </row>
    <row r="129" spans="1:18" ht="18" x14ac:dyDescent="0.2">
      <c r="A129" s="1" t="str">
        <f t="shared" si="2"/>
        <v>do♭5</v>
      </c>
      <c r="B129" s="1" t="s">
        <v>197</v>
      </c>
      <c r="C129" s="11" t="s">
        <v>167</v>
      </c>
      <c r="D129" s="12">
        <v>5</v>
      </c>
      <c r="E129" s="13">
        <v>1975.53</v>
      </c>
      <c r="F129" s="4">
        <f t="shared" si="3"/>
        <v>7430</v>
      </c>
    </row>
    <row r="130" spans="1:18" ht="18" x14ac:dyDescent="0.2">
      <c r="A130" s="1" t="str">
        <f t="shared" si="2"/>
        <v>do6</v>
      </c>
      <c r="B130" s="1" t="s">
        <v>179</v>
      </c>
      <c r="C130" s="5" t="s">
        <v>14</v>
      </c>
      <c r="D130" s="6">
        <v>6</v>
      </c>
      <c r="E130" s="7">
        <v>2093</v>
      </c>
      <c r="F130" s="4">
        <f t="shared" si="3"/>
        <v>7872</v>
      </c>
      <c r="J130" s="2" t="s">
        <v>44</v>
      </c>
      <c r="K130" s="2">
        <v>6</v>
      </c>
      <c r="L130" s="2"/>
      <c r="M130" s="2"/>
      <c r="N130" s="2"/>
      <c r="O130" s="2"/>
      <c r="P130" s="2"/>
      <c r="R130" s="2"/>
    </row>
    <row r="131" spans="1:18" ht="18" x14ac:dyDescent="0.2">
      <c r="A131" s="1" t="str">
        <f t="shared" si="2"/>
        <v>si♯6</v>
      </c>
      <c r="B131" s="1" t="s">
        <v>185</v>
      </c>
      <c r="C131" s="8" t="s">
        <v>153</v>
      </c>
      <c r="D131" s="9">
        <v>6</v>
      </c>
      <c r="E131" s="10">
        <v>2093</v>
      </c>
      <c r="F131" s="4">
        <f t="shared" si="3"/>
        <v>7872</v>
      </c>
      <c r="J131" s="3" t="s">
        <v>45</v>
      </c>
      <c r="K131" s="4" t="s">
        <v>52</v>
      </c>
      <c r="L131" s="4"/>
      <c r="M131" s="4"/>
      <c r="N131" s="4"/>
      <c r="O131" s="4"/>
      <c r="P131" s="4"/>
      <c r="R131" s="4"/>
    </row>
    <row r="132" spans="1:18" ht="18" x14ac:dyDescent="0.2">
      <c r="A132" s="1" t="str">
        <f t="shared" si="2"/>
        <v>do♯6</v>
      </c>
      <c r="B132" s="1" t="s">
        <v>186</v>
      </c>
      <c r="C132" s="8" t="s">
        <v>154</v>
      </c>
      <c r="D132" s="9">
        <v>6</v>
      </c>
      <c r="E132" s="10">
        <v>2217.46</v>
      </c>
      <c r="F132" s="4">
        <f t="shared" si="3"/>
        <v>8340</v>
      </c>
      <c r="J132" s="3" t="s">
        <v>54</v>
      </c>
      <c r="K132" s="4" t="s">
        <v>61</v>
      </c>
      <c r="L132" s="4"/>
      <c r="M132" s="4"/>
      <c r="N132" s="4"/>
      <c r="O132" s="4"/>
      <c r="P132" s="4"/>
      <c r="R132" s="4"/>
    </row>
    <row r="133" spans="1:18" ht="18" x14ac:dyDescent="0.2">
      <c r="A133" s="1" t="str">
        <f t="shared" ref="A133:A171" si="4">CONCATENATE(C133,D133)</f>
        <v>ré♭6</v>
      </c>
      <c r="B133" s="1" t="s">
        <v>187</v>
      </c>
      <c r="C133" s="8" t="s">
        <v>155</v>
      </c>
      <c r="D133" s="9">
        <v>6</v>
      </c>
      <c r="E133" s="10">
        <v>2217.46</v>
      </c>
      <c r="F133" s="4">
        <f t="shared" ref="F133:F171" si="5">INT($G$1*E133/$E$4)</f>
        <v>8340</v>
      </c>
      <c r="J133" s="3" t="s">
        <v>63</v>
      </c>
      <c r="K133" s="4" t="s">
        <v>70</v>
      </c>
      <c r="L133" s="4"/>
      <c r="M133" s="4"/>
      <c r="N133" s="4"/>
      <c r="O133" s="4"/>
      <c r="P133" s="4"/>
      <c r="R133" s="4"/>
    </row>
    <row r="134" spans="1:18" ht="18" x14ac:dyDescent="0.2">
      <c r="A134" s="1" t="str">
        <f t="shared" si="4"/>
        <v>ré6</v>
      </c>
      <c r="B134" s="1" t="s">
        <v>180</v>
      </c>
      <c r="C134" s="8" t="s">
        <v>63</v>
      </c>
      <c r="D134" s="9">
        <v>6</v>
      </c>
      <c r="E134" s="10">
        <v>2349.3200000000002</v>
      </c>
      <c r="F134" s="4">
        <f t="shared" si="5"/>
        <v>8836</v>
      </c>
      <c r="J134" s="3" t="s">
        <v>72</v>
      </c>
      <c r="K134" s="4" t="s">
        <v>79</v>
      </c>
      <c r="L134" s="4"/>
      <c r="M134" s="4"/>
      <c r="N134" s="4"/>
      <c r="O134" s="4"/>
      <c r="P134" s="4"/>
      <c r="R134" s="4"/>
    </row>
    <row r="135" spans="1:18" ht="18" x14ac:dyDescent="0.2">
      <c r="A135" s="1" t="str">
        <f t="shared" si="4"/>
        <v>ré♯6</v>
      </c>
      <c r="B135" s="1" t="s">
        <v>188</v>
      </c>
      <c r="C135" s="8" t="s">
        <v>156</v>
      </c>
      <c r="D135" s="9">
        <v>6</v>
      </c>
      <c r="E135" s="10">
        <v>2489.02</v>
      </c>
      <c r="F135" s="4">
        <f t="shared" si="5"/>
        <v>9362</v>
      </c>
      <c r="J135" s="3" t="s">
        <v>81</v>
      </c>
      <c r="K135" s="4" t="s">
        <v>88</v>
      </c>
      <c r="L135" s="4"/>
      <c r="M135" s="4"/>
      <c r="N135" s="4"/>
      <c r="O135" s="4"/>
      <c r="P135" s="4"/>
      <c r="R135" s="4"/>
    </row>
    <row r="136" spans="1:18" ht="18" x14ac:dyDescent="0.2">
      <c r="A136" s="1" t="str">
        <f t="shared" si="4"/>
        <v>mi♭6</v>
      </c>
      <c r="B136" s="1" t="s">
        <v>189</v>
      </c>
      <c r="C136" s="8" t="s">
        <v>157</v>
      </c>
      <c r="D136" s="9">
        <v>6</v>
      </c>
      <c r="E136" s="10">
        <v>2489.02</v>
      </c>
      <c r="F136" s="4">
        <f t="shared" si="5"/>
        <v>9362</v>
      </c>
      <c r="J136" s="3" t="s">
        <v>90</v>
      </c>
      <c r="K136" s="4" t="s">
        <v>97</v>
      </c>
      <c r="L136" s="4"/>
      <c r="M136" s="4"/>
      <c r="N136" s="4"/>
      <c r="O136" s="4"/>
      <c r="P136" s="4"/>
      <c r="R136" s="4"/>
    </row>
    <row r="137" spans="1:18" ht="18" x14ac:dyDescent="0.2">
      <c r="A137" s="1" t="str">
        <f t="shared" si="4"/>
        <v>mi6</v>
      </c>
      <c r="B137" s="1" t="s">
        <v>181</v>
      </c>
      <c r="C137" s="8" t="s">
        <v>18</v>
      </c>
      <c r="D137" s="9">
        <v>6</v>
      </c>
      <c r="E137" s="10">
        <v>2637.02</v>
      </c>
      <c r="F137" s="4">
        <f t="shared" si="5"/>
        <v>9919</v>
      </c>
      <c r="J137" s="3" t="s">
        <v>99</v>
      </c>
      <c r="K137" s="4" t="s">
        <v>106</v>
      </c>
      <c r="L137" s="4"/>
      <c r="M137" s="4"/>
      <c r="N137" s="4"/>
      <c r="O137" s="4"/>
      <c r="P137" s="4"/>
      <c r="R137" s="4"/>
    </row>
    <row r="138" spans="1:18" ht="18" x14ac:dyDescent="0.2">
      <c r="A138" s="1" t="str">
        <f t="shared" si="4"/>
        <v>fa♭6</v>
      </c>
      <c r="B138" s="1" t="s">
        <v>190</v>
      </c>
      <c r="C138" s="8" t="s">
        <v>158</v>
      </c>
      <c r="D138" s="9">
        <v>6</v>
      </c>
      <c r="E138" s="10">
        <v>2637.02</v>
      </c>
      <c r="F138" s="4">
        <f t="shared" si="5"/>
        <v>9919</v>
      </c>
      <c r="J138" s="3" t="s">
        <v>15</v>
      </c>
      <c r="K138" s="4" t="s">
        <v>114</v>
      </c>
      <c r="L138" s="4"/>
      <c r="M138" s="4"/>
      <c r="N138" s="4"/>
      <c r="O138" s="4"/>
      <c r="P138" s="4"/>
      <c r="R138" s="4"/>
    </row>
    <row r="139" spans="1:18" ht="18" x14ac:dyDescent="0.2">
      <c r="A139" s="1" t="str">
        <f t="shared" si="4"/>
        <v>fa6</v>
      </c>
      <c r="B139" s="1" t="s">
        <v>21</v>
      </c>
      <c r="C139" s="8" t="s">
        <v>159</v>
      </c>
      <c r="D139" s="9">
        <v>6</v>
      </c>
      <c r="E139" s="10">
        <v>2793.83</v>
      </c>
      <c r="F139" s="4">
        <f t="shared" si="5"/>
        <v>10508</v>
      </c>
      <c r="J139" s="3" t="s">
        <v>116</v>
      </c>
      <c r="K139" s="4" t="s">
        <v>123</v>
      </c>
      <c r="L139" s="4"/>
      <c r="M139" s="4"/>
      <c r="N139" s="4"/>
      <c r="O139" s="4"/>
      <c r="P139" s="4"/>
      <c r="R139" s="4"/>
    </row>
    <row r="140" spans="1:18" ht="18" x14ac:dyDescent="0.2">
      <c r="A140" s="1" t="str">
        <f t="shared" si="4"/>
        <v>mi♯6</v>
      </c>
      <c r="B140" s="1" t="s">
        <v>191</v>
      </c>
      <c r="C140" s="8" t="s">
        <v>160</v>
      </c>
      <c r="D140" s="9">
        <v>6</v>
      </c>
      <c r="E140" s="10">
        <v>2793.83</v>
      </c>
      <c r="F140" s="4">
        <f t="shared" si="5"/>
        <v>10508</v>
      </c>
      <c r="J140" s="3" t="s">
        <v>16</v>
      </c>
      <c r="K140" s="4" t="s">
        <v>131</v>
      </c>
      <c r="L140" s="4"/>
      <c r="M140" s="4"/>
      <c r="N140" s="4"/>
      <c r="O140" s="4"/>
      <c r="P140" s="4"/>
      <c r="R140" s="4"/>
    </row>
    <row r="141" spans="1:18" ht="18" x14ac:dyDescent="0.2">
      <c r="A141" s="1" t="str">
        <f t="shared" si="4"/>
        <v>fa♯6</v>
      </c>
      <c r="B141" s="1" t="s">
        <v>192</v>
      </c>
      <c r="C141" s="8" t="s">
        <v>161</v>
      </c>
      <c r="D141" s="9">
        <v>6</v>
      </c>
      <c r="E141" s="10">
        <v>2959.96</v>
      </c>
      <c r="F141" s="4">
        <f t="shared" si="5"/>
        <v>11133</v>
      </c>
      <c r="J141" s="3" t="s">
        <v>133</v>
      </c>
      <c r="K141" s="4" t="s">
        <v>140</v>
      </c>
      <c r="L141" s="4"/>
      <c r="M141" s="4"/>
      <c r="N141" s="4"/>
      <c r="O141" s="4"/>
      <c r="P141" s="4"/>
      <c r="R141" s="4"/>
    </row>
    <row r="142" spans="1:18" ht="18" x14ac:dyDescent="0.2">
      <c r="A142" s="1" t="str">
        <f t="shared" si="4"/>
        <v>sol♭6</v>
      </c>
      <c r="B142" s="1" t="s">
        <v>193</v>
      </c>
      <c r="C142" s="8" t="s">
        <v>162</v>
      </c>
      <c r="D142" s="9">
        <v>6</v>
      </c>
      <c r="E142" s="10">
        <v>2959.96</v>
      </c>
      <c r="F142" s="4">
        <f t="shared" si="5"/>
        <v>11133</v>
      </c>
      <c r="J142" s="3" t="s">
        <v>142</v>
      </c>
      <c r="K142" s="4" t="s">
        <v>149</v>
      </c>
      <c r="L142" s="4"/>
      <c r="M142" s="4"/>
      <c r="N142" s="4"/>
      <c r="O142" s="4"/>
      <c r="P142" s="4"/>
      <c r="R142" s="4"/>
    </row>
    <row r="143" spans="1:18" ht="18" x14ac:dyDescent="0.2">
      <c r="A143" s="1" t="str">
        <f t="shared" si="4"/>
        <v>sol6</v>
      </c>
      <c r="B143" s="1" t="s">
        <v>182</v>
      </c>
      <c r="C143" s="8" t="s">
        <v>15</v>
      </c>
      <c r="D143" s="9">
        <v>6</v>
      </c>
      <c r="E143" s="10">
        <v>3135.96</v>
      </c>
      <c r="F143" s="4">
        <f t="shared" si="5"/>
        <v>11795</v>
      </c>
    </row>
    <row r="144" spans="1:18" ht="18" x14ac:dyDescent="0.2">
      <c r="A144" s="1" t="str">
        <f t="shared" si="4"/>
        <v>sol♯6</v>
      </c>
      <c r="B144" s="1" t="s">
        <v>194</v>
      </c>
      <c r="C144" s="8" t="s">
        <v>163</v>
      </c>
      <c r="D144" s="9">
        <v>6</v>
      </c>
      <c r="E144" s="10">
        <v>3322.44</v>
      </c>
      <c r="F144" s="4">
        <f t="shared" si="5"/>
        <v>12497</v>
      </c>
    </row>
    <row r="145" spans="1:17" ht="18" x14ac:dyDescent="0.2">
      <c r="A145" s="1" t="str">
        <f t="shared" si="4"/>
        <v>la♭6</v>
      </c>
      <c r="B145" s="1" t="s">
        <v>195</v>
      </c>
      <c r="C145" s="8" t="s">
        <v>164</v>
      </c>
      <c r="D145" s="9">
        <v>6</v>
      </c>
      <c r="E145" s="10">
        <v>3322.44</v>
      </c>
      <c r="F145" s="4">
        <f t="shared" si="5"/>
        <v>12497</v>
      </c>
    </row>
    <row r="146" spans="1:17" ht="18" x14ac:dyDescent="0.2">
      <c r="A146" s="1" t="str">
        <f t="shared" si="4"/>
        <v>la6</v>
      </c>
      <c r="B146" s="1" t="s">
        <v>183</v>
      </c>
      <c r="C146" s="8" t="s">
        <v>16</v>
      </c>
      <c r="D146" s="9">
        <v>6</v>
      </c>
      <c r="E146" s="10">
        <v>3520</v>
      </c>
      <c r="F146" s="4">
        <f t="shared" si="5"/>
        <v>13240</v>
      </c>
    </row>
    <row r="147" spans="1:17" ht="18" x14ac:dyDescent="0.2">
      <c r="A147" s="1" t="str">
        <f t="shared" si="4"/>
        <v>la♯6</v>
      </c>
      <c r="B147" s="1" t="s">
        <v>196</v>
      </c>
      <c r="C147" s="8" t="s">
        <v>165</v>
      </c>
      <c r="D147" s="9">
        <v>6</v>
      </c>
      <c r="E147" s="10">
        <v>3729.31</v>
      </c>
      <c r="F147" s="4">
        <f t="shared" si="5"/>
        <v>14027</v>
      </c>
    </row>
    <row r="148" spans="1:17" ht="18" x14ac:dyDescent="0.2">
      <c r="A148" s="1" t="str">
        <f t="shared" si="4"/>
        <v>si♭6</v>
      </c>
      <c r="B148" s="1" t="s">
        <v>185</v>
      </c>
      <c r="C148" s="8" t="s">
        <v>166</v>
      </c>
      <c r="D148" s="9">
        <v>6</v>
      </c>
      <c r="E148" s="10">
        <v>3729.31</v>
      </c>
      <c r="F148" s="4">
        <f t="shared" si="5"/>
        <v>14027</v>
      </c>
    </row>
    <row r="149" spans="1:17" ht="18" x14ac:dyDescent="0.2">
      <c r="A149" s="1" t="str">
        <f t="shared" si="4"/>
        <v>si6</v>
      </c>
      <c r="B149" s="1" t="s">
        <v>184</v>
      </c>
      <c r="C149" s="8" t="s">
        <v>17</v>
      </c>
      <c r="D149" s="9">
        <v>6</v>
      </c>
      <c r="E149" s="10">
        <v>3951.07</v>
      </c>
      <c r="F149" s="4">
        <f t="shared" si="5"/>
        <v>14861</v>
      </c>
    </row>
    <row r="150" spans="1:17" ht="18" x14ac:dyDescent="0.2">
      <c r="A150" s="1" t="str">
        <f t="shared" si="4"/>
        <v>do♭6</v>
      </c>
      <c r="B150" s="1" t="s">
        <v>197</v>
      </c>
      <c r="C150" s="11" t="s">
        <v>167</v>
      </c>
      <c r="D150" s="12">
        <v>6</v>
      </c>
      <c r="E150" s="13">
        <v>3951.07</v>
      </c>
      <c r="F150" s="4">
        <f t="shared" si="5"/>
        <v>14861</v>
      </c>
    </row>
    <row r="151" spans="1:17" ht="18" x14ac:dyDescent="0.2">
      <c r="A151" s="1" t="str">
        <f t="shared" si="4"/>
        <v>do7</v>
      </c>
      <c r="B151" s="1" t="s">
        <v>179</v>
      </c>
      <c r="C151" s="5" t="s">
        <v>14</v>
      </c>
      <c r="D151" s="6">
        <v>7</v>
      </c>
      <c r="E151" s="7">
        <v>4186.01</v>
      </c>
      <c r="F151" s="4">
        <f t="shared" si="5"/>
        <v>15745</v>
      </c>
      <c r="J151" s="2" t="s">
        <v>44</v>
      </c>
      <c r="K151" s="2">
        <v>7</v>
      </c>
      <c r="L151" s="2"/>
      <c r="M151" s="2"/>
      <c r="N151" s="2"/>
      <c r="O151" s="2"/>
      <c r="P151" s="2"/>
      <c r="Q151" s="2"/>
    </row>
    <row r="152" spans="1:17" ht="18" x14ac:dyDescent="0.2">
      <c r="A152" s="1" t="str">
        <f t="shared" si="4"/>
        <v>si♯7</v>
      </c>
      <c r="B152" s="1" t="s">
        <v>185</v>
      </c>
      <c r="C152" s="8" t="s">
        <v>153</v>
      </c>
      <c r="D152" s="9">
        <v>7</v>
      </c>
      <c r="E152" s="10">
        <v>4186.01</v>
      </c>
      <c r="F152" s="4">
        <f t="shared" si="5"/>
        <v>15745</v>
      </c>
      <c r="J152" s="3" t="s">
        <v>45</v>
      </c>
      <c r="K152" s="4" t="s">
        <v>53</v>
      </c>
      <c r="L152" s="4"/>
      <c r="M152" s="4"/>
      <c r="N152" s="4"/>
      <c r="O152" s="4"/>
      <c r="P152" s="4"/>
      <c r="Q152" s="4"/>
    </row>
    <row r="153" spans="1:17" ht="18" x14ac:dyDescent="0.2">
      <c r="A153" s="1" t="str">
        <f t="shared" si="4"/>
        <v>do♯7</v>
      </c>
      <c r="B153" s="1" t="s">
        <v>186</v>
      </c>
      <c r="C153" s="8" t="s">
        <v>154</v>
      </c>
      <c r="D153" s="9">
        <v>7</v>
      </c>
      <c r="E153" s="10">
        <v>4434.92</v>
      </c>
      <c r="F153" s="4">
        <f t="shared" si="5"/>
        <v>16681</v>
      </c>
      <c r="J153" s="3" t="s">
        <v>54</v>
      </c>
      <c r="K153" s="4" t="s">
        <v>62</v>
      </c>
      <c r="L153" s="4"/>
      <c r="M153" s="4"/>
      <c r="N153" s="4"/>
      <c r="O153" s="4"/>
      <c r="P153" s="4"/>
      <c r="Q153" s="4"/>
    </row>
    <row r="154" spans="1:17" ht="18" x14ac:dyDescent="0.2">
      <c r="A154" s="1" t="str">
        <f t="shared" si="4"/>
        <v>ré♭7</v>
      </c>
      <c r="B154" s="1" t="s">
        <v>187</v>
      </c>
      <c r="C154" s="8" t="s">
        <v>155</v>
      </c>
      <c r="D154" s="9">
        <v>7</v>
      </c>
      <c r="E154" s="10">
        <v>4434.92</v>
      </c>
      <c r="F154" s="4">
        <f t="shared" si="5"/>
        <v>16681</v>
      </c>
      <c r="J154" s="3" t="s">
        <v>63</v>
      </c>
      <c r="K154" s="4" t="s">
        <v>71</v>
      </c>
      <c r="L154" s="4"/>
      <c r="M154" s="4"/>
      <c r="N154" s="4"/>
      <c r="O154" s="4"/>
      <c r="P154" s="4"/>
      <c r="Q154" s="4"/>
    </row>
    <row r="155" spans="1:17" ht="18" x14ac:dyDescent="0.2">
      <c r="A155" s="1" t="str">
        <f t="shared" si="4"/>
        <v>ré7</v>
      </c>
      <c r="B155" s="1" t="s">
        <v>180</v>
      </c>
      <c r="C155" s="8" t="s">
        <v>63</v>
      </c>
      <c r="D155" s="9">
        <v>7</v>
      </c>
      <c r="E155" s="10">
        <v>4698.6400000000003</v>
      </c>
      <c r="F155" s="4">
        <f t="shared" si="5"/>
        <v>17673</v>
      </c>
      <c r="J155" s="3" t="s">
        <v>72</v>
      </c>
      <c r="K155" s="4" t="s">
        <v>80</v>
      </c>
      <c r="L155" s="4"/>
      <c r="M155" s="4"/>
      <c r="N155" s="4"/>
      <c r="O155" s="4"/>
      <c r="P155" s="4"/>
      <c r="Q155" s="4"/>
    </row>
    <row r="156" spans="1:17" ht="18" x14ac:dyDescent="0.2">
      <c r="A156" s="1" t="str">
        <f t="shared" si="4"/>
        <v>ré♯7</v>
      </c>
      <c r="B156" s="1" t="s">
        <v>188</v>
      </c>
      <c r="C156" s="8" t="s">
        <v>156</v>
      </c>
      <c r="D156" s="9">
        <v>7</v>
      </c>
      <c r="E156" s="10">
        <v>4978.03</v>
      </c>
      <c r="F156" s="4">
        <f t="shared" si="5"/>
        <v>18724</v>
      </c>
      <c r="J156" s="3" t="s">
        <v>81</v>
      </c>
      <c r="K156" s="4" t="s">
        <v>89</v>
      </c>
      <c r="L156" s="4"/>
      <c r="M156" s="4"/>
      <c r="N156" s="4"/>
      <c r="O156" s="4"/>
      <c r="P156" s="4"/>
      <c r="Q156" s="4"/>
    </row>
    <row r="157" spans="1:17" ht="18" x14ac:dyDescent="0.2">
      <c r="A157" s="1" t="str">
        <f t="shared" si="4"/>
        <v>mi♭7</v>
      </c>
      <c r="B157" s="1" t="s">
        <v>189</v>
      </c>
      <c r="C157" s="8" t="s">
        <v>157</v>
      </c>
      <c r="D157" s="9">
        <v>7</v>
      </c>
      <c r="E157" s="10">
        <v>4978.03</v>
      </c>
      <c r="F157" s="4">
        <f t="shared" si="5"/>
        <v>18724</v>
      </c>
      <c r="J157" s="3" t="s">
        <v>90</v>
      </c>
      <c r="K157" s="4" t="s">
        <v>98</v>
      </c>
      <c r="L157" s="4"/>
      <c r="M157" s="4"/>
      <c r="N157" s="4"/>
      <c r="O157" s="4"/>
      <c r="P157" s="4"/>
      <c r="Q157" s="4"/>
    </row>
    <row r="158" spans="1:17" ht="18" x14ac:dyDescent="0.2">
      <c r="A158" s="1" t="str">
        <f t="shared" si="4"/>
        <v>mi7</v>
      </c>
      <c r="B158" s="1" t="s">
        <v>181</v>
      </c>
      <c r="C158" s="8" t="s">
        <v>18</v>
      </c>
      <c r="D158" s="9">
        <v>7</v>
      </c>
      <c r="E158" s="10">
        <v>5274.04</v>
      </c>
      <c r="F158" s="4">
        <f t="shared" si="5"/>
        <v>19838</v>
      </c>
      <c r="J158" s="3" t="s">
        <v>99</v>
      </c>
      <c r="K158" s="4" t="s">
        <v>107</v>
      </c>
      <c r="L158" s="4"/>
      <c r="M158" s="4"/>
      <c r="N158" s="4"/>
      <c r="O158" s="4"/>
      <c r="P158" s="4"/>
      <c r="Q158" s="4"/>
    </row>
    <row r="159" spans="1:17" ht="18" x14ac:dyDescent="0.2">
      <c r="A159" s="1" t="str">
        <f t="shared" si="4"/>
        <v>fa♭7</v>
      </c>
      <c r="B159" s="1" t="s">
        <v>190</v>
      </c>
      <c r="C159" s="8" t="s">
        <v>158</v>
      </c>
      <c r="D159" s="9">
        <v>7</v>
      </c>
      <c r="E159" s="10">
        <v>5274.04</v>
      </c>
      <c r="F159" s="4">
        <f t="shared" si="5"/>
        <v>19838</v>
      </c>
      <c r="J159" s="3" t="s">
        <v>15</v>
      </c>
      <c r="K159" s="4" t="s">
        <v>115</v>
      </c>
      <c r="L159" s="4"/>
      <c r="M159" s="4"/>
      <c r="N159" s="4"/>
      <c r="O159" s="4"/>
      <c r="P159" s="4"/>
      <c r="Q159" s="4"/>
    </row>
    <row r="160" spans="1:17" ht="18" x14ac:dyDescent="0.2">
      <c r="A160" s="1" t="str">
        <f t="shared" si="4"/>
        <v>fa7</v>
      </c>
      <c r="B160" s="1" t="s">
        <v>21</v>
      </c>
      <c r="C160" s="8" t="s">
        <v>159</v>
      </c>
      <c r="D160" s="9">
        <v>7</v>
      </c>
      <c r="E160" s="10">
        <v>5587.65</v>
      </c>
      <c r="F160" s="4">
        <f t="shared" si="5"/>
        <v>21017</v>
      </c>
      <c r="J160" s="3" t="s">
        <v>116</v>
      </c>
      <c r="K160" s="4" t="s">
        <v>124</v>
      </c>
      <c r="L160" s="4"/>
      <c r="M160" s="4"/>
      <c r="N160" s="4"/>
      <c r="O160" s="4"/>
      <c r="P160" s="4"/>
      <c r="Q160" s="4"/>
    </row>
    <row r="161" spans="1:17" ht="18" x14ac:dyDescent="0.2">
      <c r="A161" s="1" t="str">
        <f t="shared" si="4"/>
        <v>mi♯7</v>
      </c>
      <c r="B161" s="1" t="s">
        <v>191</v>
      </c>
      <c r="C161" s="8" t="s">
        <v>160</v>
      </c>
      <c r="D161" s="9">
        <v>7</v>
      </c>
      <c r="E161" s="10">
        <v>5587.65</v>
      </c>
      <c r="F161" s="4">
        <f t="shared" si="5"/>
        <v>21017</v>
      </c>
      <c r="J161" s="3" t="s">
        <v>16</v>
      </c>
      <c r="K161" s="4" t="s">
        <v>132</v>
      </c>
      <c r="L161" s="4"/>
      <c r="M161" s="4"/>
      <c r="N161" s="4"/>
      <c r="O161" s="4"/>
      <c r="P161" s="4"/>
      <c r="Q161" s="4"/>
    </row>
    <row r="162" spans="1:17" ht="18" x14ac:dyDescent="0.2">
      <c r="A162" s="1" t="str">
        <f t="shared" si="4"/>
        <v>fa♯7</v>
      </c>
      <c r="B162" s="1" t="s">
        <v>192</v>
      </c>
      <c r="C162" s="8" t="s">
        <v>161</v>
      </c>
      <c r="D162" s="9">
        <v>7</v>
      </c>
      <c r="E162" s="10">
        <v>5919.91</v>
      </c>
      <c r="F162" s="4">
        <f t="shared" si="5"/>
        <v>22267</v>
      </c>
      <c r="J162" s="3" t="s">
        <v>133</v>
      </c>
      <c r="K162" s="4" t="s">
        <v>141</v>
      </c>
      <c r="L162" s="4"/>
      <c r="M162" s="4"/>
      <c r="N162" s="4"/>
      <c r="O162" s="4"/>
      <c r="P162" s="4"/>
      <c r="Q162" s="4"/>
    </row>
    <row r="163" spans="1:17" ht="18" x14ac:dyDescent="0.2">
      <c r="A163" s="1" t="str">
        <f t="shared" si="4"/>
        <v>sol♭7</v>
      </c>
      <c r="B163" s="1" t="s">
        <v>193</v>
      </c>
      <c r="C163" s="8" t="s">
        <v>162</v>
      </c>
      <c r="D163" s="9">
        <v>7</v>
      </c>
      <c r="E163" s="10">
        <v>5919.91</v>
      </c>
      <c r="F163" s="4">
        <f t="shared" si="5"/>
        <v>22267</v>
      </c>
      <c r="J163" s="3" t="s">
        <v>142</v>
      </c>
      <c r="K163" s="4" t="s">
        <v>150</v>
      </c>
      <c r="L163" s="4"/>
      <c r="M163" s="4"/>
      <c r="N163" s="4"/>
      <c r="O163" s="4"/>
      <c r="P163" s="4"/>
      <c r="Q163" s="4"/>
    </row>
    <row r="164" spans="1:17" ht="18" x14ac:dyDescent="0.2">
      <c r="A164" s="1" t="str">
        <f t="shared" si="4"/>
        <v>sol7</v>
      </c>
      <c r="B164" s="1" t="s">
        <v>182</v>
      </c>
      <c r="C164" s="8" t="s">
        <v>15</v>
      </c>
      <c r="D164" s="9">
        <v>7</v>
      </c>
      <c r="E164" s="10">
        <v>6271.93</v>
      </c>
      <c r="F164" s="4">
        <f t="shared" si="5"/>
        <v>23591</v>
      </c>
    </row>
    <row r="165" spans="1:17" ht="18" x14ac:dyDescent="0.2">
      <c r="A165" s="1" t="str">
        <f t="shared" si="4"/>
        <v>sol♯7</v>
      </c>
      <c r="B165" s="1" t="s">
        <v>194</v>
      </c>
      <c r="C165" s="8" t="s">
        <v>163</v>
      </c>
      <c r="D165" s="9">
        <v>7</v>
      </c>
      <c r="E165" s="10">
        <v>6644.88</v>
      </c>
      <c r="F165" s="4">
        <f t="shared" si="5"/>
        <v>24994</v>
      </c>
    </row>
    <row r="166" spans="1:17" ht="18" x14ac:dyDescent="0.2">
      <c r="A166" s="1" t="str">
        <f t="shared" si="4"/>
        <v>la♭7</v>
      </c>
      <c r="B166" s="1" t="s">
        <v>195</v>
      </c>
      <c r="C166" s="8" t="s">
        <v>164</v>
      </c>
      <c r="D166" s="9">
        <v>7</v>
      </c>
      <c r="E166" s="10">
        <v>6644.88</v>
      </c>
      <c r="F166" s="4">
        <f t="shared" si="5"/>
        <v>24994</v>
      </c>
    </row>
    <row r="167" spans="1:17" ht="18" x14ac:dyDescent="0.2">
      <c r="A167" s="1" t="str">
        <f t="shared" si="4"/>
        <v>la7</v>
      </c>
      <c r="B167" s="1" t="s">
        <v>183</v>
      </c>
      <c r="C167" s="8" t="s">
        <v>16</v>
      </c>
      <c r="D167" s="9">
        <v>7</v>
      </c>
      <c r="E167" s="10">
        <v>7040</v>
      </c>
      <c r="F167" s="4">
        <f t="shared" si="5"/>
        <v>26480</v>
      </c>
    </row>
    <row r="168" spans="1:17" ht="18" x14ac:dyDescent="0.2">
      <c r="A168" s="1" t="str">
        <f t="shared" si="4"/>
        <v>la♯7</v>
      </c>
      <c r="B168" s="1" t="s">
        <v>196</v>
      </c>
      <c r="C168" s="8" t="s">
        <v>165</v>
      </c>
      <c r="D168" s="9">
        <v>7</v>
      </c>
      <c r="E168" s="10">
        <v>7458.62</v>
      </c>
      <c r="F168" s="4">
        <f t="shared" si="5"/>
        <v>28055</v>
      </c>
    </row>
    <row r="169" spans="1:17" ht="18" x14ac:dyDescent="0.2">
      <c r="A169" s="1" t="str">
        <f t="shared" si="4"/>
        <v>si♭7</v>
      </c>
      <c r="B169" s="1" t="s">
        <v>185</v>
      </c>
      <c r="C169" s="8" t="s">
        <v>166</v>
      </c>
      <c r="D169" s="9">
        <v>7</v>
      </c>
      <c r="E169" s="10">
        <v>7458.62</v>
      </c>
      <c r="F169" s="4">
        <f t="shared" si="5"/>
        <v>28055</v>
      </c>
    </row>
    <row r="170" spans="1:17" ht="18" x14ac:dyDescent="0.2">
      <c r="A170" s="1" t="str">
        <f t="shared" si="4"/>
        <v>si7</v>
      </c>
      <c r="B170" s="1" t="s">
        <v>184</v>
      </c>
      <c r="C170" s="8" t="s">
        <v>17</v>
      </c>
      <c r="D170" s="9">
        <v>7</v>
      </c>
      <c r="E170" s="10">
        <v>7902.13</v>
      </c>
      <c r="F170" s="4">
        <f t="shared" si="5"/>
        <v>29723</v>
      </c>
    </row>
    <row r="171" spans="1:17" ht="18" x14ac:dyDescent="0.2">
      <c r="A171" s="1" t="str">
        <f t="shared" si="4"/>
        <v>do♭7</v>
      </c>
      <c r="B171" s="1" t="s">
        <v>197</v>
      </c>
      <c r="C171" s="11" t="s">
        <v>167</v>
      </c>
      <c r="D171" s="12">
        <v>7</v>
      </c>
      <c r="E171" s="13">
        <v>7902.13</v>
      </c>
      <c r="F171" s="4">
        <f t="shared" si="5"/>
        <v>29723</v>
      </c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8" sqref="C8"/>
    </sheetView>
  </sheetViews>
  <sheetFormatPr baseColWidth="10" defaultRowHeight="16" x14ac:dyDescent="0.2"/>
  <cols>
    <col min="1" max="1" width="15.33203125" style="1" bestFit="1" customWidth="1"/>
    <col min="2" max="2" width="7.1640625" style="1" bestFit="1" customWidth="1"/>
    <col min="3" max="3" width="12.1640625" style="1" bestFit="1" customWidth="1"/>
    <col min="4" max="4" width="9.6640625" style="1" customWidth="1"/>
    <col min="5" max="5" width="8.6640625" style="1" bestFit="1" customWidth="1"/>
    <col min="6" max="16384" width="10.83203125" style="1"/>
  </cols>
  <sheetData>
    <row r="1" spans="1:5" ht="18" x14ac:dyDescent="0.2">
      <c r="A1" s="3"/>
      <c r="B1" s="17" t="s">
        <v>174</v>
      </c>
      <c r="C1" s="17"/>
      <c r="D1" s="1">
        <v>2</v>
      </c>
      <c r="E1" s="1" t="s">
        <v>23</v>
      </c>
    </row>
    <row r="2" spans="1:5" ht="18" x14ac:dyDescent="0.2">
      <c r="A2" s="3"/>
    </row>
    <row r="3" spans="1:5" x14ac:dyDescent="0.2">
      <c r="A3" s="1" t="s">
        <v>8</v>
      </c>
      <c r="B3" s="1" t="s">
        <v>9</v>
      </c>
      <c r="C3" s="1" t="s">
        <v>19</v>
      </c>
    </row>
    <row r="4" spans="1:5" x14ac:dyDescent="0.2">
      <c r="A4" s="1" t="s">
        <v>12</v>
      </c>
      <c r="B4" s="1">
        <f>0.0625</f>
        <v>6.25E-2</v>
      </c>
      <c r="C4" s="1">
        <f t="shared" ref="C4:C13" si="0">$C$14*B4/$B$14</f>
        <v>2.0833333333333332E-2</v>
      </c>
    </row>
    <row r="5" spans="1:5" x14ac:dyDescent="0.2">
      <c r="A5" s="1" t="s">
        <v>11</v>
      </c>
      <c r="B5" s="1">
        <f>0.125</f>
        <v>0.125</v>
      </c>
      <c r="C5" s="1">
        <f t="shared" si="0"/>
        <v>4.1666666666666664E-2</v>
      </c>
    </row>
    <row r="6" spans="1:5" x14ac:dyDescent="0.2">
      <c r="A6" s="1" t="s">
        <v>10</v>
      </c>
      <c r="B6" s="1">
        <v>0.25</v>
      </c>
      <c r="C6" s="1">
        <f t="shared" si="0"/>
        <v>8.3333333333333329E-2</v>
      </c>
    </row>
    <row r="7" spans="1:5" x14ac:dyDescent="0.2">
      <c r="A7" s="1" t="s">
        <v>0</v>
      </c>
      <c r="B7" s="1">
        <v>0.5</v>
      </c>
      <c r="C7" s="1">
        <f t="shared" si="0"/>
        <v>0.16666666666666666</v>
      </c>
    </row>
    <row r="8" spans="1:5" x14ac:dyDescent="0.2">
      <c r="A8" s="1" t="s">
        <v>1</v>
      </c>
      <c r="B8" s="1">
        <f>B7+B5</f>
        <v>0.625</v>
      </c>
      <c r="C8" s="1">
        <f t="shared" si="0"/>
        <v>0.20833333333333334</v>
      </c>
    </row>
    <row r="9" spans="1:5" x14ac:dyDescent="0.2">
      <c r="A9" s="1" t="s">
        <v>2</v>
      </c>
      <c r="B9" s="1">
        <v>1</v>
      </c>
      <c r="C9" s="1">
        <f t="shared" si="0"/>
        <v>0.33333333333333331</v>
      </c>
    </row>
    <row r="10" spans="1:5" x14ac:dyDescent="0.2">
      <c r="A10" s="1" t="s">
        <v>3</v>
      </c>
      <c r="B10" s="1">
        <f>B9+B7</f>
        <v>1.5</v>
      </c>
      <c r="C10" s="1">
        <f t="shared" si="0"/>
        <v>0.5</v>
      </c>
    </row>
    <row r="11" spans="1:5" x14ac:dyDescent="0.2">
      <c r="A11" s="1" t="s">
        <v>4</v>
      </c>
      <c r="B11" s="1">
        <v>2</v>
      </c>
      <c r="C11" s="1">
        <f t="shared" si="0"/>
        <v>0.66666666666666663</v>
      </c>
    </row>
    <row r="12" spans="1:5" x14ac:dyDescent="0.2">
      <c r="A12" s="1" t="s">
        <v>5</v>
      </c>
      <c r="B12" s="1">
        <f>B11+B9</f>
        <v>3</v>
      </c>
      <c r="C12" s="1">
        <f t="shared" si="0"/>
        <v>1</v>
      </c>
    </row>
    <row r="13" spans="1:5" x14ac:dyDescent="0.2">
      <c r="A13" s="1" t="s">
        <v>6</v>
      </c>
      <c r="B13" s="1">
        <v>4</v>
      </c>
      <c r="C13" s="1">
        <f t="shared" si="0"/>
        <v>1.3333333333333333</v>
      </c>
    </row>
    <row r="14" spans="1:5" x14ac:dyDescent="0.2">
      <c r="A14" s="1" t="s">
        <v>7</v>
      </c>
      <c r="B14" s="1">
        <f>B13+B11</f>
        <v>6</v>
      </c>
      <c r="C14" s="1">
        <f>D1</f>
        <v>2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partition</vt:lpstr>
      <vt:lpstr>gamme</vt:lpstr>
      <vt:lpstr>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2017-12-23T09:15:22Z</dcterms:created>
  <dcterms:modified xsi:type="dcterms:W3CDTF">2018-07-16T13:28:44Z</dcterms:modified>
</cp:coreProperties>
</file>