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h\Dropbox\Apps\cash_budget_app\"/>
    </mc:Choice>
  </mc:AlternateContent>
  <xr:revisionPtr revIDLastSave="0" documentId="13_ncr:1_{809CB84D-44EA-4BD6-AA2A-4BA5BFDE17A8}" xr6:coauthVersionLast="47" xr6:coauthVersionMax="47" xr10:uidLastSave="{00000000-0000-0000-0000-000000000000}"/>
  <bookViews>
    <workbookView xWindow="-120" yWindow="600" windowWidth="29040" windowHeight="15000" activeTab="5" xr2:uid="{58E88544-9223-4B54-80F9-C9B057F56669}"/>
  </bookViews>
  <sheets>
    <sheet name="Actuals" sheetId="2" r:id="rId1"/>
    <sheet name="Start Balances" sheetId="6" r:id="rId2"/>
    <sheet name="Cash Inflow" sheetId="3" r:id="rId3"/>
    <sheet name="Recurring Expenses" sheetId="4" r:id="rId4"/>
    <sheet name="CC Payments" sheetId="5" r:id="rId5"/>
    <sheet name="Vaults" sheetId="1" r:id="rId6"/>
  </sheets>
  <externalReferences>
    <externalReference r:id="rId7"/>
  </externalReferences>
  <definedNames>
    <definedName name="AGI_CY">[1]Taxation!$C$15</definedName>
    <definedName name="AGI_NY">[1]Taxation!$C$28</definedName>
    <definedName name="Applied_G_Pct">'[1]Input &amp; Assumptions'!$I$12</definedName>
    <definedName name="Applied_Inf_Pct">'[1]Input &amp; Assumptions'!$I$16</definedName>
    <definedName name="Benchmark_Budget_2024">'[1]2024_Stuff'!$C$25</definedName>
    <definedName name="Benchmark_Budget_Current_Month">'[1]Budget Builder'!$G$18</definedName>
    <definedName name="Benchmark_Budget_M_CY">'[1]Budget Builder'!$C$10</definedName>
    <definedName name="Benchmark_Budget_M_NY">'[1]Budget Builder'!$C$27</definedName>
    <definedName name="Benchmark_Budget_Y_CY">'[1]Budget Builder'!$D$10</definedName>
    <definedName name="Benchmark_Burn_2024">'[1]2024_Stuff'!$C$24</definedName>
    <definedName name="Benchmark_Burn_Current_Month">'[1]Budget Builder'!$J$18</definedName>
    <definedName name="Benchmark_Burn_CY">'[1]Budget Builder'!$C$9</definedName>
    <definedName name="Benchmark_Burn_NY">'[1]Budget Builder'!$C$26</definedName>
    <definedName name="Benchmark_Burn_Rate">'[1]Input &amp; Assumptions'!$K$12</definedName>
    <definedName name="Checking_Balance">'[1]Input &amp; Assumptions'!$D$23</definedName>
    <definedName name="Current_G_pct">'[1]Input &amp; Assumptions'!$D$12</definedName>
    <definedName name="Current_Month">'[1]Input &amp; Assumptions'!$D$4</definedName>
    <definedName name="CY">'[1]Input &amp; Assumptions'!$D$5</definedName>
    <definedName name="Desired_Budget_2024">'[1]2024_Stuff'!$C$22</definedName>
    <definedName name="Desired_Budget_Current_Month">'[1]Budget Builder'!$F$18</definedName>
    <definedName name="Desired_Budget_M_CY">'[1]Budget Builder'!$C$7</definedName>
    <definedName name="Desired_Budget_M_NY">'[1]Budget Builder'!$C$24</definedName>
    <definedName name="Desired_Budget_Y_CY">'[1]Budget Builder'!$D$7</definedName>
    <definedName name="Desired_Depletion_2024">'[1]2024_Stuff'!$C$21</definedName>
    <definedName name="Desired_Depletion_Current_Month">'[1]Budget Builder'!$I$18</definedName>
    <definedName name="Desired_Depletion_CY">'[1]Budget Builder'!$C$6</definedName>
    <definedName name="Desired_Depletion_NY">'[1]Budget Builder'!$C$23</definedName>
    <definedName name="Desired_IRA_Depletion_Next_Year">[1]IRA_Depletion_Annual_Summary!#REF!</definedName>
    <definedName name="End_Dep_Date">'[1]Input &amp; Assumptions'!$D$10</definedName>
    <definedName name="END_RETIREMENT">'[1]IRA Depletion'!#REF!</definedName>
    <definedName name="ENDING_BALANCES_WHATIF">'[1]IRA Depletion'!$AH$4:$AH$338</definedName>
    <definedName name="FITW_Gifted">'[1]Savings Recon'!$P$10</definedName>
    <definedName name="FITW_IRA_BudgetCY">'[1]Budget Builder'!$M$17</definedName>
    <definedName name="Forecast_Months">'[1]Budget OU History 2024'!$C$1:$N$1</definedName>
    <definedName name="Ful_Depl_Budget_Current_Month">'[1]Budget Builder'!$H$18</definedName>
    <definedName name="Full_Depl_Budget_2024">'[1]2024_Stuff'!$C$28</definedName>
    <definedName name="Full_Depl_Budget_M_CY">'[1]Budget Builder'!$C$13</definedName>
    <definedName name="Full_Depl_Budget_M_NY">'[1]Budget Builder'!$C$30</definedName>
    <definedName name="Full_Depl_Budget_Y_CY">'[1]Budget Builder'!$D$13</definedName>
    <definedName name="FULL_DEPLETION_BURN_AMT">'[1]2024_Stuff'!$C$27</definedName>
    <definedName name="Full_Depletion_Burn_Current_Month">'[1]Budget Builder'!$K$18</definedName>
    <definedName name="Full_Depletion_Burn_CY">'[1]Budget Builder'!$C$12</definedName>
    <definedName name="Full_Depletion_Burn_NY">'[1]Budget Builder'!$C$29</definedName>
    <definedName name="Gross_IRA_Inc_Benchmark">'[1]Budget Builder'!$J$17</definedName>
    <definedName name="Gross_IRA_Inc_Desired_CY">'[1]Budget Builder'!$I$17</definedName>
    <definedName name="Gross_IRA_Inc_Desired_NY">'[1]Budget Builder'!$I$34</definedName>
    <definedName name="Inflate_pct">'[1]Input &amp; Assumptions'!$I$15</definedName>
    <definedName name="Invoke_Gifting_2025">'[1]Dashboard 2025'!$L$42</definedName>
    <definedName name="Invoke_Lump_sum_2025">'[1]Dashboard 2025'!$L$39</definedName>
    <definedName name="Invoke_OverSpend_2025">'[1]Dashboard 2025'!$L$47</definedName>
    <definedName name="IRA_BOM_Balances">'[1]IRA Depletion'!$D$4:$D$338</definedName>
    <definedName name="IRA_Dates">'[1]IRA Depletion'!$C$4:$C$338</definedName>
    <definedName name="IRA_End_Balance">'[1]Input &amp; Assumptions'!$D$15</definedName>
    <definedName name="IRA_END_BALANCE_WHATIF">'[1]Input &amp; Assumptions'!$D$16</definedName>
    <definedName name="IRA_EOM_Balances">'[1]IRA Depletion'!$T$4:$T$338</definedName>
    <definedName name="IRA_FITW_Rate">'[1]Input &amp; Assumptions'!$K$11</definedName>
    <definedName name="IRA_G_Months">'[1]IRA Depletion'!$N$4:$N$338</definedName>
    <definedName name="IRA_LAST_YEAR">'[1]Input &amp; Assumptions'!$D$11</definedName>
    <definedName name="IRA_NOW">'[1]Input &amp; Assumptions'!$D$9</definedName>
    <definedName name="IRA_PRIOR_YEAR_ME_BALANCES">'[1]Fisher Investments'!$B$7:$M$7</definedName>
    <definedName name="IRA_SW_FITW_RATE">'[1]Input &amp; Assumptions'!$K$13</definedName>
    <definedName name="Max_G">'[1]Input &amp; Assumptions'!$I$10</definedName>
    <definedName name="Min_G">'[1]Input &amp; Assumptions'!$I$9</definedName>
    <definedName name="Monthly_Inc">'[1]2024_Stuff'!$P$16</definedName>
    <definedName name="Months_to_Depletion">'[1]Input &amp; Assumptions'!$D$17</definedName>
    <definedName name="Net_Income_monthly_Before_IRA">[1]Taxation!$H$8</definedName>
    <definedName name="Net_Income_monthly_Before_IRA_NY">[1]Taxation!$H$22</definedName>
    <definedName name="Net_Liquid_Funds">'[1]Input &amp; Assumptions'!$D$33</definedName>
    <definedName name="NY">'[1]Input &amp; Assumptions'!$D$6</definedName>
    <definedName name="One_off_date_2025">'[1]Dashboard 2025'!$L$45</definedName>
    <definedName name="One_off_WD_2025">'[1]Dashboard 2025'!$L$44</definedName>
    <definedName name="ROTH_CLIENT">'[1]Input &amp; Assumptions'!$G$9</definedName>
    <definedName name="Roth_FITW_Rate">'[1]Input &amp; Assumptions'!$K$10</definedName>
    <definedName name="ROTH_NOW">'[1]Input &amp; Assumptions'!$F$9</definedName>
    <definedName name="Savings_Depleted_Dates">'[1]Savings OU'!$I$29:$N$29</definedName>
    <definedName name="Savings_GROSS_Depleted">'[1]Savings Recon'!$I$27:$N$27</definedName>
    <definedName name="SOFI_CC_Balance">'[1]Input &amp; Assumptions'!$D$27</definedName>
    <definedName name="SOFI_Savings_Bal">'[1]Input &amp; Assumptions'!$D$24</definedName>
    <definedName name="Taxable_Income_NY">[1]Taxation!$K$20</definedName>
    <definedName name="TRADIRA_NOW">'[1]Input &amp; Assumptions'!$E$9</definedName>
    <definedName name="UBS_CASH">'[1]Input &amp; Assumptions'!$D$21</definedName>
  </definedNames>
  <calcPr calcId="191028" iterate="1"/>
</workbook>
</file>

<file path=xl/calcChain.xml><?xml version="1.0" encoding="utf-8"?>
<calcChain xmlns="http://schemas.openxmlformats.org/spreadsheetml/2006/main">
  <c r="I6" i="2" l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D11" i="5"/>
  <c r="D10" i="5"/>
  <c r="G2" i="4"/>
  <c r="B6" i="2"/>
  <c r="H2" i="4" s="1"/>
  <c r="K31" i="2"/>
  <c r="E4" i="5"/>
  <c r="I2" i="4" l="1"/>
  <c r="C8" i="2"/>
  <c r="C9" i="2" s="1"/>
  <c r="C10" i="2" s="1"/>
  <c r="C11" i="2" s="1"/>
  <c r="C12" i="2" s="1"/>
  <c r="C13" i="2" s="1"/>
  <c r="C14" i="2" s="1"/>
  <c r="C15" i="2" s="1"/>
  <c r="C16" i="2" s="1"/>
  <c r="C17" i="2" s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B7" i="2"/>
  <c r="D7" i="2" s="1"/>
  <c r="F7" i="2" s="1"/>
  <c r="D6" i="2"/>
  <c r="F6" i="2" s="1"/>
  <c r="D8" i="5"/>
  <c r="D9" i="5"/>
  <c r="D13" i="5" s="1"/>
  <c r="D7" i="5"/>
  <c r="D5" i="2"/>
  <c r="F5" i="2" s="1"/>
  <c r="F4" i="2"/>
  <c r="F3" i="2"/>
  <c r="F2" i="2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2" i="1"/>
  <c r="I2" i="1" s="1"/>
  <c r="J30" i="2" l="1"/>
  <c r="J31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E8" i="5"/>
  <c r="D12" i="5" s="1"/>
  <c r="D8" i="2"/>
  <c r="F8" i="2" l="1"/>
  <c r="D9" i="2"/>
  <c r="D10" i="2" l="1"/>
  <c r="F9" i="2"/>
  <c r="D11" i="2" l="1"/>
  <c r="F10" i="2"/>
  <c r="D12" i="2" l="1"/>
  <c r="F11" i="2"/>
  <c r="D13" i="2" l="1"/>
  <c r="F12" i="2"/>
  <c r="D14" i="2" l="1"/>
  <c r="F13" i="2"/>
  <c r="D15" i="2" l="1"/>
  <c r="F14" i="2"/>
  <c r="D16" i="2" l="1"/>
  <c r="F15" i="2"/>
  <c r="D17" i="2" l="1"/>
  <c r="F17" i="2" s="1"/>
  <c r="F16" i="2"/>
</calcChain>
</file>

<file path=xl/sharedStrings.xml><?xml version="1.0" encoding="utf-8"?>
<sst xmlns="http://schemas.openxmlformats.org/spreadsheetml/2006/main" count="221" uniqueCount="102">
  <si>
    <t>Goal Amount</t>
  </si>
  <si>
    <t>Expense Category</t>
  </si>
  <si>
    <t>Date</t>
  </si>
  <si>
    <t>Current Balance</t>
  </si>
  <si>
    <t>Months to Fund</t>
  </si>
  <si>
    <t>Emergency Fund</t>
  </si>
  <si>
    <t>None</t>
  </si>
  <si>
    <t>Travel</t>
  </si>
  <si>
    <t>New Back Patio Furnish</t>
  </si>
  <si>
    <t>Home</t>
  </si>
  <si>
    <t>Travel Funds</t>
  </si>
  <si>
    <t>Vehicle Maintenance</t>
  </si>
  <si>
    <t>Gifts &amp; Donations</t>
  </si>
  <si>
    <t>Annual Auto Ins</t>
  </si>
  <si>
    <t>Annual Homeowner Ins &amp; HOA</t>
  </si>
  <si>
    <t>Taxes</t>
  </si>
  <si>
    <t>Priority</t>
  </si>
  <si>
    <t>Amount</t>
  </si>
  <si>
    <t>Due Date</t>
  </si>
  <si>
    <t>Desired Budget</t>
  </si>
  <si>
    <t>Benchmark Budget</t>
  </si>
  <si>
    <t>Total Expenses</t>
  </si>
  <si>
    <t>Other Expenses</t>
  </si>
  <si>
    <t>Additions to Vaults</t>
  </si>
  <si>
    <t>Recurring Expenses</t>
  </si>
  <si>
    <t>Net Other Expenses</t>
  </si>
  <si>
    <t>DFAS Pension</t>
  </si>
  <si>
    <t>Mare's Social Security</t>
  </si>
  <si>
    <t>Karl's Social Security</t>
  </si>
  <si>
    <t>IRA - Base Need</t>
  </si>
  <si>
    <t>CREDIT</t>
  </si>
  <si>
    <t>Bills &amp; Utilities</t>
  </si>
  <si>
    <t>Slacker</t>
  </si>
  <si>
    <t>Sling</t>
  </si>
  <si>
    <t>Fitness &amp; Self Care</t>
  </si>
  <si>
    <t>Stretch Lab</t>
  </si>
  <si>
    <t>Oak Haven</t>
  </si>
  <si>
    <t>Amazon Prime Pmt</t>
  </si>
  <si>
    <t>CASH</t>
  </si>
  <si>
    <t>T-Mobile</t>
  </si>
  <si>
    <t>SAWS</t>
  </si>
  <si>
    <t>Shopping</t>
  </si>
  <si>
    <t>Amazon Digital Service</t>
  </si>
  <si>
    <t>Groceries</t>
  </si>
  <si>
    <t>Ryze Mushroom Coffee</t>
  </si>
  <si>
    <t>Google Fiber</t>
  </si>
  <si>
    <t>Prime Video Channels</t>
  </si>
  <si>
    <t>ADT Security</t>
  </si>
  <si>
    <t>CPS</t>
  </si>
  <si>
    <t>Bulwark</t>
  </si>
  <si>
    <t>Nutrisystem</t>
  </si>
  <si>
    <t>Netflix</t>
  </si>
  <si>
    <t>GrubHub</t>
  </si>
  <si>
    <t>Google One</t>
  </si>
  <si>
    <t>Hulu</t>
  </si>
  <si>
    <t>Loan Payments</t>
  </si>
  <si>
    <t>Cross Country Mortgage</t>
  </si>
  <si>
    <t>Medical</t>
  </si>
  <si>
    <t>USA Cobra</t>
  </si>
  <si>
    <t>HP InstaInk</t>
  </si>
  <si>
    <t>Source of Funds</t>
  </si>
  <si>
    <t>Merchant</t>
  </si>
  <si>
    <t>American Express</t>
  </si>
  <si>
    <t>USAA Visa</t>
  </si>
  <si>
    <t>Venmo Mastercard</t>
  </si>
  <si>
    <t>SoFi Mastercard</t>
  </si>
  <si>
    <t>Card Name</t>
  </si>
  <si>
    <t>Roth IRA</t>
  </si>
  <si>
    <t>Trad IRA</t>
  </si>
  <si>
    <t>Savings</t>
  </si>
  <si>
    <t>Cash</t>
  </si>
  <si>
    <t>Account</t>
  </si>
  <si>
    <t>Income Source</t>
  </si>
  <si>
    <t>Vault</t>
  </si>
  <si>
    <t>Ancestry.com</t>
  </si>
  <si>
    <t>Transportation</t>
  </si>
  <si>
    <t>Y</t>
  </si>
  <si>
    <t>PAID(Y)</t>
  </si>
  <si>
    <t>Balance</t>
  </si>
  <si>
    <t>Real Estate Tax</t>
  </si>
  <si>
    <t>Christmas</t>
  </si>
  <si>
    <t>Ireland</t>
  </si>
  <si>
    <t>Myrtle Beach</t>
  </si>
  <si>
    <t>FundRise</t>
  </si>
  <si>
    <t>Invest</t>
  </si>
  <si>
    <t>Cycle</t>
  </si>
  <si>
    <t>Jan Rem</t>
  </si>
  <si>
    <t>Actuals</t>
  </si>
  <si>
    <t>Remaining</t>
  </si>
  <si>
    <t>y</t>
  </si>
  <si>
    <t xml:space="preserve">            'Date': day_only,</t>
  </si>
  <si>
    <t xml:space="preserve">            'Start Cash': start_cash,</t>
  </si>
  <si>
    <t xml:space="preserve">            'Start Savings': start_savings,</t>
  </si>
  <si>
    <t xml:space="preserve">            'End Cash': ending_cash,</t>
  </si>
  <si>
    <t xml:space="preserve">            'End Savings': ending_savings,</t>
  </si>
  <si>
    <t xml:space="preserve">            'Daily Inflows': daily_inflows,</t>
  </si>
  <si>
    <t xml:space="preserve">            'Daily Expenses': daily_expenses,</t>
  </si>
  <si>
    <t xml:space="preserve">            'CC Payments': daily_cc_payment_amount,</t>
  </si>
  <si>
    <t xml:space="preserve">            'Vault Funding': vault_funding,</t>
  </si>
  <si>
    <t xml:space="preserve">            'Remaining Vault Budget': remaining_vault_budget</t>
  </si>
  <si>
    <t>(Insert Sweeps Here)</t>
  </si>
  <si>
    <t>(Insert Sweep Direction 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</si>
</sst>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3.5"/>
      <color rgb="FF121212"/>
      <name val="Verdana"/>
      <family val="2"/>
    </font>
    <font>
      <sz val="12"/>
      <color rgb="FF717171"/>
      <name val="Verdana"/>
      <family val="2"/>
    </font>
    <font>
      <sz val="11"/>
      <color rgb="FF717171"/>
      <name val="Verdana"/>
      <family val="2"/>
    </font>
    <font>
      <sz val="11"/>
      <color rgb="FF888888"/>
      <name val="Verdana"/>
      <family val="2"/>
    </font>
    <font>
      <sz val="12"/>
      <color rgb="FF888888"/>
      <name val="Verdana"/>
      <family val="2"/>
    </font>
    <font>
      <sz val="10"/>
      <color theme="1"/>
      <name val="Var(--jp-code-font-famil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1" fontId="0" fillId="0" borderId="0" xfId="0" applyNumberFormat="1"/>
    <xf numFmtId="1" fontId="18" fillId="0" borderId="0" xfId="0" applyNumberFormat="1" applyFont="1" applyAlignment="1">
      <alignment vertical="center"/>
    </xf>
    <xf numFmtId="1" fontId="0" fillId="0" borderId="0" xfId="0" applyNumberFormat="1" applyAlignment="1">
      <alignment horizontal="left" vertical="center" indent="1"/>
    </xf>
    <xf numFmtId="1" fontId="16" fillId="0" borderId="0" xfId="0" applyNumberFormat="1" applyFont="1" applyAlignment="1">
      <alignment horizontal="left" vertical="center" indent="1"/>
    </xf>
    <xf numFmtId="1" fontId="0" fillId="0" borderId="0" xfId="0" applyNumberFormat="1" applyAlignment="1">
      <alignment horizontal="left" vertical="center" indent="2"/>
    </xf>
    <xf numFmtId="1" fontId="16" fillId="0" borderId="0" xfId="0" applyNumberFormat="1" applyFont="1" applyAlignment="1">
      <alignment horizontal="left" vertical="center" indent="3"/>
    </xf>
    <xf numFmtId="1" fontId="0" fillId="0" borderId="0" xfId="0" applyNumberFormat="1" applyAlignment="1">
      <alignment horizontal="left" vertical="center" indent="3"/>
    </xf>
    <xf numFmtId="1" fontId="16" fillId="0" borderId="0" xfId="0" applyNumberFormat="1" applyFont="1" applyAlignment="1">
      <alignment horizontal="left" vertical="center" indent="2"/>
    </xf>
    <xf numFmtId="44" fontId="0" fillId="0" borderId="0" xfId="42" applyFont="1" applyAlignment="1">
      <alignment horizontal="left" vertical="center" indent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8" fontId="19" fillId="0" borderId="0" xfId="0" applyNumberFormat="1" applyFont="1" applyAlignment="1">
      <alignment horizontal="right" vertical="center" wrapText="1"/>
    </xf>
    <xf numFmtId="8" fontId="19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14" fontId="22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14" fontId="23" fillId="0" borderId="0" xfId="0" applyNumberFormat="1" applyFont="1" applyAlignment="1">
      <alignment horizontal="left" vertical="center" wrapText="1"/>
    </xf>
    <xf numFmtId="164" fontId="16" fillId="33" borderId="0" xfId="0" applyNumberFormat="1" applyFont="1" applyFill="1"/>
    <xf numFmtId="1" fontId="16" fillId="33" borderId="0" xfId="0" applyNumberFormat="1" applyFont="1" applyFill="1"/>
    <xf numFmtId="44" fontId="0" fillId="0" borderId="0" xfId="42" applyFont="1"/>
    <xf numFmtId="44" fontId="0" fillId="0" borderId="0" xfId="0" applyNumberFormat="1"/>
    <xf numFmtId="0" fontId="0" fillId="33" borderId="0" xfId="0" applyFill="1"/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left" vertical="center"/>
    </xf>
    <xf numFmtId="164" fontId="0" fillId="0" borderId="0" xfId="0" applyNumberFormat="1" applyFill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rlh\Dropbox\Cash%20Flow%20Budget.xlsx" TargetMode="External"/><Relationship Id="rId1" Type="http://schemas.openxmlformats.org/officeDocument/2006/relationships/externalLinkPath" Target="/Users/karlh/Dropbox/Cash%20Flow%20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Dashboard 2025"/>
      <sheetName val="Franchise Info"/>
      <sheetName val="Input &amp; Assumptions"/>
      <sheetName val="Budget Builder"/>
      <sheetName val="Taxation"/>
      <sheetName val="2024_Stuff"/>
      <sheetName val="Budget OU History 2025"/>
      <sheetName val="Budget OU History 2024"/>
      <sheetName val="Ledger-2024"/>
      <sheetName val="Ledger-2025"/>
      <sheetName val="Fisher Investments"/>
      <sheetName val="Fundrise"/>
      <sheetName val="IRA_Cash_Depletion"/>
      <sheetName val="Savings OU"/>
      <sheetName val="Savings Recon"/>
      <sheetName val="Vaults"/>
      <sheetName val="Expense Analysis 2024"/>
      <sheetName val="Expense Analysis 2025"/>
      <sheetName val="Recurring 2025"/>
      <sheetName val="Recurring"/>
      <sheetName val="IRA_Depletion_Annual_Summary"/>
      <sheetName val="IRA Depletion"/>
      <sheetName val="ChatGPT Taxes"/>
      <sheetName val="DashMetrics"/>
    </sheetNames>
    <sheetDataSet>
      <sheetData sheetId="0"/>
      <sheetData sheetId="1">
        <row r="39">
          <cell r="L39">
            <v>0</v>
          </cell>
        </row>
        <row r="42">
          <cell r="L42">
            <v>0</v>
          </cell>
        </row>
        <row r="44">
          <cell r="L44">
            <v>27666.666666666664</v>
          </cell>
        </row>
        <row r="45">
          <cell r="L45">
            <v>45658</v>
          </cell>
        </row>
        <row r="47">
          <cell r="L47">
            <v>0</v>
          </cell>
        </row>
      </sheetData>
      <sheetData sheetId="2"/>
      <sheetData sheetId="3">
        <row r="4">
          <cell r="D4">
            <v>1</v>
          </cell>
        </row>
        <row r="5">
          <cell r="D5">
            <v>2025</v>
          </cell>
        </row>
        <row r="6">
          <cell r="D6">
            <v>2026</v>
          </cell>
        </row>
        <row r="9">
          <cell r="D9">
            <v>1060981.93</v>
          </cell>
          <cell r="E9">
            <v>839847.84</v>
          </cell>
          <cell r="F9">
            <v>221134.09</v>
          </cell>
          <cell r="G9">
            <v>0</v>
          </cell>
          <cell r="I9">
            <v>0.04</v>
          </cell>
        </row>
        <row r="10">
          <cell r="D10">
            <v>55762</v>
          </cell>
          <cell r="I10">
            <v>7.7299999999999994E-2</v>
          </cell>
          <cell r="K10">
            <v>0.22</v>
          </cell>
        </row>
        <row r="11">
          <cell r="D11">
            <v>897874.96</v>
          </cell>
          <cell r="K11">
            <v>0.19</v>
          </cell>
        </row>
        <row r="12">
          <cell r="D12">
            <v>0.18165889156770776</v>
          </cell>
          <cell r="I12">
            <v>7.7299999999999994E-2</v>
          </cell>
          <cell r="K12">
            <v>4.4999999999999998E-2</v>
          </cell>
        </row>
        <row r="13">
          <cell r="K13">
            <v>0.22</v>
          </cell>
        </row>
        <row r="15">
          <cell r="D15" t="e">
            <v>#N/A</v>
          </cell>
          <cell r="I15">
            <v>2.5999999999999999E-2</v>
          </cell>
        </row>
        <row r="16">
          <cell r="D16" t="e">
            <v>#N/A</v>
          </cell>
          <cell r="I16">
            <v>3.1E-2</v>
          </cell>
        </row>
        <row r="17">
          <cell r="D17">
            <v>0</v>
          </cell>
        </row>
        <row r="21">
          <cell r="D21">
            <v>196545.16</v>
          </cell>
        </row>
        <row r="23">
          <cell r="D23">
            <v>247.47</v>
          </cell>
        </row>
        <row r="24">
          <cell r="D24">
            <v>4070.32</v>
          </cell>
        </row>
        <row r="27">
          <cell r="D27">
            <v>3288</v>
          </cell>
        </row>
        <row r="33">
          <cell r="D33">
            <v>193235.93000000002</v>
          </cell>
        </row>
      </sheetData>
      <sheetData sheetId="4">
        <row r="6">
          <cell r="C6">
            <v>3150</v>
          </cell>
        </row>
        <row r="7">
          <cell r="C7">
            <v>8753</v>
          </cell>
          <cell r="D7">
            <v>105036</v>
          </cell>
        </row>
        <row r="9">
          <cell r="C9">
            <v>3500</v>
          </cell>
        </row>
        <row r="10">
          <cell r="C10">
            <v>9037</v>
          </cell>
          <cell r="D10">
            <v>108444</v>
          </cell>
        </row>
        <row r="12">
          <cell r="C12" t="e">
            <v>#N/A</v>
          </cell>
        </row>
        <row r="13">
          <cell r="C13" t="e">
            <v>#N/A</v>
          </cell>
          <cell r="D13" t="e">
            <v>#N/A</v>
          </cell>
        </row>
        <row r="17">
          <cell r="I17">
            <v>37800</v>
          </cell>
          <cell r="J17">
            <v>42000</v>
          </cell>
          <cell r="M17">
            <v>7980</v>
          </cell>
        </row>
        <row r="18">
          <cell r="F18">
            <v>8753</v>
          </cell>
          <cell r="G18">
            <v>9037</v>
          </cell>
          <cell r="H18" t="e">
            <v>#N/A</v>
          </cell>
          <cell r="I18">
            <v>3150</v>
          </cell>
          <cell r="J18">
            <v>3500</v>
          </cell>
          <cell r="K18" t="e">
            <v>#N/A</v>
          </cell>
        </row>
        <row r="23">
          <cell r="C23" t="e">
            <v>#N/A</v>
          </cell>
        </row>
        <row r="24">
          <cell r="C24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9">
          <cell r="C29" t="e">
            <v>#N/A</v>
          </cell>
        </row>
        <row r="30">
          <cell r="C30" t="e">
            <v>#N/A</v>
          </cell>
        </row>
        <row r="34">
          <cell r="I34" t="e">
            <v>#N/A</v>
          </cell>
        </row>
      </sheetData>
      <sheetData sheetId="5">
        <row r="8">
          <cell r="H8">
            <v>6201.873333333333</v>
          </cell>
        </row>
        <row r="15">
          <cell r="C15">
            <v>152851.03333333333</v>
          </cell>
        </row>
        <row r="20">
          <cell r="K20" t="e">
            <v>#N/A</v>
          </cell>
        </row>
        <row r="22">
          <cell r="H22">
            <v>6095.9505233333339</v>
          </cell>
        </row>
        <row r="28">
          <cell r="C28" t="e">
            <v>#N/A</v>
          </cell>
        </row>
      </sheetData>
      <sheetData sheetId="6">
        <row r="16">
          <cell r="P16">
            <v>5205.873333333333</v>
          </cell>
        </row>
        <row r="21">
          <cell r="C21">
            <v>3194.126666666667</v>
          </cell>
        </row>
        <row r="22">
          <cell r="C22">
            <v>8400</v>
          </cell>
        </row>
        <row r="24">
          <cell r="C24">
            <v>3978.6822374999997</v>
          </cell>
        </row>
        <row r="25">
          <cell r="C25">
            <v>9180</v>
          </cell>
        </row>
        <row r="27">
          <cell r="C27" t="e">
            <v>#N/A</v>
          </cell>
        </row>
        <row r="28">
          <cell r="C28" t="e">
            <v>#N/A</v>
          </cell>
        </row>
      </sheetData>
      <sheetData sheetId="7"/>
      <sheetData sheetId="8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</sheetData>
      <sheetData sheetId="9"/>
      <sheetData sheetId="10"/>
      <sheetData sheetId="11">
        <row r="7">
          <cell r="B7">
            <v>897874.96</v>
          </cell>
          <cell r="C7">
            <v>948018.61</v>
          </cell>
          <cell r="D7">
            <v>980220.44</v>
          </cell>
          <cell r="E7">
            <v>942156.78</v>
          </cell>
          <cell r="F7">
            <v>987066.02</v>
          </cell>
          <cell r="G7">
            <v>1018473.72</v>
          </cell>
          <cell r="H7">
            <v>1084903.1399999999</v>
          </cell>
          <cell r="I7">
            <v>1089707.05</v>
          </cell>
          <cell r="J7">
            <v>1105707.9099999999</v>
          </cell>
          <cell r="K7">
            <v>1086927.27</v>
          </cell>
          <cell r="L7">
            <v>1118670.73</v>
          </cell>
          <cell r="M7">
            <v>1060981.93</v>
          </cell>
        </row>
      </sheetData>
      <sheetData sheetId="12"/>
      <sheetData sheetId="13"/>
      <sheetData sheetId="14">
        <row r="29"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>
            <v>45695</v>
          </cell>
        </row>
      </sheetData>
      <sheetData sheetId="15">
        <row r="10">
          <cell r="P10">
            <v>6086.6666666666642</v>
          </cell>
        </row>
        <row r="27">
          <cell r="I27">
            <v>-9858.2999999999993</v>
          </cell>
          <cell r="J27">
            <v>-4957.6499999999996</v>
          </cell>
          <cell r="K27">
            <v>-9908.7199999999993</v>
          </cell>
          <cell r="L27">
            <v>-6387.6</v>
          </cell>
          <cell r="M27">
            <v>-3230.2800000000016</v>
          </cell>
          <cell r="N27">
            <v>911.04000000000019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>
        <row r="4">
          <cell r="C4">
            <v>45665</v>
          </cell>
          <cell r="D4">
            <v>1060982</v>
          </cell>
          <cell r="N4">
            <v>-506.72786414486609</v>
          </cell>
          <cell r="T4" t="e">
            <v>#N/A</v>
          </cell>
          <cell r="AH4">
            <v>0</v>
          </cell>
        </row>
        <row r="5">
          <cell r="C5">
            <v>45689</v>
          </cell>
          <cell r="D5" t="e">
            <v>#N/A</v>
          </cell>
          <cell r="N5" t="e">
            <v>#N/A</v>
          </cell>
          <cell r="T5" t="e">
            <v>#N/A</v>
          </cell>
          <cell r="AH5">
            <v>0</v>
          </cell>
        </row>
        <row r="6">
          <cell r="C6">
            <v>45717</v>
          </cell>
          <cell r="D6" t="e">
            <v>#N/A</v>
          </cell>
          <cell r="N6" t="e">
            <v>#N/A</v>
          </cell>
          <cell r="T6" t="e">
            <v>#N/A</v>
          </cell>
          <cell r="AH6">
            <v>0</v>
          </cell>
        </row>
        <row r="7">
          <cell r="C7">
            <v>45748</v>
          </cell>
          <cell r="D7" t="e">
            <v>#N/A</v>
          </cell>
          <cell r="N7" t="e">
            <v>#N/A</v>
          </cell>
          <cell r="T7" t="e">
            <v>#N/A</v>
          </cell>
          <cell r="AH7">
            <v>0</v>
          </cell>
        </row>
        <row r="8">
          <cell r="C8">
            <v>45778</v>
          </cell>
          <cell r="D8" t="e">
            <v>#N/A</v>
          </cell>
          <cell r="N8" t="e">
            <v>#N/A</v>
          </cell>
          <cell r="T8" t="e">
            <v>#N/A</v>
          </cell>
          <cell r="AH8">
            <v>0</v>
          </cell>
        </row>
        <row r="9">
          <cell r="C9">
            <v>45809</v>
          </cell>
          <cell r="D9" t="e">
            <v>#N/A</v>
          </cell>
          <cell r="N9" t="e">
            <v>#N/A</v>
          </cell>
          <cell r="T9" t="e">
            <v>#N/A</v>
          </cell>
          <cell r="AH9">
            <v>0</v>
          </cell>
        </row>
        <row r="10">
          <cell r="C10">
            <v>45839</v>
          </cell>
          <cell r="D10" t="e">
            <v>#N/A</v>
          </cell>
          <cell r="N10" t="e">
            <v>#N/A</v>
          </cell>
          <cell r="T10" t="e">
            <v>#N/A</v>
          </cell>
          <cell r="AH10">
            <v>0</v>
          </cell>
        </row>
        <row r="11">
          <cell r="C11">
            <v>45870</v>
          </cell>
          <cell r="D11" t="e">
            <v>#N/A</v>
          </cell>
          <cell r="N11" t="e">
            <v>#N/A</v>
          </cell>
          <cell r="T11" t="e">
            <v>#N/A</v>
          </cell>
          <cell r="AH11">
            <v>0</v>
          </cell>
        </row>
        <row r="12">
          <cell r="C12">
            <v>45901</v>
          </cell>
          <cell r="D12" t="e">
            <v>#N/A</v>
          </cell>
          <cell r="N12" t="e">
            <v>#N/A</v>
          </cell>
          <cell r="T12" t="e">
            <v>#N/A</v>
          </cell>
          <cell r="AH12">
            <v>0</v>
          </cell>
        </row>
        <row r="13">
          <cell r="C13">
            <v>45931</v>
          </cell>
          <cell r="D13" t="e">
            <v>#N/A</v>
          </cell>
          <cell r="N13" t="e">
            <v>#N/A</v>
          </cell>
          <cell r="T13" t="e">
            <v>#N/A</v>
          </cell>
          <cell r="AH13">
            <v>0</v>
          </cell>
        </row>
        <row r="14">
          <cell r="C14">
            <v>45962</v>
          </cell>
          <cell r="D14" t="e">
            <v>#N/A</v>
          </cell>
          <cell r="N14" t="e">
            <v>#N/A</v>
          </cell>
          <cell r="T14" t="e">
            <v>#N/A</v>
          </cell>
          <cell r="AH14">
            <v>0</v>
          </cell>
        </row>
        <row r="15">
          <cell r="C15">
            <v>45992</v>
          </cell>
          <cell r="D15" t="e">
            <v>#N/A</v>
          </cell>
          <cell r="N15" t="e">
            <v>#N/A</v>
          </cell>
          <cell r="T15" t="e">
            <v>#N/A</v>
          </cell>
          <cell r="AH15">
            <v>0</v>
          </cell>
        </row>
        <row r="16">
          <cell r="C16">
            <v>46023</v>
          </cell>
          <cell r="D16" t="e">
            <v>#N/A</v>
          </cell>
          <cell r="N16" t="e">
            <v>#N/A</v>
          </cell>
          <cell r="T16" t="e">
            <v>#N/A</v>
          </cell>
          <cell r="AH16">
            <v>0</v>
          </cell>
        </row>
        <row r="17">
          <cell r="C17">
            <v>46054</v>
          </cell>
          <cell r="D17" t="e">
            <v>#N/A</v>
          </cell>
          <cell r="N17" t="e">
            <v>#N/A</v>
          </cell>
          <cell r="T17" t="e">
            <v>#N/A</v>
          </cell>
          <cell r="AH17">
            <v>0</v>
          </cell>
        </row>
        <row r="18">
          <cell r="C18">
            <v>46082</v>
          </cell>
          <cell r="D18" t="e">
            <v>#N/A</v>
          </cell>
          <cell r="N18" t="e">
            <v>#N/A</v>
          </cell>
          <cell r="T18" t="e">
            <v>#N/A</v>
          </cell>
          <cell r="AH18">
            <v>0</v>
          </cell>
        </row>
        <row r="19">
          <cell r="C19">
            <v>46113</v>
          </cell>
          <cell r="D19" t="e">
            <v>#N/A</v>
          </cell>
          <cell r="N19" t="e">
            <v>#N/A</v>
          </cell>
          <cell r="T19" t="e">
            <v>#N/A</v>
          </cell>
          <cell r="AH19">
            <v>0</v>
          </cell>
        </row>
        <row r="20">
          <cell r="C20">
            <v>46143</v>
          </cell>
          <cell r="D20" t="e">
            <v>#N/A</v>
          </cell>
          <cell r="N20" t="e">
            <v>#N/A</v>
          </cell>
          <cell r="T20" t="e">
            <v>#N/A</v>
          </cell>
          <cell r="AH20">
            <v>0</v>
          </cell>
        </row>
        <row r="21">
          <cell r="C21">
            <v>46174</v>
          </cell>
          <cell r="D21" t="e">
            <v>#N/A</v>
          </cell>
          <cell r="N21" t="e">
            <v>#N/A</v>
          </cell>
          <cell r="T21" t="e">
            <v>#N/A</v>
          </cell>
          <cell r="AH21">
            <v>0</v>
          </cell>
        </row>
        <row r="22">
          <cell r="C22">
            <v>46204</v>
          </cell>
          <cell r="D22" t="e">
            <v>#N/A</v>
          </cell>
          <cell r="N22" t="e">
            <v>#N/A</v>
          </cell>
          <cell r="T22" t="e">
            <v>#N/A</v>
          </cell>
          <cell r="AH22">
            <v>0</v>
          </cell>
        </row>
        <row r="23">
          <cell r="C23">
            <v>46235</v>
          </cell>
          <cell r="D23" t="e">
            <v>#N/A</v>
          </cell>
          <cell r="N23" t="e">
            <v>#N/A</v>
          </cell>
          <cell r="T23" t="e">
            <v>#N/A</v>
          </cell>
          <cell r="AH23">
            <v>0</v>
          </cell>
        </row>
        <row r="24">
          <cell r="C24">
            <v>46266</v>
          </cell>
          <cell r="D24" t="e">
            <v>#N/A</v>
          </cell>
          <cell r="N24" t="e">
            <v>#N/A</v>
          </cell>
          <cell r="T24" t="e">
            <v>#N/A</v>
          </cell>
          <cell r="AH24">
            <v>0</v>
          </cell>
        </row>
        <row r="25">
          <cell r="C25">
            <v>46296</v>
          </cell>
          <cell r="D25" t="e">
            <v>#N/A</v>
          </cell>
          <cell r="N25" t="e">
            <v>#N/A</v>
          </cell>
          <cell r="T25" t="e">
            <v>#N/A</v>
          </cell>
          <cell r="AH25">
            <v>0</v>
          </cell>
        </row>
        <row r="26">
          <cell r="C26">
            <v>46327</v>
          </cell>
          <cell r="D26" t="e">
            <v>#N/A</v>
          </cell>
          <cell r="N26" t="e">
            <v>#N/A</v>
          </cell>
          <cell r="T26" t="e">
            <v>#N/A</v>
          </cell>
          <cell r="AH26">
            <v>0</v>
          </cell>
        </row>
        <row r="27">
          <cell r="C27">
            <v>46357</v>
          </cell>
          <cell r="D27" t="e">
            <v>#N/A</v>
          </cell>
          <cell r="N27" t="e">
            <v>#N/A</v>
          </cell>
          <cell r="T27" t="e">
            <v>#N/A</v>
          </cell>
          <cell r="AH27">
            <v>0</v>
          </cell>
        </row>
        <row r="28">
          <cell r="C28">
            <v>46388</v>
          </cell>
          <cell r="D28" t="e">
            <v>#N/A</v>
          </cell>
          <cell r="N28" t="e">
            <v>#N/A</v>
          </cell>
          <cell r="T28" t="e">
            <v>#N/A</v>
          </cell>
          <cell r="AH28">
            <v>0</v>
          </cell>
        </row>
        <row r="29">
          <cell r="C29">
            <v>46419</v>
          </cell>
          <cell r="D29" t="e">
            <v>#N/A</v>
          </cell>
          <cell r="N29" t="e">
            <v>#N/A</v>
          </cell>
          <cell r="T29" t="e">
            <v>#N/A</v>
          </cell>
          <cell r="AH29">
            <v>0</v>
          </cell>
        </row>
        <row r="30">
          <cell r="C30">
            <v>46447</v>
          </cell>
          <cell r="D30" t="e">
            <v>#N/A</v>
          </cell>
          <cell r="N30" t="e">
            <v>#N/A</v>
          </cell>
          <cell r="T30" t="e">
            <v>#N/A</v>
          </cell>
          <cell r="AH30">
            <v>0</v>
          </cell>
        </row>
        <row r="31">
          <cell r="C31">
            <v>46478</v>
          </cell>
          <cell r="D31" t="e">
            <v>#N/A</v>
          </cell>
          <cell r="N31" t="e">
            <v>#N/A</v>
          </cell>
          <cell r="T31" t="e">
            <v>#N/A</v>
          </cell>
          <cell r="AH31">
            <v>0</v>
          </cell>
        </row>
        <row r="32">
          <cell r="C32">
            <v>46508</v>
          </cell>
          <cell r="D32" t="e">
            <v>#N/A</v>
          </cell>
          <cell r="N32" t="e">
            <v>#N/A</v>
          </cell>
          <cell r="T32" t="e">
            <v>#N/A</v>
          </cell>
          <cell r="AH32">
            <v>0</v>
          </cell>
        </row>
        <row r="33">
          <cell r="C33">
            <v>46539</v>
          </cell>
          <cell r="D33" t="e">
            <v>#N/A</v>
          </cell>
          <cell r="N33" t="e">
            <v>#N/A</v>
          </cell>
          <cell r="T33" t="e">
            <v>#N/A</v>
          </cell>
          <cell r="AH33">
            <v>0</v>
          </cell>
        </row>
        <row r="34">
          <cell r="C34">
            <v>46569</v>
          </cell>
          <cell r="D34" t="e">
            <v>#N/A</v>
          </cell>
          <cell r="N34" t="e">
            <v>#N/A</v>
          </cell>
          <cell r="T34" t="e">
            <v>#N/A</v>
          </cell>
          <cell r="AH34">
            <v>0</v>
          </cell>
        </row>
        <row r="35">
          <cell r="C35">
            <v>46600</v>
          </cell>
          <cell r="D35" t="e">
            <v>#N/A</v>
          </cell>
          <cell r="N35" t="e">
            <v>#N/A</v>
          </cell>
          <cell r="T35" t="e">
            <v>#N/A</v>
          </cell>
          <cell r="AH35">
            <v>0</v>
          </cell>
        </row>
        <row r="36">
          <cell r="C36">
            <v>46631</v>
          </cell>
          <cell r="D36" t="e">
            <v>#N/A</v>
          </cell>
          <cell r="N36" t="e">
            <v>#N/A</v>
          </cell>
          <cell r="T36" t="e">
            <v>#N/A</v>
          </cell>
          <cell r="AH36">
            <v>0</v>
          </cell>
        </row>
        <row r="37">
          <cell r="C37">
            <v>46661</v>
          </cell>
          <cell r="D37" t="e">
            <v>#N/A</v>
          </cell>
          <cell r="N37" t="e">
            <v>#N/A</v>
          </cell>
          <cell r="T37" t="e">
            <v>#N/A</v>
          </cell>
          <cell r="AH37">
            <v>0</v>
          </cell>
        </row>
        <row r="38">
          <cell r="C38">
            <v>46692</v>
          </cell>
          <cell r="D38" t="e">
            <v>#N/A</v>
          </cell>
          <cell r="N38" t="e">
            <v>#N/A</v>
          </cell>
          <cell r="T38" t="e">
            <v>#N/A</v>
          </cell>
          <cell r="AH38">
            <v>0</v>
          </cell>
        </row>
        <row r="39">
          <cell r="C39">
            <v>46722</v>
          </cell>
          <cell r="D39" t="e">
            <v>#N/A</v>
          </cell>
          <cell r="N39" t="e">
            <v>#N/A</v>
          </cell>
          <cell r="T39" t="e">
            <v>#N/A</v>
          </cell>
          <cell r="AH39">
            <v>0</v>
          </cell>
        </row>
        <row r="40">
          <cell r="C40">
            <v>46753</v>
          </cell>
          <cell r="D40" t="e">
            <v>#N/A</v>
          </cell>
          <cell r="N40" t="e">
            <v>#N/A</v>
          </cell>
          <cell r="T40" t="e">
            <v>#N/A</v>
          </cell>
          <cell r="AH40">
            <v>0</v>
          </cell>
        </row>
        <row r="41">
          <cell r="C41">
            <v>46784</v>
          </cell>
          <cell r="D41" t="e">
            <v>#N/A</v>
          </cell>
          <cell r="N41" t="e">
            <v>#N/A</v>
          </cell>
          <cell r="T41" t="e">
            <v>#N/A</v>
          </cell>
          <cell r="AH41">
            <v>0</v>
          </cell>
        </row>
        <row r="42">
          <cell r="C42">
            <v>46813</v>
          </cell>
          <cell r="D42" t="e">
            <v>#N/A</v>
          </cell>
          <cell r="N42" t="e">
            <v>#N/A</v>
          </cell>
          <cell r="T42" t="e">
            <v>#N/A</v>
          </cell>
          <cell r="AH42">
            <v>0</v>
          </cell>
        </row>
        <row r="43">
          <cell r="C43">
            <v>46844</v>
          </cell>
          <cell r="D43" t="e">
            <v>#N/A</v>
          </cell>
          <cell r="N43" t="e">
            <v>#N/A</v>
          </cell>
          <cell r="T43" t="e">
            <v>#N/A</v>
          </cell>
          <cell r="AH43">
            <v>0</v>
          </cell>
        </row>
        <row r="44">
          <cell r="C44">
            <v>46874</v>
          </cell>
          <cell r="D44" t="e">
            <v>#N/A</v>
          </cell>
          <cell r="N44" t="e">
            <v>#N/A</v>
          </cell>
          <cell r="T44" t="e">
            <v>#N/A</v>
          </cell>
          <cell r="AH44">
            <v>0</v>
          </cell>
        </row>
        <row r="45">
          <cell r="C45">
            <v>46905</v>
          </cell>
          <cell r="D45" t="e">
            <v>#N/A</v>
          </cell>
          <cell r="N45" t="e">
            <v>#N/A</v>
          </cell>
          <cell r="T45" t="e">
            <v>#N/A</v>
          </cell>
          <cell r="AH45">
            <v>0</v>
          </cell>
        </row>
        <row r="46">
          <cell r="C46">
            <v>46935</v>
          </cell>
          <cell r="D46" t="e">
            <v>#N/A</v>
          </cell>
          <cell r="N46" t="e">
            <v>#N/A</v>
          </cell>
          <cell r="T46" t="e">
            <v>#N/A</v>
          </cell>
          <cell r="AH46">
            <v>0</v>
          </cell>
        </row>
        <row r="47">
          <cell r="C47">
            <v>46966</v>
          </cell>
          <cell r="D47" t="e">
            <v>#N/A</v>
          </cell>
          <cell r="N47" t="e">
            <v>#N/A</v>
          </cell>
          <cell r="T47" t="e">
            <v>#N/A</v>
          </cell>
          <cell r="AH47">
            <v>0</v>
          </cell>
        </row>
        <row r="48">
          <cell r="C48">
            <v>46997</v>
          </cell>
          <cell r="D48" t="e">
            <v>#N/A</v>
          </cell>
          <cell r="N48" t="e">
            <v>#N/A</v>
          </cell>
          <cell r="T48" t="e">
            <v>#N/A</v>
          </cell>
          <cell r="AH48">
            <v>0</v>
          </cell>
        </row>
        <row r="49">
          <cell r="C49">
            <v>47027</v>
          </cell>
          <cell r="D49" t="e">
            <v>#N/A</v>
          </cell>
          <cell r="N49" t="e">
            <v>#N/A</v>
          </cell>
          <cell r="T49" t="e">
            <v>#N/A</v>
          </cell>
          <cell r="AH49">
            <v>0</v>
          </cell>
        </row>
        <row r="50">
          <cell r="C50">
            <v>47058</v>
          </cell>
          <cell r="D50" t="e">
            <v>#N/A</v>
          </cell>
          <cell r="N50" t="e">
            <v>#N/A</v>
          </cell>
          <cell r="T50" t="e">
            <v>#N/A</v>
          </cell>
          <cell r="AH50">
            <v>0</v>
          </cell>
        </row>
        <row r="51">
          <cell r="C51">
            <v>47088</v>
          </cell>
          <cell r="D51" t="e">
            <v>#N/A</v>
          </cell>
          <cell r="N51" t="e">
            <v>#N/A</v>
          </cell>
          <cell r="T51" t="e">
            <v>#N/A</v>
          </cell>
          <cell r="AH51">
            <v>0</v>
          </cell>
        </row>
        <row r="52">
          <cell r="C52">
            <v>47119</v>
          </cell>
          <cell r="D52" t="e">
            <v>#N/A</v>
          </cell>
          <cell r="N52" t="e">
            <v>#N/A</v>
          </cell>
          <cell r="T52" t="e">
            <v>#N/A</v>
          </cell>
          <cell r="AH52">
            <v>0</v>
          </cell>
        </row>
        <row r="53">
          <cell r="C53">
            <v>47150</v>
          </cell>
          <cell r="D53" t="e">
            <v>#N/A</v>
          </cell>
          <cell r="N53" t="e">
            <v>#N/A</v>
          </cell>
          <cell r="T53" t="e">
            <v>#N/A</v>
          </cell>
          <cell r="AH53">
            <v>0</v>
          </cell>
        </row>
        <row r="54">
          <cell r="C54">
            <v>47178</v>
          </cell>
          <cell r="D54" t="e">
            <v>#N/A</v>
          </cell>
          <cell r="N54" t="e">
            <v>#N/A</v>
          </cell>
          <cell r="T54" t="e">
            <v>#N/A</v>
          </cell>
          <cell r="AH54">
            <v>0</v>
          </cell>
        </row>
        <row r="55">
          <cell r="C55">
            <v>47209</v>
          </cell>
          <cell r="D55" t="e">
            <v>#N/A</v>
          </cell>
          <cell r="N55" t="e">
            <v>#N/A</v>
          </cell>
          <cell r="T55" t="e">
            <v>#N/A</v>
          </cell>
          <cell r="AH55">
            <v>0</v>
          </cell>
        </row>
        <row r="56">
          <cell r="C56">
            <v>47239</v>
          </cell>
          <cell r="D56" t="e">
            <v>#N/A</v>
          </cell>
          <cell r="N56" t="e">
            <v>#N/A</v>
          </cell>
          <cell r="T56" t="e">
            <v>#N/A</v>
          </cell>
          <cell r="AH56">
            <v>0</v>
          </cell>
        </row>
        <row r="57">
          <cell r="C57">
            <v>47270</v>
          </cell>
          <cell r="D57" t="e">
            <v>#N/A</v>
          </cell>
          <cell r="N57" t="e">
            <v>#N/A</v>
          </cell>
          <cell r="T57" t="e">
            <v>#N/A</v>
          </cell>
          <cell r="AH57">
            <v>0</v>
          </cell>
        </row>
        <row r="58">
          <cell r="C58">
            <v>47300</v>
          </cell>
          <cell r="D58" t="e">
            <v>#N/A</v>
          </cell>
          <cell r="N58" t="e">
            <v>#N/A</v>
          </cell>
          <cell r="T58" t="e">
            <v>#N/A</v>
          </cell>
          <cell r="AH58">
            <v>0</v>
          </cell>
        </row>
        <row r="59">
          <cell r="C59">
            <v>47331</v>
          </cell>
          <cell r="D59" t="e">
            <v>#N/A</v>
          </cell>
          <cell r="N59" t="e">
            <v>#N/A</v>
          </cell>
          <cell r="T59" t="e">
            <v>#N/A</v>
          </cell>
          <cell r="AH59">
            <v>0</v>
          </cell>
        </row>
        <row r="60">
          <cell r="C60">
            <v>47362</v>
          </cell>
          <cell r="D60" t="e">
            <v>#N/A</v>
          </cell>
          <cell r="N60" t="e">
            <v>#N/A</v>
          </cell>
          <cell r="T60" t="e">
            <v>#N/A</v>
          </cell>
          <cell r="AH60">
            <v>0</v>
          </cell>
        </row>
        <row r="61">
          <cell r="C61">
            <v>47392</v>
          </cell>
          <cell r="D61" t="e">
            <v>#N/A</v>
          </cell>
          <cell r="N61" t="e">
            <v>#N/A</v>
          </cell>
          <cell r="T61" t="e">
            <v>#N/A</v>
          </cell>
          <cell r="AH61">
            <v>0</v>
          </cell>
        </row>
        <row r="62">
          <cell r="C62">
            <v>47423</v>
          </cell>
          <cell r="D62" t="e">
            <v>#N/A</v>
          </cell>
          <cell r="N62" t="e">
            <v>#N/A</v>
          </cell>
          <cell r="T62" t="e">
            <v>#N/A</v>
          </cell>
          <cell r="AH62">
            <v>0</v>
          </cell>
        </row>
        <row r="63">
          <cell r="C63">
            <v>47453</v>
          </cell>
          <cell r="D63" t="e">
            <v>#N/A</v>
          </cell>
          <cell r="N63" t="e">
            <v>#N/A</v>
          </cell>
          <cell r="T63" t="e">
            <v>#N/A</v>
          </cell>
          <cell r="AH63">
            <v>0</v>
          </cell>
        </row>
        <row r="64">
          <cell r="C64">
            <v>47484</v>
          </cell>
          <cell r="D64" t="e">
            <v>#N/A</v>
          </cell>
          <cell r="N64" t="e">
            <v>#N/A</v>
          </cell>
          <cell r="T64" t="e">
            <v>#N/A</v>
          </cell>
          <cell r="AH64">
            <v>0</v>
          </cell>
        </row>
        <row r="65">
          <cell r="C65">
            <v>47515</v>
          </cell>
          <cell r="D65" t="e">
            <v>#N/A</v>
          </cell>
          <cell r="N65" t="e">
            <v>#N/A</v>
          </cell>
          <cell r="T65" t="e">
            <v>#N/A</v>
          </cell>
          <cell r="AH65">
            <v>0</v>
          </cell>
        </row>
        <row r="66">
          <cell r="C66">
            <v>47543</v>
          </cell>
          <cell r="D66" t="e">
            <v>#N/A</v>
          </cell>
          <cell r="N66" t="e">
            <v>#N/A</v>
          </cell>
          <cell r="T66" t="e">
            <v>#N/A</v>
          </cell>
          <cell r="AH66">
            <v>0</v>
          </cell>
        </row>
        <row r="67">
          <cell r="C67">
            <v>47574</v>
          </cell>
          <cell r="D67" t="e">
            <v>#N/A</v>
          </cell>
          <cell r="N67" t="e">
            <v>#N/A</v>
          </cell>
          <cell r="T67" t="e">
            <v>#N/A</v>
          </cell>
          <cell r="AH67">
            <v>0</v>
          </cell>
        </row>
        <row r="68">
          <cell r="C68">
            <v>47604</v>
          </cell>
          <cell r="D68" t="e">
            <v>#N/A</v>
          </cell>
          <cell r="N68" t="e">
            <v>#N/A</v>
          </cell>
          <cell r="T68" t="e">
            <v>#N/A</v>
          </cell>
          <cell r="AH68">
            <v>0</v>
          </cell>
        </row>
        <row r="69">
          <cell r="C69">
            <v>47635</v>
          </cell>
          <cell r="D69" t="e">
            <v>#N/A</v>
          </cell>
          <cell r="N69" t="e">
            <v>#N/A</v>
          </cell>
          <cell r="T69" t="e">
            <v>#N/A</v>
          </cell>
          <cell r="AH69">
            <v>0</v>
          </cell>
        </row>
        <row r="70">
          <cell r="C70">
            <v>47665</v>
          </cell>
          <cell r="D70" t="e">
            <v>#N/A</v>
          </cell>
          <cell r="N70" t="e">
            <v>#N/A</v>
          </cell>
          <cell r="T70" t="e">
            <v>#N/A</v>
          </cell>
          <cell r="AH70">
            <v>0</v>
          </cell>
        </row>
        <row r="71">
          <cell r="C71">
            <v>47696</v>
          </cell>
          <cell r="D71" t="e">
            <v>#N/A</v>
          </cell>
          <cell r="N71" t="e">
            <v>#N/A</v>
          </cell>
          <cell r="T71" t="e">
            <v>#N/A</v>
          </cell>
          <cell r="AH71">
            <v>0</v>
          </cell>
        </row>
        <row r="72">
          <cell r="C72">
            <v>47727</v>
          </cell>
          <cell r="D72" t="e">
            <v>#N/A</v>
          </cell>
          <cell r="N72" t="e">
            <v>#N/A</v>
          </cell>
          <cell r="T72" t="e">
            <v>#N/A</v>
          </cell>
          <cell r="AH72">
            <v>0</v>
          </cell>
        </row>
        <row r="73">
          <cell r="C73">
            <v>47757</v>
          </cell>
          <cell r="D73" t="e">
            <v>#N/A</v>
          </cell>
          <cell r="N73" t="e">
            <v>#N/A</v>
          </cell>
          <cell r="T73" t="e">
            <v>#N/A</v>
          </cell>
          <cell r="AH73">
            <v>0</v>
          </cell>
        </row>
        <row r="74">
          <cell r="C74">
            <v>47788</v>
          </cell>
          <cell r="D74" t="e">
            <v>#N/A</v>
          </cell>
          <cell r="N74" t="e">
            <v>#N/A</v>
          </cell>
          <cell r="T74" t="e">
            <v>#N/A</v>
          </cell>
          <cell r="AH74">
            <v>0</v>
          </cell>
        </row>
        <row r="75">
          <cell r="C75">
            <v>47818</v>
          </cell>
          <cell r="D75" t="e">
            <v>#N/A</v>
          </cell>
          <cell r="N75" t="e">
            <v>#N/A</v>
          </cell>
          <cell r="T75" t="e">
            <v>#N/A</v>
          </cell>
          <cell r="AH75">
            <v>0</v>
          </cell>
        </row>
        <row r="76">
          <cell r="C76">
            <v>47849</v>
          </cell>
          <cell r="D76" t="e">
            <v>#N/A</v>
          </cell>
          <cell r="N76" t="e">
            <v>#N/A</v>
          </cell>
          <cell r="T76" t="e">
            <v>#N/A</v>
          </cell>
          <cell r="AH76">
            <v>0</v>
          </cell>
        </row>
        <row r="77">
          <cell r="C77">
            <v>47880</v>
          </cell>
          <cell r="D77" t="e">
            <v>#N/A</v>
          </cell>
          <cell r="N77" t="e">
            <v>#N/A</v>
          </cell>
          <cell r="T77" t="e">
            <v>#N/A</v>
          </cell>
          <cell r="AH77">
            <v>0</v>
          </cell>
        </row>
        <row r="78">
          <cell r="C78">
            <v>47908</v>
          </cell>
          <cell r="D78" t="e">
            <v>#N/A</v>
          </cell>
          <cell r="N78" t="e">
            <v>#N/A</v>
          </cell>
          <cell r="T78" t="e">
            <v>#N/A</v>
          </cell>
          <cell r="AH78">
            <v>0</v>
          </cell>
        </row>
        <row r="79">
          <cell r="C79">
            <v>47939</v>
          </cell>
          <cell r="D79" t="e">
            <v>#N/A</v>
          </cell>
          <cell r="N79" t="e">
            <v>#N/A</v>
          </cell>
          <cell r="T79" t="e">
            <v>#N/A</v>
          </cell>
          <cell r="AH79">
            <v>0</v>
          </cell>
        </row>
        <row r="80">
          <cell r="C80">
            <v>47969</v>
          </cell>
          <cell r="D80" t="e">
            <v>#N/A</v>
          </cell>
          <cell r="N80" t="e">
            <v>#N/A</v>
          </cell>
          <cell r="T80" t="e">
            <v>#N/A</v>
          </cell>
          <cell r="AH80">
            <v>0</v>
          </cell>
        </row>
        <row r="81">
          <cell r="C81">
            <v>48000</v>
          </cell>
          <cell r="D81" t="e">
            <v>#N/A</v>
          </cell>
          <cell r="N81" t="e">
            <v>#N/A</v>
          </cell>
          <cell r="T81" t="e">
            <v>#N/A</v>
          </cell>
          <cell r="AH81">
            <v>0</v>
          </cell>
        </row>
        <row r="82">
          <cell r="C82">
            <v>48030</v>
          </cell>
          <cell r="D82" t="e">
            <v>#N/A</v>
          </cell>
          <cell r="N82" t="e">
            <v>#N/A</v>
          </cell>
          <cell r="T82" t="e">
            <v>#N/A</v>
          </cell>
          <cell r="AH82">
            <v>0</v>
          </cell>
        </row>
        <row r="83">
          <cell r="C83">
            <v>48061</v>
          </cell>
          <cell r="D83" t="e">
            <v>#N/A</v>
          </cell>
          <cell r="N83" t="e">
            <v>#N/A</v>
          </cell>
          <cell r="T83" t="e">
            <v>#N/A</v>
          </cell>
          <cell r="AH83">
            <v>0</v>
          </cell>
        </row>
        <row r="84">
          <cell r="C84">
            <v>48092</v>
          </cell>
          <cell r="D84" t="e">
            <v>#N/A</v>
          </cell>
          <cell r="N84" t="e">
            <v>#N/A</v>
          </cell>
          <cell r="T84" t="e">
            <v>#N/A</v>
          </cell>
          <cell r="AH84">
            <v>0</v>
          </cell>
        </row>
        <row r="85">
          <cell r="C85">
            <v>48122</v>
          </cell>
          <cell r="D85" t="e">
            <v>#N/A</v>
          </cell>
          <cell r="N85" t="e">
            <v>#N/A</v>
          </cell>
          <cell r="T85" t="e">
            <v>#N/A</v>
          </cell>
          <cell r="AH85">
            <v>0</v>
          </cell>
        </row>
        <row r="86">
          <cell r="C86">
            <v>48153</v>
          </cell>
          <cell r="D86" t="e">
            <v>#N/A</v>
          </cell>
          <cell r="N86" t="e">
            <v>#N/A</v>
          </cell>
          <cell r="T86" t="e">
            <v>#N/A</v>
          </cell>
          <cell r="AH86">
            <v>0</v>
          </cell>
        </row>
        <row r="87">
          <cell r="C87">
            <v>48183</v>
          </cell>
          <cell r="D87" t="e">
            <v>#N/A</v>
          </cell>
          <cell r="N87" t="e">
            <v>#N/A</v>
          </cell>
          <cell r="T87" t="e">
            <v>#N/A</v>
          </cell>
          <cell r="AH87">
            <v>0</v>
          </cell>
        </row>
        <row r="88">
          <cell r="C88">
            <v>48214</v>
          </cell>
          <cell r="D88" t="e">
            <v>#N/A</v>
          </cell>
          <cell r="N88" t="e">
            <v>#N/A</v>
          </cell>
          <cell r="T88" t="e">
            <v>#N/A</v>
          </cell>
          <cell r="AH88">
            <v>0</v>
          </cell>
        </row>
        <row r="89">
          <cell r="C89">
            <v>48245</v>
          </cell>
          <cell r="D89" t="e">
            <v>#N/A</v>
          </cell>
          <cell r="N89" t="e">
            <v>#N/A</v>
          </cell>
          <cell r="T89" t="e">
            <v>#N/A</v>
          </cell>
          <cell r="AH89">
            <v>0</v>
          </cell>
        </row>
        <row r="90">
          <cell r="C90">
            <v>48274</v>
          </cell>
          <cell r="D90" t="e">
            <v>#N/A</v>
          </cell>
          <cell r="N90" t="e">
            <v>#N/A</v>
          </cell>
          <cell r="T90" t="e">
            <v>#N/A</v>
          </cell>
          <cell r="AH90">
            <v>0</v>
          </cell>
        </row>
        <row r="91">
          <cell r="C91">
            <v>48305</v>
          </cell>
          <cell r="D91" t="e">
            <v>#N/A</v>
          </cell>
          <cell r="N91" t="e">
            <v>#N/A</v>
          </cell>
          <cell r="T91" t="e">
            <v>#N/A</v>
          </cell>
          <cell r="AH91">
            <v>0</v>
          </cell>
        </row>
        <row r="92">
          <cell r="C92">
            <v>48335</v>
          </cell>
          <cell r="D92" t="e">
            <v>#N/A</v>
          </cell>
          <cell r="N92" t="e">
            <v>#N/A</v>
          </cell>
          <cell r="T92" t="e">
            <v>#N/A</v>
          </cell>
          <cell r="AH92">
            <v>0</v>
          </cell>
        </row>
        <row r="93">
          <cell r="C93">
            <v>48366</v>
          </cell>
          <cell r="D93" t="e">
            <v>#N/A</v>
          </cell>
          <cell r="N93" t="e">
            <v>#N/A</v>
          </cell>
          <cell r="T93" t="e">
            <v>#N/A</v>
          </cell>
          <cell r="AH93">
            <v>0</v>
          </cell>
        </row>
        <row r="94">
          <cell r="C94">
            <v>48396</v>
          </cell>
          <cell r="D94" t="e">
            <v>#N/A</v>
          </cell>
          <cell r="N94" t="e">
            <v>#N/A</v>
          </cell>
          <cell r="T94" t="e">
            <v>#N/A</v>
          </cell>
          <cell r="AH94">
            <v>0</v>
          </cell>
        </row>
        <row r="95">
          <cell r="C95">
            <v>48427</v>
          </cell>
          <cell r="D95" t="e">
            <v>#N/A</v>
          </cell>
          <cell r="N95" t="e">
            <v>#N/A</v>
          </cell>
          <cell r="T95" t="e">
            <v>#N/A</v>
          </cell>
          <cell r="AH95">
            <v>0</v>
          </cell>
        </row>
        <row r="96">
          <cell r="C96">
            <v>48458</v>
          </cell>
          <cell r="D96" t="e">
            <v>#N/A</v>
          </cell>
          <cell r="N96" t="e">
            <v>#N/A</v>
          </cell>
          <cell r="T96" t="e">
            <v>#N/A</v>
          </cell>
          <cell r="AH96">
            <v>0</v>
          </cell>
        </row>
        <row r="97">
          <cell r="C97">
            <v>48488</v>
          </cell>
          <cell r="D97" t="e">
            <v>#N/A</v>
          </cell>
          <cell r="N97" t="e">
            <v>#N/A</v>
          </cell>
          <cell r="T97" t="e">
            <v>#N/A</v>
          </cell>
          <cell r="AH97">
            <v>0</v>
          </cell>
        </row>
        <row r="98">
          <cell r="C98">
            <v>48519</v>
          </cell>
          <cell r="D98" t="e">
            <v>#N/A</v>
          </cell>
          <cell r="N98" t="e">
            <v>#N/A</v>
          </cell>
          <cell r="T98" t="e">
            <v>#N/A</v>
          </cell>
          <cell r="AH98">
            <v>0</v>
          </cell>
        </row>
        <row r="99">
          <cell r="C99">
            <v>48549</v>
          </cell>
          <cell r="D99" t="e">
            <v>#N/A</v>
          </cell>
          <cell r="N99" t="e">
            <v>#N/A</v>
          </cell>
          <cell r="T99" t="e">
            <v>#N/A</v>
          </cell>
          <cell r="AH99">
            <v>0</v>
          </cell>
        </row>
        <row r="100">
          <cell r="C100">
            <v>48580</v>
          </cell>
          <cell r="D100" t="e">
            <v>#N/A</v>
          </cell>
          <cell r="N100" t="e">
            <v>#N/A</v>
          </cell>
          <cell r="T100" t="e">
            <v>#N/A</v>
          </cell>
          <cell r="AH100">
            <v>0</v>
          </cell>
        </row>
        <row r="101">
          <cell r="C101">
            <v>48611</v>
          </cell>
          <cell r="D101" t="e">
            <v>#N/A</v>
          </cell>
          <cell r="N101" t="e">
            <v>#N/A</v>
          </cell>
          <cell r="T101" t="e">
            <v>#N/A</v>
          </cell>
          <cell r="AH101">
            <v>0</v>
          </cell>
        </row>
        <row r="102">
          <cell r="C102">
            <v>48639</v>
          </cell>
          <cell r="D102" t="e">
            <v>#N/A</v>
          </cell>
          <cell r="N102" t="e">
            <v>#N/A</v>
          </cell>
          <cell r="T102" t="e">
            <v>#N/A</v>
          </cell>
          <cell r="AH102">
            <v>0</v>
          </cell>
        </row>
        <row r="103">
          <cell r="C103">
            <v>48670</v>
          </cell>
          <cell r="D103" t="e">
            <v>#N/A</v>
          </cell>
          <cell r="N103" t="e">
            <v>#N/A</v>
          </cell>
          <cell r="T103" t="e">
            <v>#N/A</v>
          </cell>
          <cell r="AH103">
            <v>0</v>
          </cell>
        </row>
        <row r="104">
          <cell r="C104">
            <v>48700</v>
          </cell>
          <cell r="D104" t="e">
            <v>#N/A</v>
          </cell>
          <cell r="N104" t="e">
            <v>#N/A</v>
          </cell>
          <cell r="T104" t="e">
            <v>#N/A</v>
          </cell>
          <cell r="AH104">
            <v>0</v>
          </cell>
        </row>
        <row r="105">
          <cell r="C105">
            <v>48731</v>
          </cell>
          <cell r="D105" t="e">
            <v>#N/A</v>
          </cell>
          <cell r="N105" t="e">
            <v>#N/A</v>
          </cell>
          <cell r="T105" t="e">
            <v>#N/A</v>
          </cell>
          <cell r="AH105">
            <v>0</v>
          </cell>
        </row>
        <row r="106">
          <cell r="C106">
            <v>48761</v>
          </cell>
          <cell r="D106" t="e">
            <v>#N/A</v>
          </cell>
          <cell r="N106" t="e">
            <v>#N/A</v>
          </cell>
          <cell r="T106" t="e">
            <v>#N/A</v>
          </cell>
          <cell r="AH106">
            <v>0</v>
          </cell>
        </row>
        <row r="107">
          <cell r="C107">
            <v>48792</v>
          </cell>
          <cell r="D107" t="e">
            <v>#N/A</v>
          </cell>
          <cell r="N107" t="e">
            <v>#N/A</v>
          </cell>
          <cell r="T107" t="e">
            <v>#N/A</v>
          </cell>
          <cell r="AH107">
            <v>0</v>
          </cell>
        </row>
        <row r="108">
          <cell r="C108">
            <v>48823</v>
          </cell>
          <cell r="D108" t="e">
            <v>#N/A</v>
          </cell>
          <cell r="N108" t="e">
            <v>#N/A</v>
          </cell>
          <cell r="T108" t="e">
            <v>#N/A</v>
          </cell>
          <cell r="AH108">
            <v>0</v>
          </cell>
        </row>
        <row r="109">
          <cell r="C109">
            <v>48853</v>
          </cell>
          <cell r="D109" t="e">
            <v>#N/A</v>
          </cell>
          <cell r="N109" t="e">
            <v>#N/A</v>
          </cell>
          <cell r="T109" t="e">
            <v>#N/A</v>
          </cell>
          <cell r="AH109">
            <v>0</v>
          </cell>
        </row>
        <row r="110">
          <cell r="C110">
            <v>48884</v>
          </cell>
          <cell r="D110" t="e">
            <v>#N/A</v>
          </cell>
          <cell r="N110" t="e">
            <v>#N/A</v>
          </cell>
          <cell r="T110" t="e">
            <v>#N/A</v>
          </cell>
          <cell r="AH110">
            <v>0</v>
          </cell>
        </row>
        <row r="111">
          <cell r="C111">
            <v>48914</v>
          </cell>
          <cell r="D111" t="e">
            <v>#N/A</v>
          </cell>
          <cell r="N111" t="e">
            <v>#N/A</v>
          </cell>
          <cell r="T111" t="e">
            <v>#N/A</v>
          </cell>
          <cell r="AH111">
            <v>0</v>
          </cell>
        </row>
        <row r="112">
          <cell r="C112">
            <v>48945</v>
          </cell>
          <cell r="D112" t="e">
            <v>#N/A</v>
          </cell>
          <cell r="N112" t="e">
            <v>#N/A</v>
          </cell>
          <cell r="T112" t="e">
            <v>#N/A</v>
          </cell>
          <cell r="AH112">
            <v>0</v>
          </cell>
        </row>
        <row r="113">
          <cell r="C113">
            <v>48976</v>
          </cell>
          <cell r="D113" t="e">
            <v>#N/A</v>
          </cell>
          <cell r="N113" t="e">
            <v>#N/A</v>
          </cell>
          <cell r="T113" t="e">
            <v>#N/A</v>
          </cell>
          <cell r="AH113">
            <v>0</v>
          </cell>
        </row>
        <row r="114">
          <cell r="C114">
            <v>49004</v>
          </cell>
          <cell r="D114" t="e">
            <v>#N/A</v>
          </cell>
          <cell r="N114" t="e">
            <v>#N/A</v>
          </cell>
          <cell r="T114" t="e">
            <v>#N/A</v>
          </cell>
          <cell r="AH114">
            <v>0</v>
          </cell>
        </row>
        <row r="115">
          <cell r="C115">
            <v>49035</v>
          </cell>
          <cell r="D115" t="e">
            <v>#N/A</v>
          </cell>
          <cell r="N115" t="e">
            <v>#N/A</v>
          </cell>
          <cell r="T115" t="e">
            <v>#N/A</v>
          </cell>
          <cell r="AH115">
            <v>0</v>
          </cell>
        </row>
        <row r="116">
          <cell r="C116">
            <v>49065</v>
          </cell>
          <cell r="D116" t="e">
            <v>#N/A</v>
          </cell>
          <cell r="N116" t="e">
            <v>#N/A</v>
          </cell>
          <cell r="T116" t="e">
            <v>#N/A</v>
          </cell>
          <cell r="AH116">
            <v>0</v>
          </cell>
        </row>
        <row r="117">
          <cell r="C117">
            <v>49096</v>
          </cell>
          <cell r="D117" t="e">
            <v>#N/A</v>
          </cell>
          <cell r="N117" t="e">
            <v>#N/A</v>
          </cell>
          <cell r="T117" t="e">
            <v>#N/A</v>
          </cell>
          <cell r="AH117">
            <v>0</v>
          </cell>
        </row>
        <row r="118">
          <cell r="C118">
            <v>49126</v>
          </cell>
          <cell r="D118" t="e">
            <v>#N/A</v>
          </cell>
          <cell r="N118" t="e">
            <v>#N/A</v>
          </cell>
          <cell r="T118" t="e">
            <v>#N/A</v>
          </cell>
          <cell r="AH118">
            <v>0</v>
          </cell>
        </row>
        <row r="119">
          <cell r="C119">
            <v>49157</v>
          </cell>
          <cell r="D119" t="e">
            <v>#N/A</v>
          </cell>
          <cell r="N119" t="e">
            <v>#N/A</v>
          </cell>
          <cell r="T119" t="e">
            <v>#N/A</v>
          </cell>
          <cell r="AH119">
            <v>0</v>
          </cell>
        </row>
        <row r="120">
          <cell r="C120">
            <v>49188</v>
          </cell>
          <cell r="D120" t="e">
            <v>#N/A</v>
          </cell>
          <cell r="N120" t="e">
            <v>#N/A</v>
          </cell>
          <cell r="T120" t="e">
            <v>#N/A</v>
          </cell>
          <cell r="AH120">
            <v>0</v>
          </cell>
        </row>
        <row r="121">
          <cell r="C121">
            <v>49218</v>
          </cell>
          <cell r="D121" t="e">
            <v>#N/A</v>
          </cell>
          <cell r="N121" t="e">
            <v>#N/A</v>
          </cell>
          <cell r="T121" t="e">
            <v>#N/A</v>
          </cell>
          <cell r="AH121">
            <v>0</v>
          </cell>
        </row>
        <row r="122">
          <cell r="C122">
            <v>49249</v>
          </cell>
          <cell r="D122" t="e">
            <v>#N/A</v>
          </cell>
          <cell r="N122" t="e">
            <v>#N/A</v>
          </cell>
          <cell r="T122" t="e">
            <v>#N/A</v>
          </cell>
          <cell r="AH122">
            <v>0</v>
          </cell>
        </row>
        <row r="123">
          <cell r="C123">
            <v>49279</v>
          </cell>
          <cell r="D123" t="e">
            <v>#N/A</v>
          </cell>
          <cell r="N123" t="e">
            <v>#N/A</v>
          </cell>
          <cell r="T123" t="e">
            <v>#N/A</v>
          </cell>
          <cell r="AH123">
            <v>0</v>
          </cell>
        </row>
        <row r="124">
          <cell r="C124">
            <v>49310</v>
          </cell>
          <cell r="D124" t="e">
            <v>#N/A</v>
          </cell>
          <cell r="N124" t="e">
            <v>#N/A</v>
          </cell>
          <cell r="T124" t="e">
            <v>#N/A</v>
          </cell>
          <cell r="AH124">
            <v>0</v>
          </cell>
        </row>
        <row r="125">
          <cell r="C125">
            <v>49341</v>
          </cell>
          <cell r="D125" t="e">
            <v>#N/A</v>
          </cell>
          <cell r="N125" t="e">
            <v>#N/A</v>
          </cell>
          <cell r="T125" t="e">
            <v>#N/A</v>
          </cell>
          <cell r="AH125">
            <v>0</v>
          </cell>
        </row>
        <row r="126">
          <cell r="C126">
            <v>49369</v>
          </cell>
          <cell r="D126" t="e">
            <v>#N/A</v>
          </cell>
          <cell r="N126" t="e">
            <v>#N/A</v>
          </cell>
          <cell r="T126" t="e">
            <v>#N/A</v>
          </cell>
          <cell r="AH126">
            <v>0</v>
          </cell>
        </row>
        <row r="127">
          <cell r="C127">
            <v>49400</v>
          </cell>
          <cell r="D127" t="e">
            <v>#N/A</v>
          </cell>
          <cell r="N127" t="e">
            <v>#N/A</v>
          </cell>
          <cell r="T127" t="e">
            <v>#N/A</v>
          </cell>
          <cell r="AH127">
            <v>0</v>
          </cell>
        </row>
        <row r="128">
          <cell r="C128">
            <v>49430</v>
          </cell>
          <cell r="D128" t="e">
            <v>#N/A</v>
          </cell>
          <cell r="N128" t="e">
            <v>#N/A</v>
          </cell>
          <cell r="T128" t="e">
            <v>#N/A</v>
          </cell>
          <cell r="AH128">
            <v>0</v>
          </cell>
        </row>
        <row r="129">
          <cell r="C129">
            <v>49461</v>
          </cell>
          <cell r="D129" t="e">
            <v>#N/A</v>
          </cell>
          <cell r="N129" t="e">
            <v>#N/A</v>
          </cell>
          <cell r="T129" t="e">
            <v>#N/A</v>
          </cell>
          <cell r="AH129">
            <v>0</v>
          </cell>
        </row>
        <row r="130">
          <cell r="C130">
            <v>49491</v>
          </cell>
          <cell r="D130" t="e">
            <v>#N/A</v>
          </cell>
          <cell r="N130" t="e">
            <v>#N/A</v>
          </cell>
          <cell r="T130" t="e">
            <v>#N/A</v>
          </cell>
          <cell r="AH130">
            <v>0</v>
          </cell>
        </row>
        <row r="131">
          <cell r="C131">
            <v>49522</v>
          </cell>
          <cell r="D131" t="e">
            <v>#N/A</v>
          </cell>
          <cell r="N131" t="e">
            <v>#N/A</v>
          </cell>
          <cell r="T131" t="e">
            <v>#N/A</v>
          </cell>
          <cell r="AH131">
            <v>0</v>
          </cell>
        </row>
        <row r="132">
          <cell r="C132">
            <v>49553</v>
          </cell>
          <cell r="D132" t="e">
            <v>#N/A</v>
          </cell>
          <cell r="N132" t="e">
            <v>#N/A</v>
          </cell>
          <cell r="T132" t="e">
            <v>#N/A</v>
          </cell>
          <cell r="AH132">
            <v>0</v>
          </cell>
        </row>
        <row r="133">
          <cell r="C133">
            <v>49583</v>
          </cell>
          <cell r="D133" t="e">
            <v>#N/A</v>
          </cell>
          <cell r="N133" t="e">
            <v>#N/A</v>
          </cell>
          <cell r="T133" t="e">
            <v>#N/A</v>
          </cell>
          <cell r="AH133">
            <v>0</v>
          </cell>
        </row>
        <row r="134">
          <cell r="C134">
            <v>49614</v>
          </cell>
          <cell r="D134" t="e">
            <v>#N/A</v>
          </cell>
          <cell r="N134" t="e">
            <v>#N/A</v>
          </cell>
          <cell r="T134" t="e">
            <v>#N/A</v>
          </cell>
          <cell r="AH134">
            <v>0</v>
          </cell>
        </row>
        <row r="135">
          <cell r="C135">
            <v>49644</v>
          </cell>
          <cell r="D135" t="e">
            <v>#N/A</v>
          </cell>
          <cell r="N135" t="e">
            <v>#N/A</v>
          </cell>
          <cell r="T135" t="e">
            <v>#N/A</v>
          </cell>
          <cell r="AH135">
            <v>0</v>
          </cell>
        </row>
        <row r="136">
          <cell r="C136">
            <v>49675</v>
          </cell>
          <cell r="D136" t="e">
            <v>#N/A</v>
          </cell>
          <cell r="N136" t="e">
            <v>#N/A</v>
          </cell>
          <cell r="T136" t="e">
            <v>#N/A</v>
          </cell>
          <cell r="AH136">
            <v>0</v>
          </cell>
        </row>
        <row r="137">
          <cell r="C137">
            <v>49706</v>
          </cell>
          <cell r="D137" t="e">
            <v>#N/A</v>
          </cell>
          <cell r="N137" t="e">
            <v>#N/A</v>
          </cell>
          <cell r="T137" t="e">
            <v>#N/A</v>
          </cell>
          <cell r="AH137">
            <v>0</v>
          </cell>
        </row>
        <row r="138">
          <cell r="C138">
            <v>49735</v>
          </cell>
          <cell r="D138" t="e">
            <v>#N/A</v>
          </cell>
          <cell r="N138" t="e">
            <v>#N/A</v>
          </cell>
          <cell r="T138" t="e">
            <v>#N/A</v>
          </cell>
          <cell r="AH138">
            <v>0</v>
          </cell>
        </row>
        <row r="139">
          <cell r="C139">
            <v>49766</v>
          </cell>
          <cell r="D139" t="e">
            <v>#N/A</v>
          </cell>
          <cell r="N139" t="e">
            <v>#N/A</v>
          </cell>
          <cell r="T139" t="e">
            <v>#N/A</v>
          </cell>
          <cell r="AH139">
            <v>0</v>
          </cell>
        </row>
        <row r="140">
          <cell r="C140">
            <v>49796</v>
          </cell>
          <cell r="D140" t="e">
            <v>#N/A</v>
          </cell>
          <cell r="N140" t="e">
            <v>#N/A</v>
          </cell>
          <cell r="T140" t="e">
            <v>#N/A</v>
          </cell>
          <cell r="AH140">
            <v>0</v>
          </cell>
        </row>
        <row r="141">
          <cell r="C141">
            <v>49827</v>
          </cell>
          <cell r="D141" t="e">
            <v>#N/A</v>
          </cell>
          <cell r="N141" t="e">
            <v>#N/A</v>
          </cell>
          <cell r="T141" t="e">
            <v>#N/A</v>
          </cell>
          <cell r="AH141">
            <v>0</v>
          </cell>
        </row>
        <row r="142">
          <cell r="C142">
            <v>49857</v>
          </cell>
          <cell r="D142" t="e">
            <v>#N/A</v>
          </cell>
          <cell r="N142" t="e">
            <v>#N/A</v>
          </cell>
          <cell r="T142" t="e">
            <v>#N/A</v>
          </cell>
          <cell r="AH142">
            <v>0</v>
          </cell>
        </row>
        <row r="143">
          <cell r="C143">
            <v>49888</v>
          </cell>
          <cell r="D143" t="e">
            <v>#N/A</v>
          </cell>
          <cell r="N143" t="e">
            <v>#N/A</v>
          </cell>
          <cell r="T143" t="e">
            <v>#N/A</v>
          </cell>
          <cell r="AH143">
            <v>0</v>
          </cell>
        </row>
        <row r="144">
          <cell r="C144">
            <v>49919</v>
          </cell>
          <cell r="D144" t="e">
            <v>#N/A</v>
          </cell>
          <cell r="N144" t="e">
            <v>#N/A</v>
          </cell>
          <cell r="T144" t="e">
            <v>#N/A</v>
          </cell>
          <cell r="AH144">
            <v>0</v>
          </cell>
        </row>
        <row r="145">
          <cell r="C145">
            <v>49949</v>
          </cell>
          <cell r="D145" t="e">
            <v>#N/A</v>
          </cell>
          <cell r="N145" t="e">
            <v>#N/A</v>
          </cell>
          <cell r="T145" t="e">
            <v>#N/A</v>
          </cell>
          <cell r="AH145">
            <v>0</v>
          </cell>
        </row>
        <row r="146">
          <cell r="C146">
            <v>49980</v>
          </cell>
          <cell r="D146" t="e">
            <v>#N/A</v>
          </cell>
          <cell r="N146" t="e">
            <v>#N/A</v>
          </cell>
          <cell r="T146" t="e">
            <v>#N/A</v>
          </cell>
          <cell r="AH146">
            <v>0</v>
          </cell>
        </row>
        <row r="147">
          <cell r="C147">
            <v>50010</v>
          </cell>
          <cell r="D147" t="e">
            <v>#N/A</v>
          </cell>
          <cell r="N147" t="e">
            <v>#N/A</v>
          </cell>
          <cell r="T147" t="e">
            <v>#N/A</v>
          </cell>
          <cell r="AH147">
            <v>0</v>
          </cell>
        </row>
        <row r="148">
          <cell r="C148">
            <v>50041</v>
          </cell>
          <cell r="D148" t="e">
            <v>#N/A</v>
          </cell>
          <cell r="N148" t="e">
            <v>#N/A</v>
          </cell>
          <cell r="T148" t="e">
            <v>#N/A</v>
          </cell>
          <cell r="AH148">
            <v>0</v>
          </cell>
        </row>
        <row r="149">
          <cell r="C149">
            <v>50072</v>
          </cell>
          <cell r="D149" t="e">
            <v>#N/A</v>
          </cell>
          <cell r="N149" t="e">
            <v>#N/A</v>
          </cell>
          <cell r="T149" t="e">
            <v>#N/A</v>
          </cell>
          <cell r="AH149">
            <v>0</v>
          </cell>
        </row>
        <row r="150">
          <cell r="C150">
            <v>50100</v>
          </cell>
          <cell r="D150" t="e">
            <v>#N/A</v>
          </cell>
          <cell r="N150" t="e">
            <v>#N/A</v>
          </cell>
          <cell r="T150" t="e">
            <v>#N/A</v>
          </cell>
          <cell r="AH150">
            <v>0</v>
          </cell>
        </row>
        <row r="151">
          <cell r="C151">
            <v>50131</v>
          </cell>
          <cell r="D151" t="e">
            <v>#N/A</v>
          </cell>
          <cell r="N151" t="e">
            <v>#N/A</v>
          </cell>
          <cell r="T151" t="e">
            <v>#N/A</v>
          </cell>
          <cell r="AH151">
            <v>0</v>
          </cell>
        </row>
        <row r="152">
          <cell r="C152">
            <v>50161</v>
          </cell>
          <cell r="D152" t="e">
            <v>#N/A</v>
          </cell>
          <cell r="N152" t="e">
            <v>#N/A</v>
          </cell>
          <cell r="T152" t="e">
            <v>#N/A</v>
          </cell>
          <cell r="AH152">
            <v>0</v>
          </cell>
        </row>
        <row r="153">
          <cell r="C153">
            <v>50192</v>
          </cell>
          <cell r="D153" t="e">
            <v>#N/A</v>
          </cell>
          <cell r="N153" t="e">
            <v>#N/A</v>
          </cell>
          <cell r="T153" t="e">
            <v>#N/A</v>
          </cell>
          <cell r="AH153">
            <v>0</v>
          </cell>
        </row>
        <row r="154">
          <cell r="C154">
            <v>50222</v>
          </cell>
          <cell r="D154" t="e">
            <v>#N/A</v>
          </cell>
          <cell r="N154" t="e">
            <v>#N/A</v>
          </cell>
          <cell r="T154" t="e">
            <v>#N/A</v>
          </cell>
          <cell r="AH154">
            <v>0</v>
          </cell>
        </row>
        <row r="155">
          <cell r="C155">
            <v>50253</v>
          </cell>
          <cell r="D155" t="e">
            <v>#N/A</v>
          </cell>
          <cell r="N155" t="e">
            <v>#N/A</v>
          </cell>
          <cell r="T155" t="e">
            <v>#N/A</v>
          </cell>
          <cell r="AH155">
            <v>0</v>
          </cell>
        </row>
        <row r="156">
          <cell r="C156">
            <v>50284</v>
          </cell>
          <cell r="D156" t="e">
            <v>#N/A</v>
          </cell>
          <cell r="N156" t="e">
            <v>#N/A</v>
          </cell>
          <cell r="T156" t="e">
            <v>#N/A</v>
          </cell>
          <cell r="AH156">
            <v>0</v>
          </cell>
        </row>
        <row r="157">
          <cell r="C157">
            <v>50314</v>
          </cell>
          <cell r="D157" t="e">
            <v>#N/A</v>
          </cell>
          <cell r="N157" t="e">
            <v>#N/A</v>
          </cell>
          <cell r="T157" t="e">
            <v>#N/A</v>
          </cell>
          <cell r="AH157">
            <v>0</v>
          </cell>
        </row>
        <row r="158">
          <cell r="C158">
            <v>50345</v>
          </cell>
          <cell r="D158" t="e">
            <v>#N/A</v>
          </cell>
          <cell r="N158" t="e">
            <v>#N/A</v>
          </cell>
          <cell r="T158" t="e">
            <v>#N/A</v>
          </cell>
          <cell r="AH158">
            <v>0</v>
          </cell>
        </row>
        <row r="159">
          <cell r="C159">
            <v>50375</v>
          </cell>
          <cell r="D159" t="e">
            <v>#N/A</v>
          </cell>
          <cell r="N159" t="e">
            <v>#N/A</v>
          </cell>
          <cell r="T159" t="e">
            <v>#N/A</v>
          </cell>
          <cell r="AH159">
            <v>0</v>
          </cell>
        </row>
        <row r="160">
          <cell r="C160">
            <v>50406</v>
          </cell>
          <cell r="D160" t="e">
            <v>#N/A</v>
          </cell>
          <cell r="N160" t="e">
            <v>#N/A</v>
          </cell>
          <cell r="T160" t="e">
            <v>#N/A</v>
          </cell>
          <cell r="AH160">
            <v>0</v>
          </cell>
        </row>
        <row r="161">
          <cell r="C161">
            <v>50437</v>
          </cell>
          <cell r="D161" t="e">
            <v>#N/A</v>
          </cell>
          <cell r="N161" t="e">
            <v>#N/A</v>
          </cell>
          <cell r="T161" t="e">
            <v>#N/A</v>
          </cell>
          <cell r="AH161">
            <v>0</v>
          </cell>
        </row>
        <row r="162">
          <cell r="C162">
            <v>50465</v>
          </cell>
          <cell r="D162" t="e">
            <v>#N/A</v>
          </cell>
          <cell r="N162" t="e">
            <v>#N/A</v>
          </cell>
          <cell r="T162" t="e">
            <v>#N/A</v>
          </cell>
          <cell r="AH162">
            <v>0</v>
          </cell>
        </row>
        <row r="163">
          <cell r="C163">
            <v>50496</v>
          </cell>
          <cell r="D163" t="e">
            <v>#N/A</v>
          </cell>
          <cell r="N163" t="e">
            <v>#N/A</v>
          </cell>
          <cell r="T163" t="e">
            <v>#N/A</v>
          </cell>
          <cell r="AH163">
            <v>0</v>
          </cell>
        </row>
        <row r="164">
          <cell r="C164">
            <v>50526</v>
          </cell>
          <cell r="D164" t="e">
            <v>#N/A</v>
          </cell>
          <cell r="N164" t="e">
            <v>#N/A</v>
          </cell>
          <cell r="T164" t="e">
            <v>#N/A</v>
          </cell>
          <cell r="AH164">
            <v>0</v>
          </cell>
        </row>
        <row r="165">
          <cell r="C165">
            <v>50557</v>
          </cell>
          <cell r="D165" t="e">
            <v>#N/A</v>
          </cell>
          <cell r="N165" t="e">
            <v>#N/A</v>
          </cell>
          <cell r="T165" t="e">
            <v>#N/A</v>
          </cell>
          <cell r="AH165">
            <v>0</v>
          </cell>
        </row>
        <row r="166">
          <cell r="C166">
            <v>50587</v>
          </cell>
          <cell r="D166" t="e">
            <v>#N/A</v>
          </cell>
          <cell r="N166" t="e">
            <v>#N/A</v>
          </cell>
          <cell r="T166" t="e">
            <v>#N/A</v>
          </cell>
          <cell r="AH166">
            <v>0</v>
          </cell>
        </row>
        <row r="167">
          <cell r="C167">
            <v>50618</v>
          </cell>
          <cell r="D167" t="e">
            <v>#N/A</v>
          </cell>
          <cell r="N167" t="e">
            <v>#N/A</v>
          </cell>
          <cell r="T167" t="e">
            <v>#N/A</v>
          </cell>
          <cell r="AH167">
            <v>0</v>
          </cell>
        </row>
        <row r="168">
          <cell r="C168">
            <v>50649</v>
          </cell>
          <cell r="D168" t="e">
            <v>#N/A</v>
          </cell>
          <cell r="N168" t="e">
            <v>#N/A</v>
          </cell>
          <cell r="T168" t="e">
            <v>#N/A</v>
          </cell>
          <cell r="AH168">
            <v>0</v>
          </cell>
        </row>
        <row r="169">
          <cell r="C169">
            <v>50679</v>
          </cell>
          <cell r="D169" t="e">
            <v>#N/A</v>
          </cell>
          <cell r="N169" t="e">
            <v>#N/A</v>
          </cell>
          <cell r="T169" t="e">
            <v>#N/A</v>
          </cell>
          <cell r="AH169">
            <v>0</v>
          </cell>
        </row>
        <row r="170">
          <cell r="C170">
            <v>50710</v>
          </cell>
          <cell r="D170" t="e">
            <v>#N/A</v>
          </cell>
          <cell r="N170" t="e">
            <v>#N/A</v>
          </cell>
          <cell r="T170" t="e">
            <v>#N/A</v>
          </cell>
          <cell r="AH170">
            <v>0</v>
          </cell>
        </row>
        <row r="171">
          <cell r="C171">
            <v>50740</v>
          </cell>
          <cell r="D171" t="e">
            <v>#N/A</v>
          </cell>
          <cell r="N171" t="e">
            <v>#N/A</v>
          </cell>
          <cell r="T171" t="e">
            <v>#N/A</v>
          </cell>
          <cell r="AH171">
            <v>0</v>
          </cell>
        </row>
        <row r="172">
          <cell r="C172">
            <v>50771</v>
          </cell>
          <cell r="D172" t="e">
            <v>#N/A</v>
          </cell>
          <cell r="N172" t="e">
            <v>#N/A</v>
          </cell>
          <cell r="T172" t="e">
            <v>#N/A</v>
          </cell>
          <cell r="AH172">
            <v>0</v>
          </cell>
        </row>
        <row r="173">
          <cell r="C173">
            <v>50802</v>
          </cell>
          <cell r="D173" t="e">
            <v>#N/A</v>
          </cell>
          <cell r="N173" t="e">
            <v>#N/A</v>
          </cell>
          <cell r="T173" t="e">
            <v>#N/A</v>
          </cell>
          <cell r="AH173">
            <v>0</v>
          </cell>
        </row>
        <row r="174">
          <cell r="C174">
            <v>50830</v>
          </cell>
          <cell r="D174" t="e">
            <v>#N/A</v>
          </cell>
          <cell r="N174" t="e">
            <v>#N/A</v>
          </cell>
          <cell r="T174" t="e">
            <v>#N/A</v>
          </cell>
          <cell r="AH174">
            <v>0</v>
          </cell>
        </row>
        <row r="175">
          <cell r="C175">
            <v>50861</v>
          </cell>
          <cell r="D175" t="e">
            <v>#N/A</v>
          </cell>
          <cell r="N175" t="e">
            <v>#N/A</v>
          </cell>
          <cell r="T175" t="e">
            <v>#N/A</v>
          </cell>
          <cell r="AH175">
            <v>0</v>
          </cell>
        </row>
        <row r="176">
          <cell r="C176">
            <v>50891</v>
          </cell>
          <cell r="D176" t="e">
            <v>#N/A</v>
          </cell>
          <cell r="N176" t="e">
            <v>#N/A</v>
          </cell>
          <cell r="T176" t="e">
            <v>#N/A</v>
          </cell>
          <cell r="AH176">
            <v>0</v>
          </cell>
        </row>
        <row r="177">
          <cell r="C177">
            <v>50922</v>
          </cell>
          <cell r="D177" t="e">
            <v>#N/A</v>
          </cell>
          <cell r="N177" t="e">
            <v>#N/A</v>
          </cell>
          <cell r="T177" t="e">
            <v>#N/A</v>
          </cell>
          <cell r="AH177">
            <v>0</v>
          </cell>
        </row>
        <row r="178">
          <cell r="C178">
            <v>50952</v>
          </cell>
          <cell r="D178" t="e">
            <v>#N/A</v>
          </cell>
          <cell r="N178" t="e">
            <v>#N/A</v>
          </cell>
          <cell r="T178" t="e">
            <v>#N/A</v>
          </cell>
          <cell r="AH178">
            <v>0</v>
          </cell>
        </row>
        <row r="179">
          <cell r="C179">
            <v>50983</v>
          </cell>
          <cell r="D179" t="e">
            <v>#N/A</v>
          </cell>
          <cell r="N179" t="e">
            <v>#N/A</v>
          </cell>
          <cell r="T179" t="e">
            <v>#N/A</v>
          </cell>
          <cell r="AH179">
            <v>0</v>
          </cell>
        </row>
        <row r="180">
          <cell r="C180">
            <v>51014</v>
          </cell>
          <cell r="D180" t="e">
            <v>#N/A</v>
          </cell>
          <cell r="N180" t="e">
            <v>#N/A</v>
          </cell>
          <cell r="T180" t="e">
            <v>#N/A</v>
          </cell>
          <cell r="AH180">
            <v>0</v>
          </cell>
        </row>
        <row r="181">
          <cell r="C181">
            <v>51044</v>
          </cell>
          <cell r="D181" t="e">
            <v>#N/A</v>
          </cell>
          <cell r="N181" t="e">
            <v>#N/A</v>
          </cell>
          <cell r="T181" t="e">
            <v>#N/A</v>
          </cell>
          <cell r="AH181">
            <v>0</v>
          </cell>
        </row>
        <row r="182">
          <cell r="C182">
            <v>51075</v>
          </cell>
          <cell r="D182" t="e">
            <v>#N/A</v>
          </cell>
          <cell r="N182" t="e">
            <v>#N/A</v>
          </cell>
          <cell r="T182" t="e">
            <v>#N/A</v>
          </cell>
          <cell r="AH182">
            <v>0</v>
          </cell>
        </row>
        <row r="183">
          <cell r="C183">
            <v>51105</v>
          </cell>
          <cell r="D183" t="e">
            <v>#N/A</v>
          </cell>
          <cell r="N183" t="e">
            <v>#N/A</v>
          </cell>
          <cell r="T183" t="e">
            <v>#N/A</v>
          </cell>
          <cell r="AH183">
            <v>0</v>
          </cell>
        </row>
        <row r="184">
          <cell r="C184">
            <v>51136</v>
          </cell>
          <cell r="D184" t="e">
            <v>#N/A</v>
          </cell>
          <cell r="N184" t="e">
            <v>#N/A</v>
          </cell>
          <cell r="T184" t="e">
            <v>#N/A</v>
          </cell>
          <cell r="AH184">
            <v>0</v>
          </cell>
        </row>
        <row r="185">
          <cell r="C185">
            <v>51167</v>
          </cell>
          <cell r="D185" t="e">
            <v>#N/A</v>
          </cell>
          <cell r="N185" t="e">
            <v>#N/A</v>
          </cell>
          <cell r="T185" t="e">
            <v>#N/A</v>
          </cell>
          <cell r="AH185">
            <v>0</v>
          </cell>
        </row>
        <row r="186">
          <cell r="C186">
            <v>51196</v>
          </cell>
          <cell r="D186" t="e">
            <v>#N/A</v>
          </cell>
          <cell r="N186" t="e">
            <v>#N/A</v>
          </cell>
          <cell r="T186" t="e">
            <v>#N/A</v>
          </cell>
          <cell r="AH186">
            <v>0</v>
          </cell>
        </row>
        <row r="187">
          <cell r="C187">
            <v>51227</v>
          </cell>
          <cell r="D187" t="e">
            <v>#N/A</v>
          </cell>
          <cell r="N187" t="e">
            <v>#N/A</v>
          </cell>
          <cell r="T187" t="e">
            <v>#N/A</v>
          </cell>
          <cell r="AH187">
            <v>0</v>
          </cell>
        </row>
        <row r="188">
          <cell r="C188">
            <v>51257</v>
          </cell>
          <cell r="D188" t="e">
            <v>#N/A</v>
          </cell>
          <cell r="N188" t="e">
            <v>#N/A</v>
          </cell>
          <cell r="T188" t="e">
            <v>#N/A</v>
          </cell>
          <cell r="AH188">
            <v>0</v>
          </cell>
        </row>
        <row r="189">
          <cell r="C189">
            <v>51288</v>
          </cell>
          <cell r="D189" t="e">
            <v>#N/A</v>
          </cell>
          <cell r="N189" t="e">
            <v>#N/A</v>
          </cell>
          <cell r="T189" t="e">
            <v>#N/A</v>
          </cell>
          <cell r="AH189">
            <v>0</v>
          </cell>
        </row>
        <row r="190">
          <cell r="C190">
            <v>51318</v>
          </cell>
          <cell r="D190" t="e">
            <v>#N/A</v>
          </cell>
          <cell r="N190" t="e">
            <v>#N/A</v>
          </cell>
          <cell r="T190" t="e">
            <v>#N/A</v>
          </cell>
          <cell r="AH190">
            <v>0</v>
          </cell>
        </row>
        <row r="191">
          <cell r="C191">
            <v>51349</v>
          </cell>
          <cell r="D191" t="e">
            <v>#N/A</v>
          </cell>
          <cell r="N191" t="e">
            <v>#N/A</v>
          </cell>
          <cell r="T191" t="e">
            <v>#N/A</v>
          </cell>
          <cell r="AH191">
            <v>0</v>
          </cell>
        </row>
        <row r="192">
          <cell r="C192">
            <v>51380</v>
          </cell>
          <cell r="D192" t="e">
            <v>#N/A</v>
          </cell>
          <cell r="N192" t="e">
            <v>#N/A</v>
          </cell>
          <cell r="T192" t="e">
            <v>#N/A</v>
          </cell>
          <cell r="AH192">
            <v>0</v>
          </cell>
        </row>
        <row r="193">
          <cell r="C193">
            <v>51410</v>
          </cell>
          <cell r="D193" t="e">
            <v>#N/A</v>
          </cell>
          <cell r="N193" t="e">
            <v>#N/A</v>
          </cell>
          <cell r="T193" t="e">
            <v>#N/A</v>
          </cell>
          <cell r="AH193">
            <v>0</v>
          </cell>
        </row>
        <row r="194">
          <cell r="C194">
            <v>51441</v>
          </cell>
          <cell r="D194" t="e">
            <v>#N/A</v>
          </cell>
          <cell r="N194" t="e">
            <v>#N/A</v>
          </cell>
          <cell r="T194" t="e">
            <v>#N/A</v>
          </cell>
          <cell r="AH194">
            <v>0</v>
          </cell>
        </row>
        <row r="195">
          <cell r="C195">
            <v>51471</v>
          </cell>
          <cell r="D195" t="e">
            <v>#N/A</v>
          </cell>
          <cell r="N195" t="e">
            <v>#N/A</v>
          </cell>
          <cell r="T195" t="e">
            <v>#N/A</v>
          </cell>
          <cell r="AH195">
            <v>0</v>
          </cell>
        </row>
        <row r="196">
          <cell r="C196">
            <v>51502</v>
          </cell>
          <cell r="D196" t="e">
            <v>#N/A</v>
          </cell>
          <cell r="N196" t="e">
            <v>#N/A</v>
          </cell>
          <cell r="T196" t="e">
            <v>#N/A</v>
          </cell>
          <cell r="AH196">
            <v>0</v>
          </cell>
        </row>
        <row r="197">
          <cell r="C197">
            <v>51533</v>
          </cell>
          <cell r="D197" t="e">
            <v>#N/A</v>
          </cell>
          <cell r="N197" t="e">
            <v>#N/A</v>
          </cell>
          <cell r="T197" t="e">
            <v>#N/A</v>
          </cell>
          <cell r="AH197">
            <v>0</v>
          </cell>
        </row>
        <row r="198">
          <cell r="C198">
            <v>51561</v>
          </cell>
          <cell r="D198" t="e">
            <v>#N/A</v>
          </cell>
          <cell r="N198" t="e">
            <v>#N/A</v>
          </cell>
          <cell r="T198" t="e">
            <v>#N/A</v>
          </cell>
          <cell r="AH198">
            <v>0</v>
          </cell>
        </row>
        <row r="199">
          <cell r="C199">
            <v>51592</v>
          </cell>
          <cell r="D199" t="e">
            <v>#N/A</v>
          </cell>
          <cell r="N199" t="e">
            <v>#N/A</v>
          </cell>
          <cell r="T199" t="e">
            <v>#N/A</v>
          </cell>
          <cell r="AH199">
            <v>0</v>
          </cell>
        </row>
        <row r="200">
          <cell r="C200">
            <v>51622</v>
          </cell>
          <cell r="D200" t="e">
            <v>#N/A</v>
          </cell>
          <cell r="N200" t="e">
            <v>#N/A</v>
          </cell>
          <cell r="T200" t="e">
            <v>#N/A</v>
          </cell>
          <cell r="AH200">
            <v>0</v>
          </cell>
        </row>
        <row r="201">
          <cell r="C201">
            <v>51653</v>
          </cell>
          <cell r="D201" t="e">
            <v>#N/A</v>
          </cell>
          <cell r="N201" t="e">
            <v>#N/A</v>
          </cell>
          <cell r="T201" t="e">
            <v>#N/A</v>
          </cell>
          <cell r="AH201">
            <v>0</v>
          </cell>
        </row>
        <row r="202">
          <cell r="C202">
            <v>51683</v>
          </cell>
          <cell r="D202" t="e">
            <v>#N/A</v>
          </cell>
          <cell r="N202" t="e">
            <v>#N/A</v>
          </cell>
          <cell r="T202" t="e">
            <v>#N/A</v>
          </cell>
          <cell r="AH202">
            <v>0</v>
          </cell>
        </row>
        <row r="203">
          <cell r="C203">
            <v>51714</v>
          </cell>
          <cell r="D203" t="e">
            <v>#N/A</v>
          </cell>
          <cell r="N203" t="e">
            <v>#N/A</v>
          </cell>
          <cell r="T203" t="e">
            <v>#N/A</v>
          </cell>
          <cell r="AH203">
            <v>0</v>
          </cell>
        </row>
        <row r="204">
          <cell r="C204">
            <v>51745</v>
          </cell>
          <cell r="D204" t="e">
            <v>#N/A</v>
          </cell>
          <cell r="N204" t="e">
            <v>#N/A</v>
          </cell>
          <cell r="T204" t="e">
            <v>#N/A</v>
          </cell>
          <cell r="AH204">
            <v>0</v>
          </cell>
        </row>
        <row r="205">
          <cell r="C205">
            <v>51775</v>
          </cell>
          <cell r="D205" t="e">
            <v>#N/A</v>
          </cell>
          <cell r="N205" t="e">
            <v>#N/A</v>
          </cell>
          <cell r="T205" t="e">
            <v>#N/A</v>
          </cell>
          <cell r="AH205">
            <v>0</v>
          </cell>
        </row>
        <row r="206">
          <cell r="C206">
            <v>51806</v>
          </cell>
          <cell r="D206" t="e">
            <v>#N/A</v>
          </cell>
          <cell r="N206" t="e">
            <v>#N/A</v>
          </cell>
          <cell r="T206" t="e">
            <v>#N/A</v>
          </cell>
          <cell r="AH206">
            <v>0</v>
          </cell>
        </row>
        <row r="207">
          <cell r="C207">
            <v>51836</v>
          </cell>
          <cell r="D207" t="e">
            <v>#N/A</v>
          </cell>
          <cell r="N207" t="e">
            <v>#N/A</v>
          </cell>
          <cell r="T207" t="e">
            <v>#N/A</v>
          </cell>
          <cell r="AH207">
            <v>0</v>
          </cell>
        </row>
        <row r="208">
          <cell r="C208">
            <v>51867</v>
          </cell>
          <cell r="D208" t="e">
            <v>#N/A</v>
          </cell>
          <cell r="N208" t="e">
            <v>#N/A</v>
          </cell>
          <cell r="T208" t="e">
            <v>#N/A</v>
          </cell>
          <cell r="AH208">
            <v>0</v>
          </cell>
        </row>
        <row r="209">
          <cell r="C209">
            <v>51898</v>
          </cell>
          <cell r="D209" t="e">
            <v>#N/A</v>
          </cell>
          <cell r="N209" t="e">
            <v>#N/A</v>
          </cell>
          <cell r="T209" t="e">
            <v>#N/A</v>
          </cell>
          <cell r="AH209">
            <v>0</v>
          </cell>
        </row>
        <row r="210">
          <cell r="C210">
            <v>51926</v>
          </cell>
          <cell r="D210" t="e">
            <v>#N/A</v>
          </cell>
          <cell r="N210" t="e">
            <v>#N/A</v>
          </cell>
          <cell r="T210" t="e">
            <v>#N/A</v>
          </cell>
          <cell r="AH210">
            <v>0</v>
          </cell>
        </row>
        <row r="211">
          <cell r="C211">
            <v>51957</v>
          </cell>
          <cell r="D211" t="e">
            <v>#N/A</v>
          </cell>
          <cell r="N211" t="e">
            <v>#N/A</v>
          </cell>
          <cell r="T211" t="e">
            <v>#N/A</v>
          </cell>
          <cell r="AH211">
            <v>0</v>
          </cell>
        </row>
        <row r="212">
          <cell r="C212">
            <v>51987</v>
          </cell>
          <cell r="D212" t="e">
            <v>#N/A</v>
          </cell>
          <cell r="N212" t="e">
            <v>#N/A</v>
          </cell>
          <cell r="T212" t="e">
            <v>#N/A</v>
          </cell>
          <cell r="AH212">
            <v>0</v>
          </cell>
        </row>
        <row r="213">
          <cell r="C213">
            <v>52018</v>
          </cell>
          <cell r="D213" t="e">
            <v>#N/A</v>
          </cell>
          <cell r="N213" t="e">
            <v>#N/A</v>
          </cell>
          <cell r="T213" t="e">
            <v>#N/A</v>
          </cell>
          <cell r="AH213">
            <v>0</v>
          </cell>
        </row>
        <row r="214">
          <cell r="C214">
            <v>52048</v>
          </cell>
          <cell r="D214" t="e">
            <v>#N/A</v>
          </cell>
          <cell r="N214" t="e">
            <v>#N/A</v>
          </cell>
          <cell r="T214" t="e">
            <v>#N/A</v>
          </cell>
          <cell r="AH214">
            <v>0</v>
          </cell>
        </row>
        <row r="215">
          <cell r="C215">
            <v>52079</v>
          </cell>
          <cell r="D215" t="e">
            <v>#N/A</v>
          </cell>
          <cell r="N215" t="e">
            <v>#N/A</v>
          </cell>
          <cell r="T215" t="e">
            <v>#N/A</v>
          </cell>
          <cell r="AH215">
            <v>0</v>
          </cell>
        </row>
        <row r="216">
          <cell r="C216">
            <v>52110</v>
          </cell>
          <cell r="D216" t="e">
            <v>#N/A</v>
          </cell>
          <cell r="N216" t="e">
            <v>#N/A</v>
          </cell>
          <cell r="T216" t="e">
            <v>#N/A</v>
          </cell>
          <cell r="AH216">
            <v>0</v>
          </cell>
        </row>
        <row r="217">
          <cell r="C217">
            <v>52140</v>
          </cell>
          <cell r="D217" t="e">
            <v>#N/A</v>
          </cell>
          <cell r="N217" t="e">
            <v>#N/A</v>
          </cell>
          <cell r="T217" t="e">
            <v>#N/A</v>
          </cell>
          <cell r="AH217">
            <v>0</v>
          </cell>
        </row>
        <row r="218">
          <cell r="C218">
            <v>52171</v>
          </cell>
          <cell r="D218" t="e">
            <v>#N/A</v>
          </cell>
          <cell r="N218" t="e">
            <v>#N/A</v>
          </cell>
          <cell r="T218" t="e">
            <v>#N/A</v>
          </cell>
          <cell r="AH218">
            <v>0</v>
          </cell>
        </row>
        <row r="219">
          <cell r="C219">
            <v>52201</v>
          </cell>
          <cell r="D219" t="e">
            <v>#N/A</v>
          </cell>
          <cell r="N219" t="e">
            <v>#N/A</v>
          </cell>
          <cell r="T219" t="e">
            <v>#N/A</v>
          </cell>
          <cell r="AH219">
            <v>0</v>
          </cell>
        </row>
        <row r="220">
          <cell r="C220">
            <v>52232</v>
          </cell>
          <cell r="D220" t="e">
            <v>#N/A</v>
          </cell>
          <cell r="N220" t="e">
            <v>#N/A</v>
          </cell>
          <cell r="T220" t="e">
            <v>#N/A</v>
          </cell>
          <cell r="AH220">
            <v>0</v>
          </cell>
        </row>
        <row r="221">
          <cell r="C221">
            <v>52263</v>
          </cell>
          <cell r="D221" t="e">
            <v>#N/A</v>
          </cell>
          <cell r="N221" t="e">
            <v>#N/A</v>
          </cell>
          <cell r="T221" t="e">
            <v>#N/A</v>
          </cell>
          <cell r="AH221">
            <v>0</v>
          </cell>
        </row>
        <row r="222">
          <cell r="C222">
            <v>52291</v>
          </cell>
          <cell r="D222" t="e">
            <v>#N/A</v>
          </cell>
          <cell r="N222" t="e">
            <v>#N/A</v>
          </cell>
          <cell r="T222" t="e">
            <v>#N/A</v>
          </cell>
          <cell r="AH222">
            <v>0</v>
          </cell>
        </row>
        <row r="223">
          <cell r="C223">
            <v>52322</v>
          </cell>
          <cell r="D223" t="e">
            <v>#N/A</v>
          </cell>
          <cell r="N223" t="e">
            <v>#N/A</v>
          </cell>
          <cell r="T223" t="e">
            <v>#N/A</v>
          </cell>
          <cell r="AH223">
            <v>0</v>
          </cell>
        </row>
        <row r="224">
          <cell r="C224">
            <v>52352</v>
          </cell>
          <cell r="D224" t="e">
            <v>#N/A</v>
          </cell>
          <cell r="N224" t="e">
            <v>#N/A</v>
          </cell>
          <cell r="T224" t="e">
            <v>#N/A</v>
          </cell>
          <cell r="AH224">
            <v>0</v>
          </cell>
        </row>
        <row r="225">
          <cell r="C225">
            <v>52383</v>
          </cell>
          <cell r="D225" t="e">
            <v>#N/A</v>
          </cell>
          <cell r="N225" t="e">
            <v>#N/A</v>
          </cell>
          <cell r="T225" t="e">
            <v>#N/A</v>
          </cell>
          <cell r="AH225">
            <v>0</v>
          </cell>
        </row>
        <row r="226">
          <cell r="C226">
            <v>52413</v>
          </cell>
          <cell r="D226" t="e">
            <v>#N/A</v>
          </cell>
          <cell r="N226" t="e">
            <v>#N/A</v>
          </cell>
          <cell r="T226" t="e">
            <v>#N/A</v>
          </cell>
          <cell r="AH226">
            <v>0</v>
          </cell>
        </row>
        <row r="227">
          <cell r="C227">
            <v>52444</v>
          </cell>
          <cell r="D227" t="e">
            <v>#N/A</v>
          </cell>
          <cell r="N227" t="e">
            <v>#N/A</v>
          </cell>
          <cell r="T227" t="e">
            <v>#N/A</v>
          </cell>
          <cell r="AH227">
            <v>0</v>
          </cell>
        </row>
        <row r="228">
          <cell r="C228">
            <v>52475</v>
          </cell>
          <cell r="D228" t="e">
            <v>#N/A</v>
          </cell>
          <cell r="N228" t="e">
            <v>#N/A</v>
          </cell>
          <cell r="T228" t="e">
            <v>#N/A</v>
          </cell>
          <cell r="AH228">
            <v>0</v>
          </cell>
        </row>
        <row r="229">
          <cell r="C229">
            <v>52505</v>
          </cell>
          <cell r="D229" t="e">
            <v>#N/A</v>
          </cell>
          <cell r="N229" t="e">
            <v>#N/A</v>
          </cell>
          <cell r="T229" t="e">
            <v>#N/A</v>
          </cell>
          <cell r="AH229">
            <v>0</v>
          </cell>
        </row>
        <row r="230">
          <cell r="C230">
            <v>52536</v>
          </cell>
          <cell r="D230" t="e">
            <v>#N/A</v>
          </cell>
          <cell r="N230" t="e">
            <v>#N/A</v>
          </cell>
          <cell r="T230" t="e">
            <v>#N/A</v>
          </cell>
          <cell r="AH230">
            <v>0</v>
          </cell>
        </row>
        <row r="231">
          <cell r="C231">
            <v>52566</v>
          </cell>
          <cell r="D231" t="e">
            <v>#N/A</v>
          </cell>
          <cell r="N231" t="e">
            <v>#N/A</v>
          </cell>
          <cell r="T231" t="e">
            <v>#N/A</v>
          </cell>
          <cell r="AH231">
            <v>0</v>
          </cell>
        </row>
        <row r="232">
          <cell r="C232">
            <v>52597</v>
          </cell>
          <cell r="D232" t="e">
            <v>#N/A</v>
          </cell>
          <cell r="N232" t="e">
            <v>#N/A</v>
          </cell>
          <cell r="T232" t="e">
            <v>#N/A</v>
          </cell>
          <cell r="AH232">
            <v>0</v>
          </cell>
        </row>
        <row r="233">
          <cell r="C233">
            <v>52628</v>
          </cell>
          <cell r="D233" t="e">
            <v>#N/A</v>
          </cell>
          <cell r="N233" t="e">
            <v>#N/A</v>
          </cell>
          <cell r="T233" t="e">
            <v>#N/A</v>
          </cell>
          <cell r="AH233">
            <v>0</v>
          </cell>
        </row>
        <row r="234">
          <cell r="C234">
            <v>52657</v>
          </cell>
          <cell r="D234" t="e">
            <v>#N/A</v>
          </cell>
          <cell r="N234" t="e">
            <v>#N/A</v>
          </cell>
          <cell r="T234" t="e">
            <v>#N/A</v>
          </cell>
          <cell r="AH234">
            <v>0</v>
          </cell>
        </row>
        <row r="235">
          <cell r="C235">
            <v>52688</v>
          </cell>
          <cell r="D235" t="e">
            <v>#N/A</v>
          </cell>
          <cell r="N235" t="e">
            <v>#N/A</v>
          </cell>
          <cell r="T235" t="e">
            <v>#N/A</v>
          </cell>
          <cell r="AH235">
            <v>0</v>
          </cell>
        </row>
        <row r="236">
          <cell r="C236">
            <v>52718</v>
          </cell>
          <cell r="D236" t="e">
            <v>#N/A</v>
          </cell>
          <cell r="N236" t="e">
            <v>#N/A</v>
          </cell>
          <cell r="T236" t="e">
            <v>#N/A</v>
          </cell>
          <cell r="AH236">
            <v>0</v>
          </cell>
        </row>
        <row r="237">
          <cell r="C237">
            <v>52749</v>
          </cell>
          <cell r="D237" t="e">
            <v>#N/A</v>
          </cell>
          <cell r="N237" t="e">
            <v>#N/A</v>
          </cell>
          <cell r="T237" t="e">
            <v>#N/A</v>
          </cell>
          <cell r="AH237">
            <v>0</v>
          </cell>
        </row>
        <row r="238">
          <cell r="C238">
            <v>52779</v>
          </cell>
          <cell r="D238" t="e">
            <v>#N/A</v>
          </cell>
          <cell r="N238" t="e">
            <v>#N/A</v>
          </cell>
          <cell r="T238" t="e">
            <v>#N/A</v>
          </cell>
          <cell r="AH238">
            <v>0</v>
          </cell>
        </row>
        <row r="239">
          <cell r="C239">
            <v>52810</v>
          </cell>
          <cell r="D239" t="e">
            <v>#N/A</v>
          </cell>
          <cell r="N239" t="e">
            <v>#N/A</v>
          </cell>
          <cell r="T239" t="e">
            <v>#N/A</v>
          </cell>
          <cell r="AH239">
            <v>0</v>
          </cell>
        </row>
        <row r="240">
          <cell r="C240">
            <v>52841</v>
          </cell>
          <cell r="D240" t="e">
            <v>#N/A</v>
          </cell>
          <cell r="N240" t="e">
            <v>#N/A</v>
          </cell>
          <cell r="T240" t="e">
            <v>#N/A</v>
          </cell>
          <cell r="AH240">
            <v>0</v>
          </cell>
        </row>
        <row r="241">
          <cell r="C241">
            <v>52871</v>
          </cell>
          <cell r="D241" t="e">
            <v>#N/A</v>
          </cell>
          <cell r="N241" t="e">
            <v>#N/A</v>
          </cell>
          <cell r="T241" t="e">
            <v>#N/A</v>
          </cell>
          <cell r="AH241">
            <v>0</v>
          </cell>
        </row>
        <row r="242">
          <cell r="C242">
            <v>52902</v>
          </cell>
          <cell r="D242" t="e">
            <v>#N/A</v>
          </cell>
          <cell r="N242" t="e">
            <v>#N/A</v>
          </cell>
          <cell r="T242" t="e">
            <v>#N/A</v>
          </cell>
          <cell r="AH242">
            <v>0</v>
          </cell>
        </row>
        <row r="243">
          <cell r="C243">
            <v>52932</v>
          </cell>
          <cell r="D243" t="e">
            <v>#N/A</v>
          </cell>
          <cell r="N243" t="e">
            <v>#N/A</v>
          </cell>
          <cell r="T243" t="e">
            <v>#N/A</v>
          </cell>
          <cell r="AH243">
            <v>0</v>
          </cell>
        </row>
        <row r="244">
          <cell r="C244">
            <v>52963</v>
          </cell>
          <cell r="D244" t="e">
            <v>#N/A</v>
          </cell>
          <cell r="N244" t="e">
            <v>#N/A</v>
          </cell>
          <cell r="T244" t="e">
            <v>#N/A</v>
          </cell>
          <cell r="AH244">
            <v>0</v>
          </cell>
        </row>
        <row r="245">
          <cell r="C245">
            <v>52994</v>
          </cell>
          <cell r="D245" t="e">
            <v>#N/A</v>
          </cell>
          <cell r="N245" t="e">
            <v>#N/A</v>
          </cell>
          <cell r="T245" t="e">
            <v>#N/A</v>
          </cell>
          <cell r="AH245">
            <v>0</v>
          </cell>
        </row>
        <row r="246">
          <cell r="C246">
            <v>53022</v>
          </cell>
          <cell r="D246" t="e">
            <v>#N/A</v>
          </cell>
          <cell r="N246" t="e">
            <v>#N/A</v>
          </cell>
          <cell r="T246" t="e">
            <v>#N/A</v>
          </cell>
          <cell r="AH246">
            <v>0</v>
          </cell>
        </row>
        <row r="247">
          <cell r="C247">
            <v>53053</v>
          </cell>
          <cell r="D247" t="e">
            <v>#N/A</v>
          </cell>
          <cell r="N247" t="e">
            <v>#N/A</v>
          </cell>
          <cell r="T247" t="e">
            <v>#N/A</v>
          </cell>
          <cell r="AH247">
            <v>0</v>
          </cell>
        </row>
        <row r="248">
          <cell r="C248">
            <v>53083</v>
          </cell>
          <cell r="D248" t="e">
            <v>#N/A</v>
          </cell>
          <cell r="N248" t="e">
            <v>#N/A</v>
          </cell>
          <cell r="T248" t="e">
            <v>#N/A</v>
          </cell>
          <cell r="AH248">
            <v>0</v>
          </cell>
        </row>
        <row r="249">
          <cell r="C249">
            <v>53114</v>
          </cell>
          <cell r="D249" t="e">
            <v>#N/A</v>
          </cell>
          <cell r="N249" t="e">
            <v>#N/A</v>
          </cell>
          <cell r="T249" t="e">
            <v>#N/A</v>
          </cell>
          <cell r="AH249">
            <v>0</v>
          </cell>
        </row>
        <row r="250">
          <cell r="C250">
            <v>53144</v>
          </cell>
          <cell r="D250" t="e">
            <v>#N/A</v>
          </cell>
          <cell r="N250" t="e">
            <v>#N/A</v>
          </cell>
          <cell r="T250" t="e">
            <v>#N/A</v>
          </cell>
          <cell r="AH250">
            <v>0</v>
          </cell>
        </row>
        <row r="251">
          <cell r="C251">
            <v>53175</v>
          </cell>
          <cell r="D251" t="e">
            <v>#N/A</v>
          </cell>
          <cell r="N251" t="e">
            <v>#N/A</v>
          </cell>
          <cell r="T251" t="e">
            <v>#N/A</v>
          </cell>
          <cell r="AH251">
            <v>0</v>
          </cell>
        </row>
        <row r="252">
          <cell r="C252">
            <v>53206</v>
          </cell>
          <cell r="D252" t="e">
            <v>#N/A</v>
          </cell>
          <cell r="N252" t="e">
            <v>#N/A</v>
          </cell>
          <cell r="T252" t="e">
            <v>#N/A</v>
          </cell>
          <cell r="AH252">
            <v>0</v>
          </cell>
        </row>
        <row r="253">
          <cell r="C253">
            <v>53236</v>
          </cell>
          <cell r="D253" t="e">
            <v>#N/A</v>
          </cell>
          <cell r="N253" t="e">
            <v>#N/A</v>
          </cell>
          <cell r="T253" t="e">
            <v>#N/A</v>
          </cell>
          <cell r="AH253">
            <v>0</v>
          </cell>
        </row>
        <row r="254">
          <cell r="C254">
            <v>53267</v>
          </cell>
          <cell r="D254" t="e">
            <v>#N/A</v>
          </cell>
          <cell r="N254" t="e">
            <v>#N/A</v>
          </cell>
          <cell r="T254" t="e">
            <v>#N/A</v>
          </cell>
          <cell r="AH254">
            <v>0</v>
          </cell>
        </row>
        <row r="255">
          <cell r="C255">
            <v>53297</v>
          </cell>
          <cell r="D255" t="e">
            <v>#N/A</v>
          </cell>
          <cell r="N255" t="e">
            <v>#N/A</v>
          </cell>
          <cell r="T255" t="e">
            <v>#N/A</v>
          </cell>
          <cell r="AH255">
            <v>0</v>
          </cell>
        </row>
        <row r="256">
          <cell r="C256">
            <v>53328</v>
          </cell>
          <cell r="D256" t="e">
            <v>#N/A</v>
          </cell>
          <cell r="N256" t="e">
            <v>#N/A</v>
          </cell>
          <cell r="T256" t="e">
            <v>#N/A</v>
          </cell>
          <cell r="AH256">
            <v>0</v>
          </cell>
        </row>
        <row r="257">
          <cell r="C257">
            <v>53359</v>
          </cell>
          <cell r="D257" t="e">
            <v>#N/A</v>
          </cell>
          <cell r="N257" t="e">
            <v>#N/A</v>
          </cell>
          <cell r="T257" t="e">
            <v>#N/A</v>
          </cell>
          <cell r="AH257">
            <v>0</v>
          </cell>
        </row>
        <row r="258">
          <cell r="C258">
            <v>53387</v>
          </cell>
          <cell r="D258" t="e">
            <v>#N/A</v>
          </cell>
          <cell r="N258" t="e">
            <v>#N/A</v>
          </cell>
          <cell r="T258" t="e">
            <v>#N/A</v>
          </cell>
          <cell r="AH258">
            <v>0</v>
          </cell>
        </row>
        <row r="259">
          <cell r="C259">
            <v>53418</v>
          </cell>
          <cell r="D259" t="e">
            <v>#N/A</v>
          </cell>
          <cell r="N259" t="e">
            <v>#N/A</v>
          </cell>
          <cell r="T259" t="e">
            <v>#N/A</v>
          </cell>
          <cell r="AH259">
            <v>0</v>
          </cell>
        </row>
        <row r="260">
          <cell r="C260">
            <v>53448</v>
          </cell>
          <cell r="D260" t="e">
            <v>#N/A</v>
          </cell>
          <cell r="N260" t="e">
            <v>#N/A</v>
          </cell>
          <cell r="T260" t="e">
            <v>#N/A</v>
          </cell>
          <cell r="AH260">
            <v>0</v>
          </cell>
        </row>
        <row r="261">
          <cell r="C261">
            <v>53479</v>
          </cell>
          <cell r="D261" t="e">
            <v>#N/A</v>
          </cell>
          <cell r="N261" t="e">
            <v>#N/A</v>
          </cell>
          <cell r="T261" t="e">
            <v>#N/A</v>
          </cell>
          <cell r="AH261">
            <v>0</v>
          </cell>
        </row>
        <row r="262">
          <cell r="C262">
            <v>53509</v>
          </cell>
          <cell r="D262" t="e">
            <v>#N/A</v>
          </cell>
          <cell r="N262" t="e">
            <v>#N/A</v>
          </cell>
          <cell r="T262" t="e">
            <v>#N/A</v>
          </cell>
          <cell r="AH262">
            <v>0</v>
          </cell>
        </row>
        <row r="263">
          <cell r="C263">
            <v>53540</v>
          </cell>
          <cell r="D263" t="e">
            <v>#N/A</v>
          </cell>
          <cell r="N263" t="e">
            <v>#N/A</v>
          </cell>
          <cell r="T263" t="e">
            <v>#N/A</v>
          </cell>
          <cell r="AH263">
            <v>0</v>
          </cell>
        </row>
        <row r="264">
          <cell r="C264">
            <v>53571</v>
          </cell>
          <cell r="D264" t="e">
            <v>#N/A</v>
          </cell>
          <cell r="N264" t="e">
            <v>#N/A</v>
          </cell>
          <cell r="T264" t="e">
            <v>#N/A</v>
          </cell>
          <cell r="AH264">
            <v>0</v>
          </cell>
        </row>
        <row r="265">
          <cell r="C265">
            <v>53601</v>
          </cell>
          <cell r="D265" t="e">
            <v>#N/A</v>
          </cell>
          <cell r="N265" t="e">
            <v>#N/A</v>
          </cell>
          <cell r="T265" t="e">
            <v>#N/A</v>
          </cell>
          <cell r="AH265">
            <v>0</v>
          </cell>
        </row>
        <row r="266">
          <cell r="C266">
            <v>53632</v>
          </cell>
          <cell r="D266" t="e">
            <v>#N/A</v>
          </cell>
          <cell r="N266" t="e">
            <v>#N/A</v>
          </cell>
          <cell r="T266" t="e">
            <v>#N/A</v>
          </cell>
          <cell r="AH266">
            <v>0</v>
          </cell>
        </row>
        <row r="267">
          <cell r="C267">
            <v>53662</v>
          </cell>
          <cell r="D267" t="e">
            <v>#N/A</v>
          </cell>
          <cell r="N267" t="e">
            <v>#N/A</v>
          </cell>
          <cell r="T267" t="e">
            <v>#N/A</v>
          </cell>
          <cell r="AH267">
            <v>0</v>
          </cell>
        </row>
        <row r="268">
          <cell r="C268">
            <v>53693</v>
          </cell>
          <cell r="D268" t="e">
            <v>#N/A</v>
          </cell>
          <cell r="N268" t="e">
            <v>#N/A</v>
          </cell>
          <cell r="T268" t="e">
            <v>#N/A</v>
          </cell>
          <cell r="AH268">
            <v>0</v>
          </cell>
        </row>
        <row r="269">
          <cell r="C269">
            <v>53724</v>
          </cell>
          <cell r="D269" t="e">
            <v>#N/A</v>
          </cell>
          <cell r="N269" t="e">
            <v>#N/A</v>
          </cell>
          <cell r="T269" t="e">
            <v>#N/A</v>
          </cell>
          <cell r="AH269">
            <v>0</v>
          </cell>
        </row>
        <row r="270">
          <cell r="C270">
            <v>53752</v>
          </cell>
          <cell r="D270" t="e">
            <v>#N/A</v>
          </cell>
          <cell r="N270" t="e">
            <v>#N/A</v>
          </cell>
          <cell r="T270" t="e">
            <v>#N/A</v>
          </cell>
          <cell r="AH270">
            <v>0</v>
          </cell>
        </row>
        <row r="271">
          <cell r="C271">
            <v>53783</v>
          </cell>
          <cell r="D271" t="e">
            <v>#N/A</v>
          </cell>
          <cell r="N271" t="e">
            <v>#N/A</v>
          </cell>
          <cell r="T271" t="e">
            <v>#N/A</v>
          </cell>
          <cell r="AH271">
            <v>0</v>
          </cell>
        </row>
        <row r="272">
          <cell r="C272">
            <v>53813</v>
          </cell>
          <cell r="D272" t="e">
            <v>#N/A</v>
          </cell>
          <cell r="N272" t="e">
            <v>#N/A</v>
          </cell>
          <cell r="T272" t="e">
            <v>#N/A</v>
          </cell>
          <cell r="AH272">
            <v>0</v>
          </cell>
        </row>
        <row r="273">
          <cell r="C273">
            <v>53844</v>
          </cell>
          <cell r="D273" t="e">
            <v>#N/A</v>
          </cell>
          <cell r="N273" t="e">
            <v>#N/A</v>
          </cell>
          <cell r="T273" t="e">
            <v>#N/A</v>
          </cell>
          <cell r="AH273">
            <v>0</v>
          </cell>
        </row>
        <row r="274">
          <cell r="C274">
            <v>53874</v>
          </cell>
          <cell r="D274" t="e">
            <v>#N/A</v>
          </cell>
          <cell r="N274" t="e">
            <v>#N/A</v>
          </cell>
          <cell r="T274" t="e">
            <v>#N/A</v>
          </cell>
          <cell r="AH274">
            <v>0</v>
          </cell>
        </row>
        <row r="275">
          <cell r="C275">
            <v>53905</v>
          </cell>
          <cell r="D275" t="e">
            <v>#N/A</v>
          </cell>
          <cell r="N275" t="e">
            <v>#N/A</v>
          </cell>
          <cell r="T275" t="e">
            <v>#N/A</v>
          </cell>
          <cell r="AH275">
            <v>0</v>
          </cell>
        </row>
        <row r="276">
          <cell r="C276">
            <v>53936</v>
          </cell>
          <cell r="D276" t="e">
            <v>#N/A</v>
          </cell>
          <cell r="N276" t="e">
            <v>#N/A</v>
          </cell>
          <cell r="T276" t="e">
            <v>#N/A</v>
          </cell>
          <cell r="AH276">
            <v>0</v>
          </cell>
        </row>
        <row r="277">
          <cell r="C277">
            <v>53966</v>
          </cell>
          <cell r="D277" t="e">
            <v>#N/A</v>
          </cell>
          <cell r="N277" t="e">
            <v>#N/A</v>
          </cell>
          <cell r="T277" t="e">
            <v>#N/A</v>
          </cell>
          <cell r="AH277">
            <v>0</v>
          </cell>
        </row>
        <row r="278">
          <cell r="C278">
            <v>53997</v>
          </cell>
          <cell r="D278" t="e">
            <v>#N/A</v>
          </cell>
          <cell r="N278" t="e">
            <v>#N/A</v>
          </cell>
          <cell r="T278" t="e">
            <v>#N/A</v>
          </cell>
          <cell r="AH278">
            <v>0</v>
          </cell>
        </row>
        <row r="279">
          <cell r="C279">
            <v>54027</v>
          </cell>
          <cell r="D279" t="e">
            <v>#N/A</v>
          </cell>
          <cell r="N279" t="e">
            <v>#N/A</v>
          </cell>
          <cell r="T279" t="e">
            <v>#N/A</v>
          </cell>
          <cell r="AH279">
            <v>0</v>
          </cell>
        </row>
        <row r="280">
          <cell r="C280">
            <v>54058</v>
          </cell>
          <cell r="D280" t="e">
            <v>#N/A</v>
          </cell>
          <cell r="N280" t="e">
            <v>#N/A</v>
          </cell>
          <cell r="T280" t="e">
            <v>#N/A</v>
          </cell>
          <cell r="AH280">
            <v>0</v>
          </cell>
        </row>
        <row r="281">
          <cell r="C281">
            <v>54089</v>
          </cell>
          <cell r="D281" t="e">
            <v>#N/A</v>
          </cell>
          <cell r="N281" t="e">
            <v>#N/A</v>
          </cell>
          <cell r="T281" t="e">
            <v>#N/A</v>
          </cell>
          <cell r="AH281">
            <v>0</v>
          </cell>
        </row>
        <row r="282">
          <cell r="C282">
            <v>54118</v>
          </cell>
          <cell r="D282" t="e">
            <v>#N/A</v>
          </cell>
          <cell r="N282" t="e">
            <v>#N/A</v>
          </cell>
          <cell r="T282" t="e">
            <v>#N/A</v>
          </cell>
          <cell r="AH282">
            <v>0</v>
          </cell>
        </row>
        <row r="283">
          <cell r="C283">
            <v>54149</v>
          </cell>
          <cell r="D283" t="e">
            <v>#N/A</v>
          </cell>
          <cell r="N283" t="e">
            <v>#N/A</v>
          </cell>
          <cell r="T283" t="e">
            <v>#N/A</v>
          </cell>
          <cell r="AH283">
            <v>0</v>
          </cell>
        </row>
        <row r="284">
          <cell r="C284">
            <v>54179</v>
          </cell>
          <cell r="D284" t="e">
            <v>#N/A</v>
          </cell>
          <cell r="N284" t="e">
            <v>#N/A</v>
          </cell>
          <cell r="T284" t="e">
            <v>#N/A</v>
          </cell>
          <cell r="AH284">
            <v>0</v>
          </cell>
        </row>
        <row r="285">
          <cell r="C285">
            <v>54210</v>
          </cell>
          <cell r="D285" t="e">
            <v>#N/A</v>
          </cell>
          <cell r="N285" t="e">
            <v>#N/A</v>
          </cell>
          <cell r="T285" t="e">
            <v>#N/A</v>
          </cell>
          <cell r="AH285">
            <v>0</v>
          </cell>
        </row>
        <row r="286">
          <cell r="C286">
            <v>54240</v>
          </cell>
          <cell r="D286" t="e">
            <v>#N/A</v>
          </cell>
          <cell r="N286" t="e">
            <v>#N/A</v>
          </cell>
          <cell r="T286" t="e">
            <v>#N/A</v>
          </cell>
          <cell r="AH286">
            <v>0</v>
          </cell>
        </row>
        <row r="287">
          <cell r="C287">
            <v>54271</v>
          </cell>
          <cell r="D287" t="e">
            <v>#N/A</v>
          </cell>
          <cell r="N287" t="e">
            <v>#N/A</v>
          </cell>
          <cell r="T287" t="e">
            <v>#N/A</v>
          </cell>
          <cell r="AH287">
            <v>0</v>
          </cell>
        </row>
        <row r="288">
          <cell r="C288">
            <v>54302</v>
          </cell>
          <cell r="D288" t="e">
            <v>#N/A</v>
          </cell>
          <cell r="N288" t="e">
            <v>#N/A</v>
          </cell>
          <cell r="T288" t="e">
            <v>#N/A</v>
          </cell>
          <cell r="AH288">
            <v>0</v>
          </cell>
        </row>
        <row r="289">
          <cell r="C289">
            <v>54332</v>
          </cell>
          <cell r="D289" t="e">
            <v>#N/A</v>
          </cell>
          <cell r="N289" t="e">
            <v>#N/A</v>
          </cell>
          <cell r="T289" t="e">
            <v>#N/A</v>
          </cell>
          <cell r="AH289">
            <v>0</v>
          </cell>
        </row>
        <row r="290">
          <cell r="C290">
            <v>54363</v>
          </cell>
          <cell r="D290" t="e">
            <v>#N/A</v>
          </cell>
          <cell r="N290" t="e">
            <v>#N/A</v>
          </cell>
          <cell r="T290" t="e">
            <v>#N/A</v>
          </cell>
          <cell r="AH290">
            <v>0</v>
          </cell>
        </row>
        <row r="291">
          <cell r="C291">
            <v>54393</v>
          </cell>
          <cell r="D291" t="e">
            <v>#N/A</v>
          </cell>
          <cell r="N291" t="e">
            <v>#N/A</v>
          </cell>
          <cell r="T291" t="e">
            <v>#N/A</v>
          </cell>
          <cell r="AH291">
            <v>0</v>
          </cell>
        </row>
        <row r="292">
          <cell r="C292">
            <v>54424</v>
          </cell>
          <cell r="D292" t="e">
            <v>#N/A</v>
          </cell>
          <cell r="N292" t="e">
            <v>#N/A</v>
          </cell>
          <cell r="T292" t="e">
            <v>#N/A</v>
          </cell>
          <cell r="AH292">
            <v>0</v>
          </cell>
        </row>
        <row r="293">
          <cell r="C293">
            <v>54455</v>
          </cell>
          <cell r="D293" t="e">
            <v>#N/A</v>
          </cell>
          <cell r="N293" t="e">
            <v>#N/A</v>
          </cell>
          <cell r="T293" t="e">
            <v>#N/A</v>
          </cell>
          <cell r="AH293">
            <v>0</v>
          </cell>
        </row>
        <row r="294">
          <cell r="C294">
            <v>54483</v>
          </cell>
          <cell r="D294" t="e">
            <v>#N/A</v>
          </cell>
          <cell r="N294" t="e">
            <v>#N/A</v>
          </cell>
          <cell r="T294" t="e">
            <v>#N/A</v>
          </cell>
          <cell r="AH294">
            <v>0</v>
          </cell>
        </row>
        <row r="295">
          <cell r="C295">
            <v>54514</v>
          </cell>
          <cell r="D295" t="e">
            <v>#N/A</v>
          </cell>
          <cell r="N295" t="e">
            <v>#N/A</v>
          </cell>
          <cell r="T295" t="e">
            <v>#N/A</v>
          </cell>
          <cell r="AH295">
            <v>0</v>
          </cell>
        </row>
        <row r="296">
          <cell r="C296">
            <v>54544</v>
          </cell>
          <cell r="D296" t="e">
            <v>#N/A</v>
          </cell>
          <cell r="N296" t="e">
            <v>#N/A</v>
          </cell>
          <cell r="T296" t="e">
            <v>#N/A</v>
          </cell>
          <cell r="AH296">
            <v>0</v>
          </cell>
        </row>
        <row r="297">
          <cell r="C297">
            <v>54575</v>
          </cell>
          <cell r="D297" t="e">
            <v>#N/A</v>
          </cell>
          <cell r="N297" t="e">
            <v>#N/A</v>
          </cell>
          <cell r="T297" t="e">
            <v>#N/A</v>
          </cell>
          <cell r="AH297">
            <v>0</v>
          </cell>
        </row>
        <row r="298">
          <cell r="C298">
            <v>54605</v>
          </cell>
          <cell r="D298" t="e">
            <v>#N/A</v>
          </cell>
          <cell r="N298" t="e">
            <v>#N/A</v>
          </cell>
          <cell r="T298" t="e">
            <v>#N/A</v>
          </cell>
          <cell r="AH298">
            <v>0</v>
          </cell>
        </row>
        <row r="299">
          <cell r="C299">
            <v>54636</v>
          </cell>
          <cell r="D299" t="e">
            <v>#N/A</v>
          </cell>
          <cell r="N299" t="e">
            <v>#N/A</v>
          </cell>
          <cell r="T299" t="e">
            <v>#N/A</v>
          </cell>
          <cell r="AH299">
            <v>0</v>
          </cell>
        </row>
        <row r="300">
          <cell r="C300">
            <v>54667</v>
          </cell>
          <cell r="D300" t="e">
            <v>#N/A</v>
          </cell>
          <cell r="N300" t="e">
            <v>#N/A</v>
          </cell>
          <cell r="T300" t="e">
            <v>#N/A</v>
          </cell>
          <cell r="AH300">
            <v>0</v>
          </cell>
        </row>
        <row r="301">
          <cell r="C301">
            <v>54697</v>
          </cell>
          <cell r="D301" t="e">
            <v>#N/A</v>
          </cell>
          <cell r="N301" t="e">
            <v>#N/A</v>
          </cell>
          <cell r="T301" t="e">
            <v>#N/A</v>
          </cell>
          <cell r="AH301">
            <v>0</v>
          </cell>
        </row>
        <row r="302">
          <cell r="C302">
            <v>54728</v>
          </cell>
          <cell r="D302" t="e">
            <v>#N/A</v>
          </cell>
          <cell r="N302" t="e">
            <v>#N/A</v>
          </cell>
          <cell r="T302" t="e">
            <v>#N/A</v>
          </cell>
          <cell r="AH302">
            <v>0</v>
          </cell>
        </row>
        <row r="303">
          <cell r="C303">
            <v>54758</v>
          </cell>
          <cell r="D303" t="e">
            <v>#N/A</v>
          </cell>
          <cell r="N303" t="e">
            <v>#N/A</v>
          </cell>
          <cell r="T303" t="e">
            <v>#N/A</v>
          </cell>
          <cell r="AH303">
            <v>0</v>
          </cell>
        </row>
        <row r="304">
          <cell r="C304">
            <v>54789</v>
          </cell>
          <cell r="D304" t="e">
            <v>#N/A</v>
          </cell>
          <cell r="N304" t="e">
            <v>#N/A</v>
          </cell>
          <cell r="T304" t="e">
            <v>#N/A</v>
          </cell>
          <cell r="AH304">
            <v>0</v>
          </cell>
        </row>
        <row r="305">
          <cell r="C305">
            <v>54820</v>
          </cell>
          <cell r="D305" t="e">
            <v>#N/A</v>
          </cell>
          <cell r="N305" t="e">
            <v>#N/A</v>
          </cell>
          <cell r="T305" t="e">
            <v>#N/A</v>
          </cell>
          <cell r="AH305">
            <v>0</v>
          </cell>
        </row>
        <row r="306">
          <cell r="C306">
            <v>54848</v>
          </cell>
          <cell r="D306" t="e">
            <v>#N/A</v>
          </cell>
          <cell r="N306" t="e">
            <v>#N/A</v>
          </cell>
          <cell r="T306" t="e">
            <v>#N/A</v>
          </cell>
          <cell r="AH306">
            <v>0</v>
          </cell>
        </row>
        <row r="307">
          <cell r="C307">
            <v>54879</v>
          </cell>
          <cell r="D307" t="e">
            <v>#N/A</v>
          </cell>
          <cell r="N307" t="e">
            <v>#N/A</v>
          </cell>
          <cell r="T307" t="e">
            <v>#N/A</v>
          </cell>
          <cell r="AH307">
            <v>0</v>
          </cell>
        </row>
        <row r="308">
          <cell r="C308">
            <v>54909</v>
          </cell>
          <cell r="D308" t="e">
            <v>#N/A</v>
          </cell>
          <cell r="N308" t="e">
            <v>#N/A</v>
          </cell>
          <cell r="T308" t="e">
            <v>#N/A</v>
          </cell>
          <cell r="AH308">
            <v>0</v>
          </cell>
        </row>
        <row r="309">
          <cell r="C309">
            <v>54940</v>
          </cell>
          <cell r="D309" t="e">
            <v>#N/A</v>
          </cell>
          <cell r="N309" t="e">
            <v>#N/A</v>
          </cell>
          <cell r="T309" t="e">
            <v>#N/A</v>
          </cell>
          <cell r="AH309">
            <v>0</v>
          </cell>
        </row>
        <row r="310">
          <cell r="C310">
            <v>54970</v>
          </cell>
          <cell r="D310" t="e">
            <v>#N/A</v>
          </cell>
          <cell r="N310" t="e">
            <v>#N/A</v>
          </cell>
          <cell r="T310" t="e">
            <v>#N/A</v>
          </cell>
          <cell r="AH310">
            <v>0</v>
          </cell>
        </row>
        <row r="311">
          <cell r="C311">
            <v>55001</v>
          </cell>
          <cell r="D311" t="e">
            <v>#N/A</v>
          </cell>
          <cell r="N311" t="e">
            <v>#N/A</v>
          </cell>
          <cell r="T311" t="e">
            <v>#N/A</v>
          </cell>
          <cell r="AH311">
            <v>0</v>
          </cell>
        </row>
        <row r="312">
          <cell r="C312">
            <v>55032</v>
          </cell>
          <cell r="D312" t="e">
            <v>#N/A</v>
          </cell>
          <cell r="N312" t="e">
            <v>#N/A</v>
          </cell>
          <cell r="T312" t="e">
            <v>#N/A</v>
          </cell>
          <cell r="AH312">
            <v>0</v>
          </cell>
        </row>
        <row r="313">
          <cell r="C313">
            <v>55062</v>
          </cell>
          <cell r="D313" t="e">
            <v>#N/A</v>
          </cell>
          <cell r="N313" t="e">
            <v>#N/A</v>
          </cell>
          <cell r="T313" t="e">
            <v>#N/A</v>
          </cell>
          <cell r="AH313">
            <v>0</v>
          </cell>
        </row>
        <row r="314">
          <cell r="C314">
            <v>55093</v>
          </cell>
          <cell r="D314" t="e">
            <v>#N/A</v>
          </cell>
          <cell r="N314" t="e">
            <v>#N/A</v>
          </cell>
          <cell r="T314" t="e">
            <v>#N/A</v>
          </cell>
          <cell r="AH314">
            <v>0</v>
          </cell>
        </row>
        <row r="315">
          <cell r="C315">
            <v>55123</v>
          </cell>
          <cell r="D315" t="e">
            <v>#N/A</v>
          </cell>
          <cell r="N315" t="e">
            <v>#N/A</v>
          </cell>
          <cell r="T315" t="e">
            <v>#N/A</v>
          </cell>
          <cell r="AH315">
            <v>0</v>
          </cell>
        </row>
        <row r="316">
          <cell r="C316">
            <v>55154</v>
          </cell>
          <cell r="D316" t="e">
            <v>#N/A</v>
          </cell>
          <cell r="N316" t="e">
            <v>#N/A</v>
          </cell>
          <cell r="T316" t="e">
            <v>#N/A</v>
          </cell>
          <cell r="AH316">
            <v>0</v>
          </cell>
        </row>
        <row r="317">
          <cell r="C317">
            <v>55185</v>
          </cell>
          <cell r="D317" t="e">
            <v>#N/A</v>
          </cell>
          <cell r="N317" t="e">
            <v>#N/A</v>
          </cell>
          <cell r="T317" t="e">
            <v>#N/A</v>
          </cell>
          <cell r="AH317">
            <v>0</v>
          </cell>
        </row>
        <row r="318">
          <cell r="C318">
            <v>55213</v>
          </cell>
          <cell r="D318" t="e">
            <v>#N/A</v>
          </cell>
          <cell r="N318" t="e">
            <v>#N/A</v>
          </cell>
          <cell r="T318" t="e">
            <v>#N/A</v>
          </cell>
          <cell r="AH318">
            <v>0</v>
          </cell>
        </row>
        <row r="319">
          <cell r="C319">
            <v>55244</v>
          </cell>
          <cell r="D319" t="e">
            <v>#N/A</v>
          </cell>
          <cell r="N319" t="e">
            <v>#N/A</v>
          </cell>
          <cell r="T319" t="e">
            <v>#N/A</v>
          </cell>
          <cell r="AH319">
            <v>0</v>
          </cell>
        </row>
        <row r="320">
          <cell r="C320">
            <v>55274</v>
          </cell>
          <cell r="D320" t="e">
            <v>#N/A</v>
          </cell>
          <cell r="N320" t="e">
            <v>#N/A</v>
          </cell>
          <cell r="T320" t="e">
            <v>#N/A</v>
          </cell>
          <cell r="AH320">
            <v>0</v>
          </cell>
        </row>
        <row r="321">
          <cell r="C321">
            <v>55305</v>
          </cell>
          <cell r="D321" t="e">
            <v>#N/A</v>
          </cell>
          <cell r="N321" t="e">
            <v>#N/A</v>
          </cell>
          <cell r="T321" t="e">
            <v>#N/A</v>
          </cell>
          <cell r="AH321">
            <v>0</v>
          </cell>
        </row>
        <row r="322">
          <cell r="C322">
            <v>55335</v>
          </cell>
          <cell r="D322" t="e">
            <v>#N/A</v>
          </cell>
          <cell r="N322" t="e">
            <v>#N/A</v>
          </cell>
          <cell r="T322" t="e">
            <v>#N/A</v>
          </cell>
          <cell r="AH322">
            <v>0</v>
          </cell>
        </row>
        <row r="323">
          <cell r="C323">
            <v>55366</v>
          </cell>
          <cell r="D323" t="e">
            <v>#N/A</v>
          </cell>
          <cell r="N323" t="e">
            <v>#N/A</v>
          </cell>
          <cell r="T323" t="e">
            <v>#N/A</v>
          </cell>
          <cell r="AH323">
            <v>0</v>
          </cell>
        </row>
        <row r="324">
          <cell r="C324">
            <v>55397</v>
          </cell>
          <cell r="D324" t="e">
            <v>#N/A</v>
          </cell>
          <cell r="N324" t="e">
            <v>#N/A</v>
          </cell>
          <cell r="T324" t="e">
            <v>#N/A</v>
          </cell>
          <cell r="AH324">
            <v>0</v>
          </cell>
        </row>
        <row r="325">
          <cell r="C325">
            <v>55427</v>
          </cell>
          <cell r="D325" t="e">
            <v>#N/A</v>
          </cell>
          <cell r="N325" t="e">
            <v>#N/A</v>
          </cell>
          <cell r="T325" t="e">
            <v>#N/A</v>
          </cell>
          <cell r="AH325">
            <v>0</v>
          </cell>
        </row>
        <row r="326">
          <cell r="C326">
            <v>55458</v>
          </cell>
          <cell r="D326" t="e">
            <v>#N/A</v>
          </cell>
          <cell r="N326" t="e">
            <v>#N/A</v>
          </cell>
          <cell r="T326" t="e">
            <v>#N/A</v>
          </cell>
          <cell r="AH326">
            <v>0</v>
          </cell>
        </row>
        <row r="327">
          <cell r="C327">
            <v>55488</v>
          </cell>
          <cell r="D327" t="e">
            <v>#N/A</v>
          </cell>
          <cell r="N327" t="e">
            <v>#N/A</v>
          </cell>
          <cell r="T327" t="e">
            <v>#N/A</v>
          </cell>
          <cell r="AH327">
            <v>0</v>
          </cell>
        </row>
        <row r="328">
          <cell r="C328">
            <v>55519</v>
          </cell>
          <cell r="D328" t="e">
            <v>#N/A</v>
          </cell>
          <cell r="N328" t="e">
            <v>#N/A</v>
          </cell>
          <cell r="T328" t="e">
            <v>#N/A</v>
          </cell>
          <cell r="AH328">
            <v>0</v>
          </cell>
        </row>
        <row r="329">
          <cell r="C329">
            <v>55550</v>
          </cell>
          <cell r="D329" t="e">
            <v>#N/A</v>
          </cell>
          <cell r="N329" t="e">
            <v>#N/A</v>
          </cell>
          <cell r="T329" t="e">
            <v>#N/A</v>
          </cell>
          <cell r="AH329">
            <v>0</v>
          </cell>
        </row>
        <row r="330">
          <cell r="C330">
            <v>55579</v>
          </cell>
          <cell r="D330" t="e">
            <v>#N/A</v>
          </cell>
          <cell r="N330" t="e">
            <v>#N/A</v>
          </cell>
          <cell r="T330" t="e">
            <v>#N/A</v>
          </cell>
          <cell r="AH330">
            <v>0</v>
          </cell>
        </row>
        <row r="331">
          <cell r="C331">
            <v>55610</v>
          </cell>
          <cell r="D331" t="e">
            <v>#N/A</v>
          </cell>
          <cell r="N331" t="e">
            <v>#N/A</v>
          </cell>
          <cell r="T331" t="e">
            <v>#N/A</v>
          </cell>
          <cell r="AH331">
            <v>0</v>
          </cell>
        </row>
        <row r="332">
          <cell r="C332">
            <v>55640</v>
          </cell>
          <cell r="D332" t="e">
            <v>#N/A</v>
          </cell>
          <cell r="N332" t="e">
            <v>#N/A</v>
          </cell>
          <cell r="T332" t="e">
            <v>#N/A</v>
          </cell>
          <cell r="AH332">
            <v>0</v>
          </cell>
        </row>
        <row r="333">
          <cell r="C333">
            <v>55671</v>
          </cell>
          <cell r="D333" t="e">
            <v>#N/A</v>
          </cell>
          <cell r="N333" t="e">
            <v>#N/A</v>
          </cell>
          <cell r="T333" t="e">
            <v>#N/A</v>
          </cell>
          <cell r="AH333">
            <v>0</v>
          </cell>
        </row>
        <row r="334">
          <cell r="C334">
            <v>55701</v>
          </cell>
          <cell r="D334" t="e">
            <v>#N/A</v>
          </cell>
          <cell r="N334" t="e">
            <v>#N/A</v>
          </cell>
          <cell r="T334" t="e">
            <v>#N/A</v>
          </cell>
          <cell r="AH334">
            <v>0</v>
          </cell>
        </row>
        <row r="335">
          <cell r="C335">
            <v>55732</v>
          </cell>
          <cell r="D335" t="e">
            <v>#N/A</v>
          </cell>
          <cell r="N335" t="e">
            <v>#N/A</v>
          </cell>
          <cell r="T335" t="e">
            <v>#N/A</v>
          </cell>
          <cell r="AH335">
            <v>0</v>
          </cell>
        </row>
        <row r="336">
          <cell r="C336">
            <v>55763</v>
          </cell>
          <cell r="D336" t="e">
            <v>#N/A</v>
          </cell>
          <cell r="N336" t="e">
            <v>#N/A</v>
          </cell>
          <cell r="T336" t="e">
            <v>#N/A</v>
          </cell>
          <cell r="AH336">
            <v>0</v>
          </cell>
        </row>
        <row r="337">
          <cell r="C337" t="str">
            <v>STOP</v>
          </cell>
          <cell r="D337" t="e">
            <v>#N/A</v>
          </cell>
          <cell r="N337">
            <v>0</v>
          </cell>
          <cell r="T337" t="e">
            <v>#N/A</v>
          </cell>
          <cell r="AH337">
            <v>0</v>
          </cell>
        </row>
        <row r="338">
          <cell r="C338" t="str">
            <v>STOP</v>
          </cell>
          <cell r="D338" t="e">
            <v>#N/A</v>
          </cell>
          <cell r="N338">
            <v>0</v>
          </cell>
          <cell r="T338" t="e">
            <v>#N/A</v>
          </cell>
          <cell r="AH338">
            <v>0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2998-C0AF-43BC-8CDD-2D41DDB75DC4}">
  <dimension ref="A1:K60"/>
  <sheetViews>
    <sheetView zoomScale="115" zoomScaleNormal="115" workbookViewId="0">
      <selection activeCell="C6" sqref="C6"/>
    </sheetView>
  </sheetViews>
  <sheetFormatPr defaultRowHeight="15"/>
  <cols>
    <col min="1" max="1" width="10.7109375" style="2" bestFit="1" customWidth="1"/>
    <col min="2" max="2" width="18.42578125" style="6" bestFit="1" customWidth="1"/>
    <col min="3" max="3" width="18.140625" style="6" bestFit="1" customWidth="1"/>
    <col min="4" max="4" width="15" style="6" bestFit="1" customWidth="1"/>
    <col min="5" max="5" width="14.28515625" style="6" bestFit="1" customWidth="1"/>
    <col min="6" max="6" width="18.85546875" style="6" bestFit="1" customWidth="1"/>
    <col min="7" max="7" width="17.85546875" style="6" bestFit="1" customWidth="1"/>
    <col min="8" max="8" width="14.7109375" style="6" bestFit="1" customWidth="1"/>
    <col min="9" max="9" width="21.5703125" bestFit="1" customWidth="1"/>
    <col min="10" max="10" width="16.7109375" bestFit="1" customWidth="1"/>
    <col min="11" max="11" width="13.140625" bestFit="1" customWidth="1"/>
  </cols>
  <sheetData>
    <row r="1" spans="1:11">
      <c r="A1" s="2" t="s">
        <v>2</v>
      </c>
      <c r="B1" s="6" t="s">
        <v>24</v>
      </c>
      <c r="C1" s="6" t="s">
        <v>23</v>
      </c>
      <c r="D1" s="6" t="s">
        <v>22</v>
      </c>
      <c r="E1" s="6" t="s">
        <v>21</v>
      </c>
      <c r="F1" s="6" t="s">
        <v>25</v>
      </c>
      <c r="G1" s="6" t="s">
        <v>20</v>
      </c>
      <c r="H1" s="6" t="s">
        <v>19</v>
      </c>
      <c r="I1" s="6" t="s">
        <v>88</v>
      </c>
      <c r="J1" s="6"/>
      <c r="K1" s="6"/>
    </row>
    <row r="2" spans="1:11">
      <c r="A2" s="2">
        <v>45565</v>
      </c>
      <c r="B2" s="6">
        <v>2711</v>
      </c>
      <c r="C2" s="6">
        <v>1091</v>
      </c>
      <c r="D2" s="6">
        <v>5561</v>
      </c>
      <c r="E2" s="6">
        <v>9363</v>
      </c>
      <c r="F2" s="6">
        <f>D2+MIN(0,C2)</f>
        <v>5561</v>
      </c>
      <c r="G2" s="6">
        <v>9430</v>
      </c>
      <c r="H2" s="6">
        <v>8400</v>
      </c>
    </row>
    <row r="3" spans="1:11">
      <c r="A3" s="2">
        <v>45596</v>
      </c>
      <c r="B3" s="6">
        <v>2962</v>
      </c>
      <c r="C3" s="6">
        <v>-1765</v>
      </c>
      <c r="D3" s="6">
        <v>7213</v>
      </c>
      <c r="E3" s="6">
        <v>8410</v>
      </c>
      <c r="F3" s="6">
        <f t="shared" ref="F3:F17" si="0">D3+MIN(0,C3)</f>
        <v>5448</v>
      </c>
      <c r="G3" s="6">
        <v>9430</v>
      </c>
      <c r="H3" s="6">
        <v>8400</v>
      </c>
    </row>
    <row r="4" spans="1:11">
      <c r="A4" s="2">
        <v>45626</v>
      </c>
      <c r="B4" s="6">
        <v>2594</v>
      </c>
      <c r="C4" s="6">
        <v>451</v>
      </c>
      <c r="D4" s="6">
        <v>5052</v>
      </c>
      <c r="E4" s="6">
        <v>8097</v>
      </c>
      <c r="F4" s="6">
        <f t="shared" si="0"/>
        <v>5052</v>
      </c>
      <c r="G4" s="6">
        <v>9430</v>
      </c>
      <c r="H4" s="6">
        <v>8400</v>
      </c>
    </row>
    <row r="5" spans="1:11">
      <c r="A5" s="2">
        <v>45657</v>
      </c>
      <c r="B5" s="6">
        <v>2826</v>
      </c>
      <c r="C5" s="6">
        <v>1220</v>
      </c>
      <c r="D5" s="6">
        <f>E5-B5-C5</f>
        <v>4226</v>
      </c>
      <c r="E5" s="6">
        <v>8272</v>
      </c>
      <c r="F5" s="6">
        <f t="shared" si="0"/>
        <v>4226</v>
      </c>
      <c r="G5" s="6">
        <v>9430</v>
      </c>
      <c r="H5" s="6">
        <v>8400</v>
      </c>
    </row>
    <row r="6" spans="1:11">
      <c r="A6" s="24">
        <v>45688</v>
      </c>
      <c r="B6" s="25">
        <f>1945+168.08</f>
        <v>2113.08</v>
      </c>
      <c r="C6" s="25">
        <v>1115</v>
      </c>
      <c r="D6" s="25">
        <f>E6-B6-C6</f>
        <v>1672.75</v>
      </c>
      <c r="E6" s="25">
        <v>4900.83</v>
      </c>
      <c r="F6" s="25">
        <f t="shared" si="0"/>
        <v>1672.75</v>
      </c>
      <c r="G6" s="25">
        <v>9300</v>
      </c>
      <c r="H6" s="25">
        <v>8975</v>
      </c>
      <c r="I6" s="6">
        <f>H6-AVERAGE(F2:F5)-AVERAGE(B2:B5)</f>
        <v>1130</v>
      </c>
    </row>
    <row r="7" spans="1:11">
      <c r="A7" s="2">
        <v>45716</v>
      </c>
      <c r="B7" s="6">
        <f>AVERAGE(B2:B5)</f>
        <v>2773.25</v>
      </c>
      <c r="C7" s="6">
        <v>1115</v>
      </c>
      <c r="D7" s="6">
        <f>H7-B7-C7</f>
        <v>5086.75</v>
      </c>
      <c r="E7" s="6">
        <f>H7</f>
        <v>8975</v>
      </c>
      <c r="F7" s="6">
        <f>D7+MIN(0,C7)</f>
        <v>5086.75</v>
      </c>
      <c r="G7" s="6">
        <v>9300</v>
      </c>
      <c r="H7" s="6">
        <v>8975</v>
      </c>
      <c r="I7" s="6"/>
      <c r="J7" t="s">
        <v>90</v>
      </c>
    </row>
    <row r="8" spans="1:11">
      <c r="A8" s="2">
        <v>45747</v>
      </c>
      <c r="B8" s="6">
        <f>B7</f>
        <v>2773.25</v>
      </c>
      <c r="C8" s="6">
        <f t="shared" ref="C8:E8" si="1">C7</f>
        <v>1115</v>
      </c>
      <c r="D8" s="6">
        <f t="shared" si="1"/>
        <v>5086.75</v>
      </c>
      <c r="E8" s="6">
        <f t="shared" si="1"/>
        <v>8975</v>
      </c>
      <c r="F8" s="6">
        <f t="shared" si="0"/>
        <v>5086.75</v>
      </c>
      <c r="G8" s="6">
        <v>9300</v>
      </c>
      <c r="H8" s="6">
        <v>8975</v>
      </c>
      <c r="J8" t="s">
        <v>91</v>
      </c>
    </row>
    <row r="9" spans="1:11">
      <c r="A9" s="2">
        <v>45777</v>
      </c>
      <c r="B9" s="6">
        <f t="shared" ref="B9:B17" si="2">B8</f>
        <v>2773.25</v>
      </c>
      <c r="C9" s="6">
        <f t="shared" ref="C9:C17" si="3">C8</f>
        <v>1115</v>
      </c>
      <c r="D9" s="6">
        <f t="shared" ref="D9:D17" si="4">D8</f>
        <v>5086.75</v>
      </c>
      <c r="E9" s="6">
        <f t="shared" ref="E9:E17" si="5">E8</f>
        <v>8975</v>
      </c>
      <c r="F9" s="6">
        <f t="shared" si="0"/>
        <v>5086.75</v>
      </c>
      <c r="G9" s="6">
        <v>9300</v>
      </c>
      <c r="H9" s="6">
        <v>8975</v>
      </c>
      <c r="J9" t="s">
        <v>95</v>
      </c>
    </row>
    <row r="10" spans="1:11">
      <c r="A10" s="2">
        <v>45808</v>
      </c>
      <c r="B10" s="6">
        <f t="shared" si="2"/>
        <v>2773.25</v>
      </c>
      <c r="C10" s="6">
        <f t="shared" si="3"/>
        <v>1115</v>
      </c>
      <c r="D10" s="6">
        <f t="shared" si="4"/>
        <v>5086.75</v>
      </c>
      <c r="E10" s="6">
        <f t="shared" si="5"/>
        <v>8975</v>
      </c>
      <c r="F10" s="6">
        <f t="shared" si="0"/>
        <v>5086.75</v>
      </c>
      <c r="G10" s="6">
        <v>9300</v>
      </c>
      <c r="H10" s="6">
        <v>8975</v>
      </c>
      <c r="J10" t="s">
        <v>96</v>
      </c>
    </row>
    <row r="11" spans="1:11">
      <c r="A11" s="2">
        <v>45838</v>
      </c>
      <c r="B11" s="6">
        <f t="shared" si="2"/>
        <v>2773.25</v>
      </c>
      <c r="C11" s="6">
        <f t="shared" si="3"/>
        <v>1115</v>
      </c>
      <c r="D11" s="6">
        <f t="shared" si="4"/>
        <v>5086.75</v>
      </c>
      <c r="E11" s="6">
        <f t="shared" si="5"/>
        <v>8975</v>
      </c>
      <c r="F11" s="6">
        <f t="shared" si="0"/>
        <v>5086.75</v>
      </c>
      <c r="G11" s="6">
        <v>9300</v>
      </c>
      <c r="H11" s="6">
        <v>8975</v>
      </c>
      <c r="J11" t="s">
        <v>97</v>
      </c>
    </row>
    <row r="12" spans="1:11">
      <c r="A12" s="2">
        <v>45869</v>
      </c>
      <c r="B12" s="6">
        <f t="shared" si="2"/>
        <v>2773.25</v>
      </c>
      <c r="C12" s="6">
        <f t="shared" si="3"/>
        <v>1115</v>
      </c>
      <c r="D12" s="6">
        <f t="shared" si="4"/>
        <v>5086.75</v>
      </c>
      <c r="E12" s="6">
        <f t="shared" si="5"/>
        <v>8975</v>
      </c>
      <c r="F12" s="6">
        <f t="shared" si="0"/>
        <v>5086.75</v>
      </c>
      <c r="G12" s="6">
        <v>9300</v>
      </c>
      <c r="H12" s="6">
        <v>8975</v>
      </c>
      <c r="J12" t="s">
        <v>100</v>
      </c>
    </row>
    <row r="13" spans="1:11">
      <c r="A13" s="2">
        <v>45900</v>
      </c>
      <c r="B13" s="6">
        <f t="shared" si="2"/>
        <v>2773.25</v>
      </c>
      <c r="C13" s="6">
        <f t="shared" si="3"/>
        <v>1115</v>
      </c>
      <c r="D13" s="6">
        <f t="shared" si="4"/>
        <v>5086.75</v>
      </c>
      <c r="E13" s="6">
        <f t="shared" si="5"/>
        <v>8975</v>
      </c>
      <c r="F13" s="6">
        <f t="shared" si="0"/>
        <v>5086.75</v>
      </c>
      <c r="G13" s="6">
        <v>9300</v>
      </c>
      <c r="H13" s="6">
        <v>8975</v>
      </c>
      <c r="J13" t="s">
        <v>101</v>
      </c>
    </row>
    <row r="14" spans="1:11">
      <c r="A14" s="2">
        <v>45930</v>
      </c>
      <c r="B14" s="6">
        <f t="shared" si="2"/>
        <v>2773.25</v>
      </c>
      <c r="C14" s="6">
        <f t="shared" si="3"/>
        <v>1115</v>
      </c>
      <c r="D14" s="6">
        <f t="shared" si="4"/>
        <v>5086.75</v>
      </c>
      <c r="E14" s="6">
        <f t="shared" si="5"/>
        <v>8975</v>
      </c>
      <c r="F14" s="6">
        <f t="shared" si="0"/>
        <v>5086.75</v>
      </c>
      <c r="G14" s="6">
        <v>9300</v>
      </c>
      <c r="H14" s="6">
        <v>8975</v>
      </c>
      <c r="J14" t="s">
        <v>93</v>
      </c>
    </row>
    <row r="15" spans="1:11">
      <c r="A15" s="2">
        <v>45961</v>
      </c>
      <c r="B15" s="6">
        <f t="shared" si="2"/>
        <v>2773.25</v>
      </c>
      <c r="C15" s="6">
        <f t="shared" si="3"/>
        <v>1115</v>
      </c>
      <c r="D15" s="6">
        <f t="shared" si="4"/>
        <v>5086.75</v>
      </c>
      <c r="E15" s="6">
        <f t="shared" si="5"/>
        <v>8975</v>
      </c>
      <c r="F15" s="6">
        <f t="shared" si="0"/>
        <v>5086.75</v>
      </c>
      <c r="G15" s="6">
        <v>9300</v>
      </c>
      <c r="H15" s="6">
        <v>8975</v>
      </c>
      <c r="J15" t="s">
        <v>92</v>
      </c>
    </row>
    <row r="16" spans="1:11">
      <c r="A16" s="2">
        <v>45991</v>
      </c>
      <c r="B16" s="6">
        <f t="shared" si="2"/>
        <v>2773.25</v>
      </c>
      <c r="C16" s="6">
        <f t="shared" si="3"/>
        <v>1115</v>
      </c>
      <c r="D16" s="6">
        <f t="shared" si="4"/>
        <v>5086.75</v>
      </c>
      <c r="E16" s="6">
        <f t="shared" si="5"/>
        <v>8975</v>
      </c>
      <c r="F16" s="6">
        <f t="shared" si="0"/>
        <v>5086.75</v>
      </c>
      <c r="G16" s="6">
        <v>9300</v>
      </c>
      <c r="H16" s="6">
        <v>8975</v>
      </c>
      <c r="J16" t="s">
        <v>98</v>
      </c>
    </row>
    <row r="17" spans="1:11">
      <c r="A17" s="2">
        <v>46022</v>
      </c>
      <c r="B17" s="6">
        <f t="shared" si="2"/>
        <v>2773.25</v>
      </c>
      <c r="C17" s="6">
        <f t="shared" si="3"/>
        <v>1115</v>
      </c>
      <c r="D17" s="6">
        <f t="shared" si="4"/>
        <v>5086.75</v>
      </c>
      <c r="E17" s="6">
        <f t="shared" si="5"/>
        <v>8975</v>
      </c>
      <c r="F17" s="6">
        <f t="shared" si="0"/>
        <v>5086.75</v>
      </c>
      <c r="G17" s="6">
        <v>9300</v>
      </c>
      <c r="H17" s="6">
        <v>8975</v>
      </c>
      <c r="J17" t="s">
        <v>94</v>
      </c>
    </row>
    <row r="18" spans="1:11">
      <c r="E18" s="8"/>
      <c r="F18" s="14"/>
      <c r="J18" t="s">
        <v>99</v>
      </c>
    </row>
    <row r="19" spans="1:11" ht="17.25">
      <c r="E19" s="19"/>
      <c r="F19" s="15"/>
    </row>
    <row r="20" spans="1:11" ht="17.25">
      <c r="E20" s="15"/>
      <c r="F20" s="16"/>
    </row>
    <row r="21" spans="1:11" ht="17.25">
      <c r="E21" s="20"/>
      <c r="F21" s="17"/>
    </row>
    <row r="22" spans="1:11" ht="17.25">
      <c r="E22" s="15"/>
      <c r="F22" s="18"/>
      <c r="K22" s="27"/>
    </row>
    <row r="23" spans="1:11" ht="17.25">
      <c r="E23" s="19"/>
      <c r="F23" s="15"/>
    </row>
    <row r="24" spans="1:11">
      <c r="E24" s="21"/>
      <c r="F24" s="16"/>
    </row>
    <row r="25" spans="1:11" ht="17.25">
      <c r="E25" s="15"/>
      <c r="F25" s="17"/>
    </row>
    <row r="26" spans="1:11" ht="17.25">
      <c r="E26" s="20"/>
      <c r="F26" s="18"/>
    </row>
    <row r="27" spans="1:11" ht="17.25">
      <c r="E27" s="15"/>
      <c r="F27" s="15"/>
    </row>
    <row r="28" spans="1:11" ht="17.25">
      <c r="E28" s="19"/>
      <c r="F28" s="16"/>
    </row>
    <row r="29" spans="1:11" ht="17.25">
      <c r="E29" s="21"/>
      <c r="F29" s="17"/>
    </row>
    <row r="30" spans="1:11" ht="17.25">
      <c r="E30" s="15"/>
      <c r="F30" s="18"/>
      <c r="J30" s="27">
        <f>J23/0.81</f>
        <v>0</v>
      </c>
      <c r="K30">
        <v>3825</v>
      </c>
    </row>
    <row r="31" spans="1:11" ht="17.25">
      <c r="E31" s="20"/>
      <c r="F31" s="15"/>
      <c r="J31" s="27">
        <f>J30*12</f>
        <v>0</v>
      </c>
      <c r="K31" s="27">
        <f>K30*12</f>
        <v>45900</v>
      </c>
    </row>
    <row r="32" spans="1:11" ht="17.25">
      <c r="E32" s="15"/>
      <c r="F32" s="16"/>
    </row>
    <row r="33" spans="5:6" ht="17.25">
      <c r="E33" s="19"/>
      <c r="F33" s="17"/>
    </row>
    <row r="34" spans="5:6" ht="17.25">
      <c r="E34" s="8"/>
      <c r="F34" s="18"/>
    </row>
    <row r="35" spans="5:6">
      <c r="E35" s="8"/>
      <c r="F35" s="8"/>
    </row>
    <row r="36" spans="5:6">
      <c r="E36" s="10"/>
      <c r="F36" s="10"/>
    </row>
    <row r="40" spans="5:6" ht="18">
      <c r="E40" s="7"/>
      <c r="F40" s="7"/>
    </row>
    <row r="41" spans="5:6">
      <c r="E41" s="8"/>
      <c r="F41" s="8"/>
    </row>
    <row r="42" spans="5:6">
      <c r="E42" s="9"/>
      <c r="F42" s="9"/>
    </row>
    <row r="43" spans="5:6">
      <c r="E43" s="8"/>
      <c r="F43" s="8"/>
    </row>
    <row r="44" spans="5:6">
      <c r="E44" s="8"/>
      <c r="F44" s="8"/>
    </row>
    <row r="45" spans="5:6">
      <c r="E45" s="10"/>
      <c r="F45" s="10"/>
    </row>
    <row r="46" spans="5:6">
      <c r="E46" s="11"/>
      <c r="F46" s="11"/>
    </row>
    <row r="47" spans="5:6">
      <c r="E47" s="11"/>
      <c r="F47" s="11"/>
    </row>
    <row r="48" spans="5:6">
      <c r="E48" s="8"/>
      <c r="F48" s="8"/>
    </row>
    <row r="49" spans="5:6">
      <c r="E49" s="9"/>
      <c r="F49" s="9"/>
    </row>
    <row r="50" spans="5:6">
      <c r="E50" s="8"/>
      <c r="F50" s="8"/>
    </row>
    <row r="51" spans="5:6">
      <c r="E51" s="8"/>
      <c r="F51" s="8"/>
    </row>
    <row r="52" spans="5:6">
      <c r="E52" s="13"/>
      <c r="F52" s="13"/>
    </row>
    <row r="53" spans="5:6">
      <c r="E53" s="12"/>
      <c r="F53" s="12"/>
    </row>
    <row r="54" spans="5:6">
      <c r="E54" s="13"/>
      <c r="F54" s="13"/>
    </row>
    <row r="55" spans="5:6">
      <c r="E55" s="12"/>
      <c r="F55" s="12"/>
    </row>
    <row r="56" spans="5:6">
      <c r="E56" s="8"/>
      <c r="F56" s="8"/>
    </row>
    <row r="57" spans="5:6">
      <c r="E57" s="9"/>
      <c r="F57" s="9"/>
    </row>
    <row r="58" spans="5:6">
      <c r="E58" s="8"/>
      <c r="F58" s="8"/>
    </row>
    <row r="59" spans="5:6">
      <c r="E59" s="8"/>
      <c r="F59" s="8"/>
    </row>
    <row r="60" spans="5:6">
      <c r="E60" s="10"/>
      <c r="F6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1094-6A6D-4741-8878-93CBECA21862}">
  <dimension ref="A1:D5"/>
  <sheetViews>
    <sheetView workbookViewId="0">
      <selection activeCell="B4" sqref="B4"/>
    </sheetView>
  </sheetViews>
  <sheetFormatPr defaultRowHeight="15"/>
  <cols>
    <col min="2" max="2" width="9.5703125" style="1" bestFit="1" customWidth="1"/>
  </cols>
  <sheetData>
    <row r="1" spans="1:4">
      <c r="A1" t="s">
        <v>71</v>
      </c>
      <c r="B1" s="1" t="s">
        <v>17</v>
      </c>
    </row>
    <row r="2" spans="1:4">
      <c r="A2" t="s">
        <v>70</v>
      </c>
      <c r="B2" s="1">
        <v>3068</v>
      </c>
      <c r="D2" s="1"/>
    </row>
    <row r="3" spans="1:4">
      <c r="A3" t="s">
        <v>69</v>
      </c>
      <c r="B3" s="1">
        <v>1711.5</v>
      </c>
    </row>
    <row r="4" spans="1:4">
      <c r="A4" t="s">
        <v>68</v>
      </c>
      <c r="B4" s="1">
        <v>809529</v>
      </c>
    </row>
    <row r="5" spans="1:4">
      <c r="A5" t="s">
        <v>67</v>
      </c>
      <c r="B5" s="1">
        <v>219728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F948-A895-4A55-B97A-CB031EF5DFE1}">
  <dimension ref="A1:F17"/>
  <sheetViews>
    <sheetView workbookViewId="0">
      <selection activeCell="A6" sqref="A6:XFD6"/>
    </sheetView>
  </sheetViews>
  <sheetFormatPr defaultRowHeight="15"/>
  <cols>
    <col min="1" max="1" width="9.7109375" style="2" bestFit="1" customWidth="1"/>
    <col min="2" max="2" width="20.28515625" bestFit="1" customWidth="1"/>
    <col min="3" max="3" width="16.140625" style="1" bestFit="1" customWidth="1"/>
  </cols>
  <sheetData>
    <row r="1" spans="1:6">
      <c r="A1" s="2" t="s">
        <v>2</v>
      </c>
      <c r="B1" t="s">
        <v>72</v>
      </c>
      <c r="C1" s="1" t="s">
        <v>17</v>
      </c>
    </row>
    <row r="2" spans="1:6">
      <c r="A2" s="2">
        <v>45660</v>
      </c>
      <c r="B2" t="s">
        <v>29</v>
      </c>
      <c r="C2" s="1">
        <v>3100</v>
      </c>
      <c r="F2" s="1"/>
    </row>
    <row r="3" spans="1:6">
      <c r="A3" s="2">
        <v>45673</v>
      </c>
      <c r="B3" t="s">
        <v>28</v>
      </c>
      <c r="C3" s="1">
        <v>3068</v>
      </c>
    </row>
    <row r="4" spans="1:6">
      <c r="A4" s="2">
        <v>45673</v>
      </c>
      <c r="B4" t="s">
        <v>27</v>
      </c>
      <c r="C4" s="1">
        <v>1100.83</v>
      </c>
    </row>
    <row r="5" spans="1:6">
      <c r="A5" s="2">
        <v>45679</v>
      </c>
      <c r="B5" t="s">
        <v>26</v>
      </c>
      <c r="C5" s="1">
        <v>2033</v>
      </c>
    </row>
    <row r="6" spans="1:6">
      <c r="A6" s="2">
        <v>45692</v>
      </c>
      <c r="B6" t="s">
        <v>29</v>
      </c>
      <c r="C6" s="1">
        <v>3100</v>
      </c>
    </row>
    <row r="7" spans="1:6">
      <c r="A7" s="2">
        <v>45710</v>
      </c>
      <c r="B7" t="s">
        <v>28</v>
      </c>
      <c r="C7" s="1">
        <v>3068</v>
      </c>
    </row>
    <row r="8" spans="1:6">
      <c r="A8" s="2">
        <v>45710</v>
      </c>
      <c r="B8" t="s">
        <v>27</v>
      </c>
      <c r="C8" s="1">
        <v>1100.83</v>
      </c>
    </row>
    <row r="9" spans="1:6">
      <c r="A9" s="2">
        <v>45710</v>
      </c>
      <c r="B9" t="s">
        <v>26</v>
      </c>
      <c r="C9" s="1">
        <v>2033</v>
      </c>
    </row>
    <row r="10" spans="1:6">
      <c r="A10" s="2">
        <v>45720</v>
      </c>
      <c r="B10" t="s">
        <v>29</v>
      </c>
      <c r="C10" s="1">
        <v>3100</v>
      </c>
    </row>
    <row r="11" spans="1:6">
      <c r="A11" s="2">
        <v>45738</v>
      </c>
      <c r="B11" t="s">
        <v>28</v>
      </c>
      <c r="C11" s="1">
        <v>3068</v>
      </c>
    </row>
    <row r="12" spans="1:6">
      <c r="A12" s="2">
        <v>45738</v>
      </c>
      <c r="B12" t="s">
        <v>27</v>
      </c>
      <c r="C12" s="1">
        <v>1100.83</v>
      </c>
    </row>
    <row r="13" spans="1:6">
      <c r="A13" s="2">
        <v>45738</v>
      </c>
      <c r="B13" t="s">
        <v>26</v>
      </c>
      <c r="C13" s="1">
        <v>2033</v>
      </c>
    </row>
    <row r="14" spans="1:6">
      <c r="A14" s="2">
        <v>45751</v>
      </c>
      <c r="B14" t="s">
        <v>29</v>
      </c>
      <c r="C14" s="1">
        <v>3100</v>
      </c>
    </row>
    <row r="15" spans="1:6">
      <c r="A15" s="2">
        <v>45769</v>
      </c>
      <c r="B15" t="s">
        <v>28</v>
      </c>
      <c r="C15" s="1">
        <v>3068</v>
      </c>
    </row>
    <row r="16" spans="1:6">
      <c r="A16" s="2">
        <v>45769</v>
      </c>
      <c r="B16" t="s">
        <v>27</v>
      </c>
      <c r="C16" s="1">
        <v>1100.83</v>
      </c>
    </row>
    <row r="17" spans="1:3">
      <c r="A17" s="2">
        <v>45769</v>
      </c>
      <c r="B17" t="s">
        <v>26</v>
      </c>
      <c r="C17" s="1">
        <v>2033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A1C4-33C0-405F-B31E-0CE8C24A4268}">
  <dimension ref="A1:X33"/>
  <sheetViews>
    <sheetView topLeftCell="A4" zoomScale="85" zoomScaleNormal="85" workbookViewId="0">
      <selection activeCell="P13" sqref="P13"/>
    </sheetView>
  </sheetViews>
  <sheetFormatPr defaultRowHeight="15"/>
  <cols>
    <col min="1" max="1" width="22.42578125" bestFit="1" customWidth="1"/>
    <col min="2" max="2" width="8.140625" style="1" bestFit="1" customWidth="1"/>
    <col min="3" max="3" width="9.7109375" style="2" bestFit="1" customWidth="1"/>
    <col min="4" max="4" width="17.7109375" bestFit="1" customWidth="1"/>
    <col min="5" max="5" width="15.140625" bestFit="1" customWidth="1"/>
    <col min="6" max="6" width="9.140625" style="3"/>
    <col min="7" max="8" width="10.5703125" bestFit="1" customWidth="1"/>
    <col min="9" max="9" width="9.7109375" bestFit="1" customWidth="1"/>
    <col min="11" max="11" width="9.7109375" bestFit="1" customWidth="1"/>
    <col min="15" max="15" width="11.28515625" bestFit="1" customWidth="1"/>
    <col min="16" max="16" width="28.5703125" customWidth="1"/>
    <col min="17" max="17" width="15.5703125" bestFit="1" customWidth="1"/>
    <col min="18" max="18" width="25.28515625" bestFit="1" customWidth="1"/>
  </cols>
  <sheetData>
    <row r="1" spans="1:15">
      <c r="A1" t="s">
        <v>61</v>
      </c>
      <c r="B1" s="1" t="s">
        <v>17</v>
      </c>
      <c r="C1" s="2" t="s">
        <v>2</v>
      </c>
      <c r="D1" t="s">
        <v>1</v>
      </c>
      <c r="E1" t="s">
        <v>60</v>
      </c>
      <c r="F1" s="3" t="s">
        <v>77</v>
      </c>
      <c r="G1" t="s">
        <v>86</v>
      </c>
      <c r="H1" t="s">
        <v>87</v>
      </c>
    </row>
    <row r="2" spans="1:15">
      <c r="A2" t="s">
        <v>59</v>
      </c>
      <c r="B2" s="1">
        <v>5.3999999999999995</v>
      </c>
      <c r="C2" s="2">
        <v>45658</v>
      </c>
      <c r="D2" t="s">
        <v>31</v>
      </c>
      <c r="E2" t="s">
        <v>30</v>
      </c>
      <c r="F2" s="3" t="s">
        <v>76</v>
      </c>
      <c r="G2" s="26">
        <f>SUMIFS(B2:B30,C2:C30,"&lt;02/01/2025",F2:F30,"Y")</f>
        <v>1911.6916666666664</v>
      </c>
      <c r="H2" s="26">
        <f>Actuals!B6</f>
        <v>2113.08</v>
      </c>
      <c r="I2" s="27">
        <f>G2-H2</f>
        <v>-201.38833333333355</v>
      </c>
      <c r="K2" s="5"/>
    </row>
    <row r="3" spans="1:15">
      <c r="A3" t="s">
        <v>58</v>
      </c>
      <c r="B3" s="1">
        <v>103.47</v>
      </c>
      <c r="C3" s="2">
        <v>45660</v>
      </c>
      <c r="D3" t="s">
        <v>57</v>
      </c>
      <c r="E3" t="s">
        <v>30</v>
      </c>
      <c r="F3" s="3" t="s">
        <v>76</v>
      </c>
      <c r="K3" s="5"/>
    </row>
    <row r="4" spans="1:15">
      <c r="A4" t="s">
        <v>56</v>
      </c>
      <c r="B4" s="1">
        <v>1300</v>
      </c>
      <c r="C4" s="2">
        <v>45660</v>
      </c>
      <c r="D4" t="s">
        <v>55</v>
      </c>
      <c r="E4" t="s">
        <v>38</v>
      </c>
      <c r="F4" s="3" t="s">
        <v>76</v>
      </c>
      <c r="K4" s="5"/>
    </row>
    <row r="5" spans="1:15">
      <c r="A5" t="s">
        <v>54</v>
      </c>
      <c r="B5" s="1">
        <v>10.81</v>
      </c>
      <c r="C5" s="2">
        <v>45662</v>
      </c>
      <c r="D5" t="s">
        <v>31</v>
      </c>
      <c r="E5" t="s">
        <v>30</v>
      </c>
      <c r="F5" s="3" t="s">
        <v>76</v>
      </c>
      <c r="K5" s="5"/>
    </row>
    <row r="6" spans="1:15">
      <c r="A6" t="s">
        <v>46</v>
      </c>
      <c r="B6" s="1">
        <v>6.48</v>
      </c>
      <c r="C6" s="2">
        <v>45662</v>
      </c>
      <c r="D6" t="s">
        <v>31</v>
      </c>
      <c r="E6" t="s">
        <v>30</v>
      </c>
      <c r="F6" s="3" t="s">
        <v>76</v>
      </c>
      <c r="K6" s="5"/>
    </row>
    <row r="7" spans="1:15">
      <c r="A7" t="s">
        <v>51</v>
      </c>
      <c r="B7" s="1">
        <v>24.89</v>
      </c>
      <c r="C7" s="2">
        <v>45663</v>
      </c>
      <c r="D7" t="s">
        <v>31</v>
      </c>
      <c r="E7" t="s">
        <v>30</v>
      </c>
      <c r="F7" s="3" t="s">
        <v>76</v>
      </c>
      <c r="K7" s="5"/>
    </row>
    <row r="8" spans="1:15">
      <c r="A8" t="s">
        <v>52</v>
      </c>
      <c r="B8" s="1">
        <v>10.81</v>
      </c>
      <c r="C8" s="2">
        <v>45663</v>
      </c>
      <c r="D8" t="s">
        <v>31</v>
      </c>
      <c r="E8" t="s">
        <v>30</v>
      </c>
      <c r="F8" s="3" t="s">
        <v>76</v>
      </c>
      <c r="K8" s="5"/>
    </row>
    <row r="9" spans="1:15">
      <c r="A9" t="s">
        <v>53</v>
      </c>
      <c r="B9" s="1">
        <v>2.1200000000000006</v>
      </c>
      <c r="C9" s="2">
        <v>45663</v>
      </c>
      <c r="D9" t="s">
        <v>31</v>
      </c>
      <c r="E9" t="s">
        <v>30</v>
      </c>
      <c r="F9" s="3" t="s">
        <v>76</v>
      </c>
      <c r="K9" s="5"/>
    </row>
    <row r="10" spans="1:15">
      <c r="A10" t="s">
        <v>49</v>
      </c>
      <c r="B10" s="1">
        <v>62.776666666666671</v>
      </c>
      <c r="C10" s="2">
        <v>45666</v>
      </c>
      <c r="D10" t="s">
        <v>31</v>
      </c>
      <c r="E10" t="s">
        <v>30</v>
      </c>
      <c r="K10" s="5"/>
      <c r="O10" s="22"/>
    </row>
    <row r="11" spans="1:15">
      <c r="A11" s="28" t="s">
        <v>48</v>
      </c>
      <c r="B11" s="1">
        <v>199.77999999999997</v>
      </c>
      <c r="C11" s="2">
        <v>45665</v>
      </c>
      <c r="D11" t="s">
        <v>31</v>
      </c>
      <c r="E11" t="s">
        <v>38</v>
      </c>
      <c r="F11" s="3" t="s">
        <v>76</v>
      </c>
      <c r="K11" s="5"/>
      <c r="O11" s="22"/>
    </row>
    <row r="12" spans="1:15">
      <c r="A12" t="s">
        <v>47</v>
      </c>
      <c r="B12" s="1">
        <v>59.470000000000006</v>
      </c>
      <c r="C12" s="2">
        <v>45668</v>
      </c>
      <c r="D12" t="s">
        <v>31</v>
      </c>
      <c r="E12" t="s">
        <v>30</v>
      </c>
      <c r="F12" s="3" t="s">
        <v>89</v>
      </c>
      <c r="K12" s="5"/>
      <c r="O12" s="22"/>
    </row>
    <row r="13" spans="1:15">
      <c r="A13" t="s">
        <v>44</v>
      </c>
      <c r="B13" s="1">
        <v>36</v>
      </c>
      <c r="C13" s="2">
        <v>45670</v>
      </c>
      <c r="D13" t="s">
        <v>31</v>
      </c>
      <c r="E13" t="s">
        <v>30</v>
      </c>
      <c r="F13" s="3" t="s">
        <v>76</v>
      </c>
      <c r="K13" s="5"/>
      <c r="O13" s="22"/>
    </row>
    <row r="14" spans="1:15">
      <c r="A14" t="s">
        <v>45</v>
      </c>
      <c r="B14" s="1">
        <v>72.061666666666653</v>
      </c>
      <c r="C14" s="2">
        <v>45670</v>
      </c>
      <c r="D14" t="s">
        <v>43</v>
      </c>
      <c r="E14" t="s">
        <v>30</v>
      </c>
      <c r="F14" s="3" t="s">
        <v>76</v>
      </c>
      <c r="K14" s="5"/>
    </row>
    <row r="15" spans="1:15" ht="17.25">
      <c r="A15" t="s">
        <v>42</v>
      </c>
      <c r="B15" s="1">
        <v>17.309999999999999</v>
      </c>
      <c r="C15" s="2">
        <v>45671</v>
      </c>
      <c r="D15" t="s">
        <v>41</v>
      </c>
      <c r="E15" t="s">
        <v>30</v>
      </c>
      <c r="F15" s="3" t="s">
        <v>76</v>
      </c>
      <c r="K15" s="5"/>
      <c r="O15" s="15"/>
    </row>
    <row r="16" spans="1:15">
      <c r="A16" t="s">
        <v>74</v>
      </c>
      <c r="B16" s="1">
        <v>63.310500000000005</v>
      </c>
      <c r="C16" s="2">
        <v>45671</v>
      </c>
      <c r="D16" t="s">
        <v>31</v>
      </c>
      <c r="E16" t="s">
        <v>38</v>
      </c>
      <c r="K16" s="5"/>
      <c r="O16" s="16"/>
    </row>
    <row r="17" spans="1:24">
      <c r="A17" s="28" t="s">
        <v>40</v>
      </c>
      <c r="B17" s="1">
        <v>63.09</v>
      </c>
      <c r="C17" s="2">
        <v>45672</v>
      </c>
      <c r="D17" t="s">
        <v>31</v>
      </c>
      <c r="E17" t="s">
        <v>38</v>
      </c>
      <c r="F17" s="3" t="s">
        <v>76</v>
      </c>
      <c r="K17" s="5"/>
      <c r="S17" s="32"/>
    </row>
    <row r="18" spans="1:24" ht="17.25">
      <c r="A18" t="s">
        <v>35</v>
      </c>
      <c r="B18" s="1">
        <v>159</v>
      </c>
      <c r="C18" s="2">
        <v>45677</v>
      </c>
      <c r="D18" t="s">
        <v>34</v>
      </c>
      <c r="E18" t="s">
        <v>30</v>
      </c>
      <c r="K18" s="5"/>
      <c r="O18" s="18"/>
    </row>
    <row r="19" spans="1:24" ht="17.25">
      <c r="A19" t="s">
        <v>36</v>
      </c>
      <c r="B19" s="1">
        <v>87.333333333333329</v>
      </c>
      <c r="C19" s="2">
        <v>45677</v>
      </c>
      <c r="D19" t="s">
        <v>34</v>
      </c>
      <c r="E19" t="s">
        <v>30</v>
      </c>
      <c r="K19" s="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>
      <c r="A20" t="s">
        <v>83</v>
      </c>
      <c r="B20" s="1">
        <v>100</v>
      </c>
      <c r="C20" s="2">
        <v>45677</v>
      </c>
      <c r="D20" t="s">
        <v>84</v>
      </c>
      <c r="E20" t="s">
        <v>38</v>
      </c>
      <c r="K20" s="5"/>
      <c r="O20" s="16"/>
    </row>
    <row r="21" spans="1:24" ht="17.25">
      <c r="A21" s="28" t="s">
        <v>39</v>
      </c>
      <c r="B21" s="1">
        <v>182.39</v>
      </c>
      <c r="C21" s="2">
        <v>45680</v>
      </c>
      <c r="D21" t="s">
        <v>31</v>
      </c>
      <c r="E21" t="s">
        <v>38</v>
      </c>
      <c r="K21" s="5"/>
      <c r="O21" s="17"/>
    </row>
    <row r="22" spans="1:24" ht="17.25">
      <c r="A22" t="s">
        <v>33</v>
      </c>
      <c r="B22" s="1">
        <v>67.106666666666669</v>
      </c>
      <c r="C22" s="2">
        <v>45680</v>
      </c>
      <c r="D22" t="s">
        <v>31</v>
      </c>
      <c r="E22" t="s">
        <v>30</v>
      </c>
      <c r="K22" s="5"/>
      <c r="O22" s="18"/>
    </row>
    <row r="23" spans="1:24" ht="17.25">
      <c r="A23" t="s">
        <v>37</v>
      </c>
      <c r="B23" s="1">
        <v>3.24</v>
      </c>
      <c r="C23" s="2">
        <v>45682</v>
      </c>
      <c r="D23" t="s">
        <v>31</v>
      </c>
      <c r="E23" t="s">
        <v>30</v>
      </c>
      <c r="K23" s="5"/>
      <c r="O23" s="18"/>
    </row>
    <row r="24" spans="1:24">
      <c r="A24" t="s">
        <v>32</v>
      </c>
      <c r="B24" s="1">
        <v>9.99</v>
      </c>
      <c r="C24" s="2">
        <v>45685</v>
      </c>
      <c r="D24" t="s">
        <v>31</v>
      </c>
      <c r="E24" t="s">
        <v>30</v>
      </c>
      <c r="K24" s="5"/>
      <c r="O24" s="23"/>
    </row>
    <row r="25" spans="1:24" ht="17.25">
      <c r="A25" t="s">
        <v>59</v>
      </c>
      <c r="B25" s="1">
        <v>5.3999999999999995</v>
      </c>
      <c r="C25" s="2">
        <v>45689</v>
      </c>
      <c r="D25" t="s">
        <v>31</v>
      </c>
      <c r="E25" t="s">
        <v>30</v>
      </c>
      <c r="K25" s="5"/>
      <c r="O25" s="15"/>
    </row>
    <row r="26" spans="1:24">
      <c r="A26" t="s">
        <v>58</v>
      </c>
      <c r="B26" s="1">
        <v>84.5</v>
      </c>
      <c r="C26" s="2">
        <v>45690</v>
      </c>
      <c r="D26" t="s">
        <v>57</v>
      </c>
      <c r="E26" t="s">
        <v>30</v>
      </c>
      <c r="K26" s="5"/>
      <c r="O26" s="16"/>
    </row>
    <row r="27" spans="1:24" ht="17.25">
      <c r="A27" t="s">
        <v>56</v>
      </c>
      <c r="B27" s="1">
        <v>1300</v>
      </c>
      <c r="C27" s="2">
        <v>45691</v>
      </c>
      <c r="D27" t="s">
        <v>55</v>
      </c>
      <c r="E27" t="s">
        <v>38</v>
      </c>
      <c r="O27" s="17"/>
    </row>
    <row r="28" spans="1:24" ht="17.25">
      <c r="A28" s="28" t="s">
        <v>50</v>
      </c>
      <c r="B28" s="1">
        <v>83.2</v>
      </c>
      <c r="C28" s="2">
        <v>45694</v>
      </c>
      <c r="D28" t="s">
        <v>43</v>
      </c>
      <c r="E28" t="s">
        <v>30</v>
      </c>
      <c r="O28" s="18"/>
    </row>
    <row r="29" spans="1:24">
      <c r="A29" s="28" t="s">
        <v>50</v>
      </c>
      <c r="B29" s="1">
        <v>464.52</v>
      </c>
      <c r="C29" s="2">
        <v>45695</v>
      </c>
      <c r="D29" t="s">
        <v>43</v>
      </c>
      <c r="E29" t="s">
        <v>30</v>
      </c>
      <c r="O29" s="23"/>
    </row>
    <row r="30" spans="1:24" ht="17.25">
      <c r="A30" t="s">
        <v>44</v>
      </c>
      <c r="B30" s="1">
        <v>36</v>
      </c>
      <c r="C30" s="2">
        <v>45701</v>
      </c>
      <c r="D30" t="s">
        <v>31</v>
      </c>
      <c r="E30" t="s">
        <v>30</v>
      </c>
      <c r="O30" s="15"/>
    </row>
    <row r="31" spans="1:24">
      <c r="O31" s="16"/>
    </row>
    <row r="32" spans="1:24" ht="17.25">
      <c r="O32" s="17"/>
    </row>
    <row r="33" spans="15:15" ht="17.25">
      <c r="O33" s="18"/>
    </row>
  </sheetData>
  <sortState xmlns:xlrd2="http://schemas.microsoft.com/office/spreadsheetml/2017/richdata2" ref="A2:F30">
    <sortCondition ref="C1:C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CEB3-07D7-4EB3-AD4D-E3F2059F6483}">
  <dimension ref="A1:J13"/>
  <sheetViews>
    <sheetView zoomScale="115" zoomScaleNormal="115" workbookViewId="0">
      <selection activeCell="K8" sqref="K8"/>
    </sheetView>
  </sheetViews>
  <sheetFormatPr defaultRowHeight="15"/>
  <cols>
    <col min="1" max="1" width="18" bestFit="1" customWidth="1"/>
    <col min="2" max="2" width="8.7109375" style="29" bestFit="1" customWidth="1"/>
    <col min="3" max="3" width="9" style="31" bestFit="1" customWidth="1"/>
    <col min="4" max="4" width="8.140625" style="1" bestFit="1" customWidth="1"/>
    <col min="5" max="5" width="9.140625" style="1"/>
  </cols>
  <sheetData>
    <row r="1" spans="1:10">
      <c r="A1" t="s">
        <v>66</v>
      </c>
      <c r="B1" s="29" t="s">
        <v>85</v>
      </c>
      <c r="C1" s="31" t="s">
        <v>2</v>
      </c>
      <c r="D1" s="1" t="s">
        <v>17</v>
      </c>
      <c r="E1" s="1" t="s">
        <v>78</v>
      </c>
    </row>
    <row r="2" spans="1:10">
      <c r="A2" t="s">
        <v>64</v>
      </c>
      <c r="B2" s="29">
        <v>13</v>
      </c>
      <c r="C2" s="31">
        <v>45660</v>
      </c>
      <c r="D2" s="1">
        <v>3000</v>
      </c>
      <c r="E2" s="1">
        <v>0</v>
      </c>
    </row>
    <row r="3" spans="1:10">
      <c r="A3" t="s">
        <v>65</v>
      </c>
      <c r="B3" s="29">
        <v>19</v>
      </c>
      <c r="C3" s="31">
        <v>45670</v>
      </c>
      <c r="D3" s="1">
        <v>1991.86</v>
      </c>
      <c r="E3" s="1">
        <v>3844.75</v>
      </c>
    </row>
    <row r="4" spans="1:10">
      <c r="A4" t="s">
        <v>62</v>
      </c>
      <c r="C4" s="31">
        <v>45678</v>
      </c>
      <c r="D4" s="1">
        <v>126.28</v>
      </c>
      <c r="E4" s="1">
        <f>169.68+38.15</f>
        <v>207.83</v>
      </c>
    </row>
    <row r="5" spans="1:10">
      <c r="A5" t="s">
        <v>63</v>
      </c>
      <c r="C5" s="31">
        <v>45679</v>
      </c>
      <c r="D5" s="1">
        <v>0</v>
      </c>
      <c r="E5" s="1">
        <v>79</v>
      </c>
      <c r="J5" s="30"/>
    </row>
    <row r="6" spans="1:10">
      <c r="A6" t="s">
        <v>64</v>
      </c>
      <c r="B6" s="29">
        <v>13</v>
      </c>
      <c r="C6" s="31">
        <v>45691</v>
      </c>
      <c r="D6" s="1">
        <v>333.05</v>
      </c>
      <c r="E6" s="1">
        <v>462.49</v>
      </c>
      <c r="J6" s="30"/>
    </row>
    <row r="7" spans="1:10">
      <c r="A7" t="s">
        <v>65</v>
      </c>
      <c r="B7" s="29">
        <v>19</v>
      </c>
      <c r="C7" s="31">
        <v>45701</v>
      </c>
      <c r="D7" s="1">
        <f t="shared" ref="D7:D13" si="0">E3-D3</f>
        <v>1852.89</v>
      </c>
      <c r="E7" s="1">
        <v>0</v>
      </c>
      <c r="J7" s="30"/>
    </row>
    <row r="8" spans="1:10">
      <c r="A8" t="s">
        <v>62</v>
      </c>
      <c r="C8" s="31">
        <v>45709</v>
      </c>
      <c r="D8" s="1">
        <f t="shared" si="0"/>
        <v>81.550000000000011</v>
      </c>
      <c r="E8" s="1">
        <f>D8</f>
        <v>81.550000000000011</v>
      </c>
    </row>
    <row r="9" spans="1:10">
      <c r="A9" t="s">
        <v>63</v>
      </c>
      <c r="C9" s="31">
        <v>45710</v>
      </c>
      <c r="D9" s="1">
        <f t="shared" si="0"/>
        <v>79</v>
      </c>
      <c r="E9" s="1">
        <v>79</v>
      </c>
    </row>
    <row r="10" spans="1:10">
      <c r="A10" t="s">
        <v>64</v>
      </c>
      <c r="C10" s="31">
        <v>45719</v>
      </c>
      <c r="D10" s="1">
        <f>E6-D6</f>
        <v>129.44</v>
      </c>
      <c r="E10" s="1">
        <v>0</v>
      </c>
    </row>
    <row r="11" spans="1:10">
      <c r="A11" t="s">
        <v>65</v>
      </c>
      <c r="C11" s="31">
        <v>45729</v>
      </c>
      <c r="D11" s="1">
        <f>MAX(0,E7-D7)</f>
        <v>0</v>
      </c>
    </row>
    <row r="12" spans="1:10">
      <c r="A12" t="s">
        <v>62</v>
      </c>
      <c r="C12" s="31">
        <v>45737</v>
      </c>
      <c r="D12" s="1">
        <f t="shared" si="0"/>
        <v>0</v>
      </c>
    </row>
    <row r="13" spans="1:10">
      <c r="A13" t="s">
        <v>63</v>
      </c>
      <c r="C13" s="31">
        <v>45738</v>
      </c>
      <c r="D13" s="1">
        <f t="shared" si="0"/>
        <v>0</v>
      </c>
    </row>
  </sheetData>
  <sortState xmlns:xlrd2="http://schemas.microsoft.com/office/spreadsheetml/2017/richdata2" ref="A2:E13">
    <sortCondition ref="C1:C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D878-D011-4342-B480-2E06E9D8631D}">
  <dimension ref="A1:I31"/>
  <sheetViews>
    <sheetView tabSelected="1" workbookViewId="0">
      <selection activeCell="I8" activeCellId="1" sqref="I2:I5 I8"/>
    </sheetView>
  </sheetViews>
  <sheetFormatPr defaultRowHeight="15"/>
  <cols>
    <col min="1" max="1" width="28.5703125" bestFit="1" customWidth="1"/>
    <col min="2" max="2" width="14.7109375" style="3" customWidth="1"/>
    <col min="3" max="3" width="12.5703125" style="1" bestFit="1" customWidth="1"/>
    <col min="4" max="4" width="16.85546875" bestFit="1" customWidth="1"/>
    <col min="5" max="5" width="10.7109375" style="2" bestFit="1" customWidth="1"/>
    <col min="6" max="6" width="15.140625" style="1" bestFit="1" customWidth="1"/>
    <col min="7" max="7" width="15" bestFit="1" customWidth="1"/>
    <col min="8" max="8" width="9.7109375" bestFit="1" customWidth="1"/>
    <col min="9" max="9" width="26.140625" style="4" bestFit="1" customWidth="1"/>
  </cols>
  <sheetData>
    <row r="1" spans="1:9">
      <c r="A1" t="s">
        <v>73</v>
      </c>
      <c r="B1" s="3" t="s">
        <v>16</v>
      </c>
      <c r="C1" s="1" t="s">
        <v>0</v>
      </c>
      <c r="D1" t="s">
        <v>1</v>
      </c>
      <c r="E1" s="2" t="s">
        <v>18</v>
      </c>
      <c r="F1" s="1" t="s">
        <v>3</v>
      </c>
      <c r="G1" t="s">
        <v>4</v>
      </c>
      <c r="H1" t="s">
        <v>2</v>
      </c>
      <c r="I1" s="4" t="s">
        <v>17</v>
      </c>
    </row>
    <row r="2" spans="1:9">
      <c r="A2" t="s">
        <v>13</v>
      </c>
      <c r="B2" s="3">
        <v>1</v>
      </c>
      <c r="C2" s="1">
        <v>2300</v>
      </c>
      <c r="D2" t="s">
        <v>75</v>
      </c>
      <c r="E2" s="2">
        <v>45801</v>
      </c>
      <c r="F2" s="1">
        <v>771.73</v>
      </c>
      <c r="G2">
        <f ca="1">ROUND((E2-TODAY())/30.4,0)</f>
        <v>4</v>
      </c>
      <c r="H2" s="5">
        <v>45660</v>
      </c>
      <c r="I2" s="4">
        <f t="shared" ref="I2:I11" ca="1" si="0">ROUNDUP((C2-F2)/G2,-1.5)</f>
        <v>390</v>
      </c>
    </row>
    <row r="3" spans="1:9">
      <c r="A3" t="s">
        <v>14</v>
      </c>
      <c r="B3" s="3">
        <v>1</v>
      </c>
      <c r="C3" s="1">
        <v>3030</v>
      </c>
      <c r="D3" t="s">
        <v>9</v>
      </c>
      <c r="E3" s="2">
        <v>46006</v>
      </c>
      <c r="F3" s="1">
        <v>1369.64</v>
      </c>
      <c r="G3">
        <f t="shared" ref="G3:G11" ca="1" si="1">ROUND((E3-TODAY())/30.4,0)</f>
        <v>11</v>
      </c>
      <c r="H3" s="5">
        <v>45660</v>
      </c>
      <c r="I3" s="4">
        <f t="shared" ca="1" si="0"/>
        <v>160</v>
      </c>
    </row>
    <row r="4" spans="1:9">
      <c r="A4" t="s">
        <v>79</v>
      </c>
      <c r="B4" s="3">
        <v>1</v>
      </c>
      <c r="C4" s="1">
        <v>4500</v>
      </c>
      <c r="D4" t="s">
        <v>15</v>
      </c>
      <c r="E4" s="2">
        <v>46015</v>
      </c>
      <c r="F4" s="1">
        <v>650.41</v>
      </c>
      <c r="G4">
        <f t="shared" ca="1" si="1"/>
        <v>11</v>
      </c>
      <c r="H4" s="5">
        <v>45660</v>
      </c>
      <c r="I4" s="4">
        <f t="shared" ca="1" si="0"/>
        <v>350</v>
      </c>
    </row>
    <row r="5" spans="1:9">
      <c r="A5" t="s">
        <v>80</v>
      </c>
      <c r="B5" s="3">
        <v>2</v>
      </c>
      <c r="C5" s="1">
        <v>1200</v>
      </c>
      <c r="D5" t="s">
        <v>12</v>
      </c>
      <c r="E5" s="2">
        <v>46015</v>
      </c>
      <c r="F5" s="1">
        <v>100.65</v>
      </c>
      <c r="G5">
        <f t="shared" ca="1" si="1"/>
        <v>11</v>
      </c>
      <c r="H5" s="5">
        <v>45681</v>
      </c>
      <c r="I5" s="4">
        <f t="shared" ca="1" si="0"/>
        <v>100</v>
      </c>
    </row>
    <row r="6" spans="1:9">
      <c r="A6" t="s">
        <v>81</v>
      </c>
      <c r="B6" s="3">
        <v>3</v>
      </c>
      <c r="C6" s="1">
        <v>5000</v>
      </c>
      <c r="D6" t="s">
        <v>7</v>
      </c>
      <c r="E6" s="2">
        <v>45832</v>
      </c>
      <c r="F6" s="1">
        <v>1407.998</v>
      </c>
      <c r="G6">
        <f t="shared" ca="1" si="1"/>
        <v>5</v>
      </c>
      <c r="H6" s="5">
        <v>45681</v>
      </c>
      <c r="I6" s="4">
        <f t="shared" ca="1" si="0"/>
        <v>720</v>
      </c>
    </row>
    <row r="7" spans="1:9">
      <c r="A7" t="s">
        <v>82</v>
      </c>
      <c r="B7" s="3">
        <v>4</v>
      </c>
      <c r="C7" s="1">
        <v>5000</v>
      </c>
      <c r="D7" t="s">
        <v>7</v>
      </c>
      <c r="E7" s="2">
        <v>45801</v>
      </c>
      <c r="F7" s="1">
        <v>2915.76</v>
      </c>
      <c r="G7">
        <f t="shared" ca="1" si="1"/>
        <v>4</v>
      </c>
      <c r="H7" s="5">
        <v>45681</v>
      </c>
      <c r="I7" s="4">
        <f t="shared" ca="1" si="0"/>
        <v>530</v>
      </c>
    </row>
    <row r="8" spans="1:9">
      <c r="A8" t="s">
        <v>11</v>
      </c>
      <c r="B8" s="3">
        <v>5</v>
      </c>
      <c r="C8" s="1">
        <v>2000</v>
      </c>
      <c r="D8" t="s">
        <v>7</v>
      </c>
      <c r="E8" s="2">
        <v>46015</v>
      </c>
      <c r="F8" s="1">
        <v>665.17</v>
      </c>
      <c r="G8">
        <f t="shared" ca="1" si="1"/>
        <v>11</v>
      </c>
      <c r="H8" s="5">
        <v>45681</v>
      </c>
      <c r="I8" s="4">
        <f t="shared" ca="1" si="0"/>
        <v>130</v>
      </c>
    </row>
    <row r="9" spans="1:9">
      <c r="A9" t="s">
        <v>10</v>
      </c>
      <c r="B9" s="3">
        <v>6</v>
      </c>
      <c r="C9" s="1">
        <v>3000</v>
      </c>
      <c r="D9" t="s">
        <v>7</v>
      </c>
      <c r="E9" s="2">
        <v>45924</v>
      </c>
      <c r="F9" s="1">
        <v>530.85</v>
      </c>
      <c r="G9">
        <f t="shared" ca="1" si="1"/>
        <v>8</v>
      </c>
      <c r="H9" s="5">
        <v>45681</v>
      </c>
      <c r="I9" s="4">
        <f t="shared" ca="1" si="0"/>
        <v>310</v>
      </c>
    </row>
    <row r="10" spans="1:9">
      <c r="A10" t="s">
        <v>8</v>
      </c>
      <c r="B10" s="3">
        <v>7</v>
      </c>
      <c r="C10" s="1">
        <v>1500</v>
      </c>
      <c r="D10" t="s">
        <v>9</v>
      </c>
      <c r="E10" s="2">
        <v>45832</v>
      </c>
      <c r="F10" s="1">
        <v>0</v>
      </c>
      <c r="G10">
        <f t="shared" ca="1" si="1"/>
        <v>5</v>
      </c>
      <c r="H10" s="5">
        <v>45681</v>
      </c>
      <c r="I10" s="4">
        <f t="shared" ca="1" si="0"/>
        <v>300</v>
      </c>
    </row>
    <row r="11" spans="1:9">
      <c r="A11" t="s">
        <v>5</v>
      </c>
      <c r="B11" s="3">
        <v>8</v>
      </c>
      <c r="C11" s="1">
        <v>30000</v>
      </c>
      <c r="D11" t="s">
        <v>6</v>
      </c>
      <c r="E11" s="2">
        <v>46752</v>
      </c>
      <c r="F11" s="1">
        <v>1463.94</v>
      </c>
      <c r="G11">
        <f t="shared" ca="1" si="1"/>
        <v>35</v>
      </c>
      <c r="H11" s="5">
        <v>45681</v>
      </c>
      <c r="I11" s="4">
        <f t="shared" ca="1" si="0"/>
        <v>820</v>
      </c>
    </row>
    <row r="12" spans="1:9">
      <c r="A12" t="s">
        <v>13</v>
      </c>
      <c r="B12" s="3">
        <v>1</v>
      </c>
      <c r="C12" s="1">
        <v>2300</v>
      </c>
      <c r="D12" t="s">
        <v>75</v>
      </c>
      <c r="E12" s="2">
        <v>45801</v>
      </c>
      <c r="F12" s="1">
        <v>771.73</v>
      </c>
      <c r="G12">
        <f ca="1">ROUND((E12-TODAY())/30.4,0)</f>
        <v>4</v>
      </c>
      <c r="H12" s="5">
        <v>45691</v>
      </c>
      <c r="I12" s="4">
        <f t="shared" ref="I12:I21" ca="1" si="2">ROUNDUP((C12-F12)/G12,-1.5)</f>
        <v>390</v>
      </c>
    </row>
    <row r="13" spans="1:9">
      <c r="A13" t="s">
        <v>14</v>
      </c>
      <c r="B13" s="3">
        <v>1</v>
      </c>
      <c r="C13" s="1">
        <v>3030</v>
      </c>
      <c r="D13" t="s">
        <v>9</v>
      </c>
      <c r="E13" s="2">
        <v>46006</v>
      </c>
      <c r="F13" s="1">
        <v>1369.64</v>
      </c>
      <c r="G13">
        <f t="shared" ref="G13:G21" ca="1" si="3">ROUND((E13-TODAY())/30.4,0)</f>
        <v>11</v>
      </c>
      <c r="H13" s="5">
        <v>45691</v>
      </c>
      <c r="I13" s="4">
        <f t="shared" ca="1" si="2"/>
        <v>160</v>
      </c>
    </row>
    <row r="14" spans="1:9">
      <c r="A14" t="s">
        <v>79</v>
      </c>
      <c r="B14" s="3">
        <v>1</v>
      </c>
      <c r="C14" s="1">
        <v>4500</v>
      </c>
      <c r="D14" t="s">
        <v>15</v>
      </c>
      <c r="E14" s="2">
        <v>46015</v>
      </c>
      <c r="F14" s="1">
        <v>650.41</v>
      </c>
      <c r="G14">
        <f t="shared" ca="1" si="3"/>
        <v>11</v>
      </c>
      <c r="H14" s="5">
        <v>45691</v>
      </c>
      <c r="I14" s="4">
        <f t="shared" ca="1" si="2"/>
        <v>350</v>
      </c>
    </row>
    <row r="15" spans="1:9">
      <c r="A15" t="s">
        <v>80</v>
      </c>
      <c r="B15" s="3">
        <v>2</v>
      </c>
      <c r="C15" s="1">
        <v>1200</v>
      </c>
      <c r="D15" t="s">
        <v>12</v>
      </c>
      <c r="E15" s="2">
        <v>46015</v>
      </c>
      <c r="F15" s="1">
        <v>100.65</v>
      </c>
      <c r="G15">
        <f t="shared" ca="1" si="3"/>
        <v>11</v>
      </c>
      <c r="H15" s="5">
        <v>45712</v>
      </c>
      <c r="I15" s="4">
        <f t="shared" ca="1" si="2"/>
        <v>100</v>
      </c>
    </row>
    <row r="16" spans="1:9">
      <c r="A16" t="s">
        <v>81</v>
      </c>
      <c r="B16" s="3">
        <v>3</v>
      </c>
      <c r="C16" s="1">
        <v>5000</v>
      </c>
      <c r="D16" t="s">
        <v>7</v>
      </c>
      <c r="E16" s="2">
        <v>45832</v>
      </c>
      <c r="F16" s="1">
        <v>1407.998</v>
      </c>
      <c r="G16">
        <f t="shared" ca="1" si="3"/>
        <v>5</v>
      </c>
      <c r="H16" s="5">
        <v>45712</v>
      </c>
      <c r="I16" s="4">
        <f t="shared" ca="1" si="2"/>
        <v>720</v>
      </c>
    </row>
    <row r="17" spans="1:9">
      <c r="A17" t="s">
        <v>82</v>
      </c>
      <c r="B17" s="3">
        <v>4</v>
      </c>
      <c r="C17" s="1">
        <v>5000</v>
      </c>
      <c r="D17" t="s">
        <v>7</v>
      </c>
      <c r="E17" s="2">
        <v>45801</v>
      </c>
      <c r="F17" s="1">
        <v>2915.76</v>
      </c>
      <c r="G17">
        <f t="shared" ca="1" si="3"/>
        <v>4</v>
      </c>
      <c r="H17" s="5">
        <v>45712</v>
      </c>
      <c r="I17" s="4">
        <f t="shared" ca="1" si="2"/>
        <v>530</v>
      </c>
    </row>
    <row r="18" spans="1:9">
      <c r="A18" t="s">
        <v>11</v>
      </c>
      <c r="B18" s="3">
        <v>5</v>
      </c>
      <c r="C18" s="1">
        <v>2000</v>
      </c>
      <c r="D18" t="s">
        <v>7</v>
      </c>
      <c r="E18" s="2">
        <v>46015</v>
      </c>
      <c r="F18" s="1">
        <v>665.17</v>
      </c>
      <c r="G18">
        <f t="shared" ca="1" si="3"/>
        <v>11</v>
      </c>
      <c r="H18" s="5">
        <v>45712</v>
      </c>
      <c r="I18" s="4">
        <f t="shared" ca="1" si="2"/>
        <v>130</v>
      </c>
    </row>
    <row r="19" spans="1:9">
      <c r="A19" t="s">
        <v>10</v>
      </c>
      <c r="B19" s="3">
        <v>6</v>
      </c>
      <c r="C19" s="1">
        <v>3000</v>
      </c>
      <c r="D19" t="s">
        <v>7</v>
      </c>
      <c r="E19" s="2">
        <v>45924</v>
      </c>
      <c r="F19" s="1">
        <v>530.85</v>
      </c>
      <c r="G19">
        <f t="shared" ca="1" si="3"/>
        <v>8</v>
      </c>
      <c r="H19" s="5">
        <v>45712</v>
      </c>
      <c r="I19" s="4">
        <f t="shared" ca="1" si="2"/>
        <v>310</v>
      </c>
    </row>
    <row r="20" spans="1:9">
      <c r="A20" t="s">
        <v>8</v>
      </c>
      <c r="B20" s="3">
        <v>7</v>
      </c>
      <c r="C20" s="1">
        <v>1500</v>
      </c>
      <c r="D20" t="s">
        <v>9</v>
      </c>
      <c r="E20" s="2">
        <v>45832</v>
      </c>
      <c r="F20" s="1">
        <v>0</v>
      </c>
      <c r="G20">
        <f t="shared" ca="1" si="3"/>
        <v>5</v>
      </c>
      <c r="H20" s="5">
        <v>45712</v>
      </c>
      <c r="I20" s="4">
        <f t="shared" ca="1" si="2"/>
        <v>300</v>
      </c>
    </row>
    <row r="21" spans="1:9">
      <c r="A21" t="s">
        <v>5</v>
      </c>
      <c r="B21" s="3">
        <v>8</v>
      </c>
      <c r="C21" s="1">
        <v>30000</v>
      </c>
      <c r="D21" t="s">
        <v>6</v>
      </c>
      <c r="E21" s="2">
        <v>46752</v>
      </c>
      <c r="F21" s="1">
        <v>1463.94</v>
      </c>
      <c r="G21">
        <f t="shared" ca="1" si="3"/>
        <v>35</v>
      </c>
      <c r="H21" s="5">
        <v>45712</v>
      </c>
      <c r="I21" s="4">
        <f t="shared" ca="1" si="2"/>
        <v>820</v>
      </c>
    </row>
    <row r="22" spans="1:9">
      <c r="C22"/>
      <c r="E22"/>
      <c r="F22"/>
      <c r="I22" s="3"/>
    </row>
    <row r="23" spans="1:9">
      <c r="C23"/>
      <c r="E23"/>
      <c r="F23"/>
      <c r="I23" s="3"/>
    </row>
    <row r="24" spans="1:9">
      <c r="C24"/>
      <c r="E24"/>
      <c r="F24"/>
      <c r="I24" s="3"/>
    </row>
    <row r="25" spans="1:9">
      <c r="C25"/>
      <c r="E25"/>
      <c r="F25"/>
      <c r="I25" s="3"/>
    </row>
    <row r="26" spans="1:9">
      <c r="C26"/>
      <c r="E26"/>
      <c r="F26"/>
      <c r="I26" s="3"/>
    </row>
    <row r="27" spans="1:9">
      <c r="C27"/>
      <c r="E27"/>
      <c r="F27"/>
      <c r="I27" s="3"/>
    </row>
    <row r="28" spans="1:9">
      <c r="C28"/>
      <c r="E28"/>
      <c r="F28"/>
      <c r="I28" s="3"/>
    </row>
    <row r="29" spans="1:9">
      <c r="C29"/>
      <c r="E29"/>
      <c r="F29"/>
      <c r="I29" s="3"/>
    </row>
    <row r="30" spans="1:9">
      <c r="C30"/>
      <c r="E30"/>
      <c r="F30"/>
      <c r="I30" s="3"/>
    </row>
    <row r="31" spans="1:9">
      <c r="C31"/>
      <c r="E31"/>
      <c r="F31"/>
      <c r="I31" s="3"/>
    </row>
  </sheetData>
  <sortState xmlns:xlrd2="http://schemas.microsoft.com/office/spreadsheetml/2017/richdata2" ref="A2:I11">
    <sortCondition ref="B2:B11"/>
    <sortCondition ref="G2:G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Actuals</vt:lpstr>
      <vt:lpstr>Start Balances</vt:lpstr>
      <vt:lpstr>Cash Inflow</vt:lpstr>
      <vt:lpstr>Recurring Expenses</vt:lpstr>
      <vt:lpstr>CC Payments</vt:lpstr>
      <vt:lpstr>Vaults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Hoffman</dc:creator>
  <cp:lastModifiedBy>Karl Hoffman</cp:lastModifiedBy>
  <dcterms:created xsi:type="dcterms:W3CDTF">2024-12-26T16:57:10Z</dcterms:created>
  <dcterms:modified xsi:type="dcterms:W3CDTF">2025-01-19T04:29:31Z</dcterms:modified>
</cp:coreProperties>
</file>