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DSN2019-data" sheetId="1" r:id="rId1"/>
    <sheet name="supercomputers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2" l="1"/>
  <c r="K2" i="2"/>
  <c r="P13" i="2" l="1"/>
  <c r="P12" i="2"/>
  <c r="P11" i="2"/>
  <c r="P10" i="2"/>
  <c r="P9" i="2"/>
  <c r="P8" i="2"/>
  <c r="P7" i="2"/>
  <c r="P6" i="2"/>
  <c r="P5" i="2"/>
  <c r="P4" i="2"/>
  <c r="O13" i="2"/>
  <c r="O12" i="2"/>
  <c r="O11" i="2"/>
  <c r="O10" i="2"/>
  <c r="O9" i="2"/>
  <c r="O8" i="2"/>
  <c r="O7" i="2"/>
  <c r="O6" i="2"/>
  <c r="O5" i="2"/>
  <c r="O4" i="2"/>
  <c r="F60" i="1"/>
  <c r="F59" i="1"/>
  <c r="F58" i="1"/>
  <c r="F57" i="1"/>
  <c r="F55" i="1"/>
  <c r="F54" i="1"/>
  <c r="F53" i="1"/>
  <c r="F52" i="1"/>
  <c r="F50" i="1"/>
  <c r="F49" i="1"/>
  <c r="F48" i="1"/>
  <c r="F47" i="1"/>
  <c r="F46" i="1"/>
  <c r="F45" i="1"/>
  <c r="F44" i="1"/>
  <c r="F43" i="1"/>
  <c r="F42" i="1"/>
  <c r="F41" i="1"/>
  <c r="E61" i="1"/>
  <c r="E56" i="1"/>
  <c r="E51" i="1"/>
  <c r="E46" i="1"/>
</calcChain>
</file>

<file path=xl/sharedStrings.xml><?xml version="1.0" encoding="utf-8"?>
<sst xmlns="http://schemas.openxmlformats.org/spreadsheetml/2006/main" count="215" uniqueCount="90">
  <si>
    <t>Device</t>
  </si>
  <si>
    <t>Code</t>
  </si>
  <si>
    <t>Input</t>
  </si>
  <si>
    <t>cross_section_SDC_high</t>
  </si>
  <si>
    <t>number_SDCs_high</t>
  </si>
  <si>
    <t>cross_section_DUE_high</t>
  </si>
  <si>
    <t>number_DUE_high</t>
  </si>
  <si>
    <t>cross_section_SDC_thermals</t>
  </si>
  <si>
    <t>number_SDCs_thermals</t>
  </si>
  <si>
    <t>cross_section_DUE_thermals</t>
  </si>
  <si>
    <t>number_DUE_thermals</t>
  </si>
  <si>
    <t>FIT_SDC_high</t>
  </si>
  <si>
    <t>FIT_DUE_high</t>
  </si>
  <si>
    <t>FIT_SDC_thermals</t>
  </si>
  <si>
    <t>FIT_DUE_thermals</t>
  </si>
  <si>
    <t>FIT_SDC_thermals_storm</t>
  </si>
  <si>
    <t>FIT_DUE_thermals_storm</t>
  </si>
  <si>
    <t>cross_section_SDC_high_err</t>
  </si>
  <si>
    <t>cross_section_DUE_high_err</t>
  </si>
  <si>
    <t>cross_section_SDC_thermals_err</t>
  </si>
  <si>
    <t>cross_section_DUE_thermals_err</t>
  </si>
  <si>
    <t>FIT_SDC_high_err</t>
  </si>
  <si>
    <t>FIT_DUE_high_err</t>
  </si>
  <si>
    <t>FIT_DUE_thermals_err</t>
  </si>
  <si>
    <t>FIT_SDC_thermals_err</t>
  </si>
  <si>
    <t>FIT_SDC_thermals_storm_err</t>
  </si>
  <si>
    <t>FIT_DUE_thermals_storm_err</t>
  </si>
  <si>
    <t>XeonPhi</t>
  </si>
  <si>
    <t>MxM</t>
  </si>
  <si>
    <t>HotSpot</t>
  </si>
  <si>
    <t>LavaMD</t>
  </si>
  <si>
    <t>LUD</t>
  </si>
  <si>
    <t>K20</t>
  </si>
  <si>
    <t>YOLOv2</t>
  </si>
  <si>
    <t>TitanV</t>
  </si>
  <si>
    <t>TitanX</t>
  </si>
  <si>
    <t>NA</t>
  </si>
  <si>
    <t>CED</t>
  </si>
  <si>
    <t>SC</t>
  </si>
  <si>
    <t>BFS</t>
  </si>
  <si>
    <t>FPGA</t>
  </si>
  <si>
    <t>MNIST Double</t>
  </si>
  <si>
    <t>MNIST Single</t>
  </si>
  <si>
    <t>GPUembedded</t>
  </si>
  <si>
    <t>CPU</t>
  </si>
  <si>
    <t>CPU+GPU</t>
  </si>
  <si>
    <t>DDR3</t>
  </si>
  <si>
    <t>DDR4</t>
  </si>
  <si>
    <t>SEFI</t>
  </si>
  <si>
    <t>Permanent</t>
  </si>
  <si>
    <t>Intermittent</t>
  </si>
  <si>
    <t>Transient</t>
  </si>
  <si>
    <t>0-1</t>
  </si>
  <si>
    <t>1-0</t>
  </si>
  <si>
    <t>total</t>
  </si>
  <si>
    <t>%</t>
  </si>
  <si>
    <t>#</t>
  </si>
  <si>
    <t>SC name</t>
  </si>
  <si>
    <t>Location</t>
  </si>
  <si>
    <t>Altitude (m)</t>
  </si>
  <si>
    <t>Total main memory (GB)</t>
  </si>
  <si>
    <t>Flux Acceleration Factor</t>
  </si>
  <si>
    <t>Source of factor</t>
  </si>
  <si>
    <t>Thermal Flux</t>
  </si>
  <si>
    <t>DDR3 FIT Thermals</t>
  </si>
  <si>
    <t>DDR4 FIT Thermals</t>
  </si>
  <si>
    <t>Summit</t>
  </si>
  <si>
    <t>Oak Ridge National Laboratory</t>
  </si>
  <si>
    <t>seutest</t>
  </si>
  <si>
    <t>Sierra</t>
  </si>
  <si>
    <t>Lawrence Livermore National Laboratory</t>
  </si>
  <si>
    <t>Sunway</t>
  </si>
  <si>
    <t>National Supercomputing Center in Wuxi</t>
  </si>
  <si>
    <t>Tianhe-2A</t>
  </si>
  <si>
    <t>National Super Computer Center in Guangzhou</t>
  </si>
  <si>
    <t>Piz Daint</t>
  </si>
  <si>
    <t>Swiss National Supercomputing Centre (Lugano)</t>
  </si>
  <si>
    <t>Trinity</t>
  </si>
  <si>
    <t>Los Alamos National Lab</t>
  </si>
  <si>
    <t>JEDEC</t>
  </si>
  <si>
    <t>National Institute of Advanced Industrial Science and Technology (AIST)</t>
  </si>
  <si>
    <t>Leibniz Rechenzentrum</t>
  </si>
  <si>
    <t>Titan</t>
  </si>
  <si>
    <t>Sequoia</t>
  </si>
  <si>
    <t>ABCI</t>
  </si>
  <si>
    <t>SuperMUC</t>
  </si>
  <si>
    <t>High Energy</t>
  </si>
  <si>
    <t>Thermal Strom</t>
  </si>
  <si>
    <t>NYC indoor</t>
  </si>
  <si>
    <t>NYC 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</si>
</sst>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 wrapText="1"/>
    </xf>
    <xf numFmtId="11" fontId="0" fillId="0" borderId="0" xfId="0" applyNumberFormat="1"/>
    <xf numFmtId="0" fontId="0" fillId="0" borderId="0" xfId="0" applyFill="1" applyBorder="1" applyAlignment="1">
      <alignment horizontal="center" wrapText="1"/>
    </xf>
    <xf numFmtId="0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Xeon Phi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Energy SDC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'DSN2019-data'!$E$2:$E$5</c:f>
              <c:numCache>
                <c:formatCode>General</c:formatCode>
                <c:ptCount val="4"/>
                <c:pt idx="0">
                  <c:v>27.413249211356501</c:v>
                </c:pt>
                <c:pt idx="1">
                  <c:v>44.1640378548896</c:v>
                </c:pt>
                <c:pt idx="2">
                  <c:v>21.766561514195601</c:v>
                </c:pt>
                <c:pt idx="3">
                  <c:v>47.003154574132502</c:v>
                </c:pt>
              </c:numCache>
            </c:numRef>
          </c:val>
        </c:ser>
        <c:ser>
          <c:idx val="1"/>
          <c:order val="1"/>
          <c:tx>
            <c:v>Thermal SDC</c:v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'DSN2019-data'!$I$2:$I$5</c:f>
              <c:numCache>
                <c:formatCode>General</c:formatCode>
                <c:ptCount val="4"/>
                <c:pt idx="0">
                  <c:v>3.2747786710084501</c:v>
                </c:pt>
                <c:pt idx="1">
                  <c:v>3.9642057596417999</c:v>
                </c:pt>
                <c:pt idx="2">
                  <c:v>3.7573776330517998</c:v>
                </c:pt>
                <c:pt idx="3">
                  <c:v>2.8438867406126001</c:v>
                </c:pt>
              </c:numCache>
            </c:numRef>
          </c:val>
        </c:ser>
        <c:ser>
          <c:idx val="2"/>
          <c:order val="2"/>
          <c:tx>
            <c:v>High Energy DUE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'DSN2019-data'!$G$2:$G$5</c:f>
              <c:numCache>
                <c:formatCode>General</c:formatCode>
                <c:ptCount val="4"/>
                <c:pt idx="0">
                  <c:v>4.7634069400630903</c:v>
                </c:pt>
                <c:pt idx="1">
                  <c:v>47.949526813880098</c:v>
                </c:pt>
                <c:pt idx="2">
                  <c:v>10.757097791798101</c:v>
                </c:pt>
                <c:pt idx="3">
                  <c:v>10.757097791798101</c:v>
                </c:pt>
              </c:numCache>
            </c:numRef>
          </c:val>
        </c:ser>
        <c:ser>
          <c:idx val="3"/>
          <c:order val="3"/>
          <c:tx>
            <c:v>Thermal DUE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'DSN2019-data'!$K$2:$K$5</c:f>
              <c:numCache>
                <c:formatCode>General</c:formatCode>
                <c:ptCount val="4"/>
                <c:pt idx="0">
                  <c:v>1</c:v>
                </c:pt>
                <c:pt idx="1">
                  <c:v>8.2965299684542604</c:v>
                </c:pt>
                <c:pt idx="2">
                  <c:v>1.1671924290220801</c:v>
                </c:pt>
                <c:pt idx="3">
                  <c:v>1.1892744479495301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6768"/>
        <c:axId val="128740736"/>
      </c:barChart>
      <c:catAx>
        <c:axId val="1456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128740736"/>
        <c:crosses val="autoZero"/>
        <c:auto val="1"/>
        <c:lblAlgn val="ctr"/>
        <c:lblOffset val="100"/>
        <c:noMultiLvlLbl val="0"/>
      </c:catAx>
      <c:valAx>
        <c:axId val="1287407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4569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DDR3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supercomputers!$B$4:$B$13</c:f>
              <c:strCache>
                <c:ptCount val="10"/>
                <c:pt idx="0">
                  <c:v>Summit</c:v>
                </c:pt>
                <c:pt idx="1">
                  <c:v>Sierra</c:v>
                </c:pt>
                <c:pt idx="2">
                  <c:v>Sunway</c:v>
                </c:pt>
                <c:pt idx="3">
                  <c:v>Tianhe-2A</c:v>
                </c:pt>
                <c:pt idx="4">
                  <c:v>Piz Daint</c:v>
                </c:pt>
                <c:pt idx="5">
                  <c:v>Trinity</c:v>
                </c:pt>
                <c:pt idx="6">
                  <c:v>ABCI</c:v>
                </c:pt>
                <c:pt idx="7">
                  <c:v>SuperMUC</c:v>
                </c:pt>
                <c:pt idx="8">
                  <c:v>Titan</c:v>
                </c:pt>
                <c:pt idx="9">
                  <c:v>Sequoia</c:v>
                </c:pt>
              </c:strCache>
            </c:strRef>
          </c:cat>
          <c:val>
            <c:numRef>
              <c:f>supercomputers!$O$4:$O$13</c:f>
              <c:numCache>
                <c:formatCode>0.00E+00</c:formatCode>
                <c:ptCount val="10"/>
                <c:pt idx="0">
                  <c:v>1090</c:v>
                </c:pt>
                <c:pt idx="1">
                  <c:v>491</c:v>
                </c:pt>
                <c:pt idx="2">
                  <c:v>404</c:v>
                </c:pt>
                <c:pt idx="3">
                  <c:v>717</c:v>
                </c:pt>
                <c:pt idx="4">
                  <c:v>144</c:v>
                </c:pt>
                <c:pt idx="5">
                  <c:v>4030</c:v>
                </c:pt>
                <c:pt idx="6">
                  <c:v>131</c:v>
                </c:pt>
                <c:pt idx="7">
                  <c:v>350</c:v>
                </c:pt>
                <c:pt idx="8">
                  <c:v>276</c:v>
                </c:pt>
                <c:pt idx="9">
                  <c:v>558</c:v>
                </c:pt>
              </c:numCache>
            </c:numRef>
          </c:val>
        </c:ser>
        <c:ser>
          <c:idx val="3"/>
          <c:order val="1"/>
          <c:tx>
            <c:v>DDR4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supercomputers!$B$4:$B$13</c:f>
              <c:strCache>
                <c:ptCount val="10"/>
                <c:pt idx="0">
                  <c:v>Summit</c:v>
                </c:pt>
                <c:pt idx="1">
                  <c:v>Sierra</c:v>
                </c:pt>
                <c:pt idx="2">
                  <c:v>Sunway</c:v>
                </c:pt>
                <c:pt idx="3">
                  <c:v>Tianhe-2A</c:v>
                </c:pt>
                <c:pt idx="4">
                  <c:v>Piz Daint</c:v>
                </c:pt>
                <c:pt idx="5">
                  <c:v>Trinity</c:v>
                </c:pt>
                <c:pt idx="6">
                  <c:v>ABCI</c:v>
                </c:pt>
                <c:pt idx="7">
                  <c:v>SuperMUC</c:v>
                </c:pt>
                <c:pt idx="8">
                  <c:v>Titan</c:v>
                </c:pt>
                <c:pt idx="9">
                  <c:v>Sequoia</c:v>
                </c:pt>
              </c:strCache>
            </c:strRef>
          </c:cat>
          <c:val>
            <c:numRef>
              <c:f>supercomputers!$P$4:$P$13</c:f>
              <c:numCache>
                <c:formatCode>0.00E+00</c:formatCode>
                <c:ptCount val="10"/>
                <c:pt idx="0">
                  <c:v>47.4</c:v>
                </c:pt>
                <c:pt idx="1">
                  <c:v>21.3</c:v>
                </c:pt>
                <c:pt idx="2">
                  <c:v>17.600000000000001</c:v>
                </c:pt>
                <c:pt idx="3">
                  <c:v>31.2</c:v>
                </c:pt>
                <c:pt idx="4">
                  <c:v>6.27</c:v>
                </c:pt>
                <c:pt idx="5">
                  <c:v>175</c:v>
                </c:pt>
                <c:pt idx="6">
                  <c:v>5.72</c:v>
                </c:pt>
                <c:pt idx="7">
                  <c:v>15.2</c:v>
                </c:pt>
                <c:pt idx="8">
                  <c:v>12</c:v>
                </c:pt>
                <c:pt idx="9">
                  <c:v>24.3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665411072"/>
        <c:axId val="665609920"/>
      </c:barChart>
      <c:catAx>
        <c:axId val="6654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65609920"/>
        <c:crosses val="autoZero"/>
        <c:auto val="1"/>
        <c:lblAlgn val="ctr"/>
        <c:lblOffset val="100"/>
        <c:noMultiLvlLbl val="0"/>
      </c:catAx>
      <c:valAx>
        <c:axId val="665609920"/>
        <c:scaling>
          <c:logBase val="10"/>
          <c:orientation val="minMax"/>
        </c:scaling>
        <c:delete val="0"/>
        <c:axPos val="l"/>
        <c:numFmt formatCode="0.0E+00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54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7318071727517E-2"/>
          <c:y val="5.1991805902310992E-2"/>
          <c:w val="0.93060651202383482"/>
          <c:h val="0.63296178221624733"/>
        </c:manualLayout>
      </c:layout>
      <c:barChart>
        <c:barDir val="col"/>
        <c:grouping val="clustered"/>
        <c:varyColors val="0"/>
        <c:ser>
          <c:idx val="0"/>
          <c:order val="0"/>
          <c:tx>
            <c:v>High Energy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supercomputers!$B$2:$B$13</c:f>
              <c:strCache>
                <c:ptCount val="12"/>
                <c:pt idx="0">
                  <c:v>NYC outdoor</c:v>
                </c:pt>
                <c:pt idx="1">
                  <c:v>NYC indoor</c:v>
                </c:pt>
                <c:pt idx="2">
                  <c:v>Summit</c:v>
                </c:pt>
                <c:pt idx="3">
                  <c:v>Sierra</c:v>
                </c:pt>
                <c:pt idx="4">
                  <c:v>Sunway</c:v>
                </c:pt>
                <c:pt idx="5">
                  <c:v>Tianhe-2A</c:v>
                </c:pt>
                <c:pt idx="6">
                  <c:v>Piz Daint</c:v>
                </c:pt>
                <c:pt idx="7">
                  <c:v>Trinity</c:v>
                </c:pt>
                <c:pt idx="8">
                  <c:v>ABCI</c:v>
                </c:pt>
                <c:pt idx="9">
                  <c:v>SuperMUC</c:v>
                </c:pt>
                <c:pt idx="10">
                  <c:v>Titan</c:v>
                </c:pt>
                <c:pt idx="11">
                  <c:v>Sequoia</c:v>
                </c:pt>
              </c:strCache>
            </c:strRef>
          </c:cat>
          <c:val>
            <c:numRef>
              <c:f>supercomputers!$I$2:$I$13</c:f>
              <c:numCache>
                <c:formatCode>General</c:formatCode>
                <c:ptCount val="12"/>
                <c:pt idx="0">
                  <c:v>13</c:v>
                </c:pt>
                <c:pt idx="1">
                  <c:v>5.6521739130000004</c:v>
                </c:pt>
                <c:pt idx="2">
                  <c:v>7.1217391299999999</c:v>
                </c:pt>
                <c:pt idx="3">
                  <c:v>6.5</c:v>
                </c:pt>
                <c:pt idx="4">
                  <c:v>5.6521739130000004</c:v>
                </c:pt>
                <c:pt idx="5">
                  <c:v>5.7652173910000002</c:v>
                </c:pt>
                <c:pt idx="6">
                  <c:v>7.2347826089999998</c:v>
                </c:pt>
                <c:pt idx="7">
                  <c:v>31.652173909999998</c:v>
                </c:pt>
                <c:pt idx="8">
                  <c:v>5.7652173910000002</c:v>
                </c:pt>
                <c:pt idx="9">
                  <c:v>8.9304347830000008</c:v>
                </c:pt>
                <c:pt idx="10">
                  <c:v>7.1217391299999999</c:v>
                </c:pt>
                <c:pt idx="11">
                  <c:v>6.5</c:v>
                </c:pt>
              </c:numCache>
            </c:numRef>
          </c:val>
        </c:ser>
        <c:ser>
          <c:idx val="3"/>
          <c:order val="1"/>
          <c:tx>
            <c:v>Thermal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supercomputers!$B$2:$B$13</c:f>
              <c:strCache>
                <c:ptCount val="12"/>
                <c:pt idx="0">
                  <c:v>NYC outdoor</c:v>
                </c:pt>
                <c:pt idx="1">
                  <c:v>NYC indoor</c:v>
                </c:pt>
                <c:pt idx="2">
                  <c:v>Summit</c:v>
                </c:pt>
                <c:pt idx="3">
                  <c:v>Sierra</c:v>
                </c:pt>
                <c:pt idx="4">
                  <c:v>Sunway</c:v>
                </c:pt>
                <c:pt idx="5">
                  <c:v>Tianhe-2A</c:v>
                </c:pt>
                <c:pt idx="6">
                  <c:v>Piz Daint</c:v>
                </c:pt>
                <c:pt idx="7">
                  <c:v>Trinity</c:v>
                </c:pt>
                <c:pt idx="8">
                  <c:v>ABCI</c:v>
                </c:pt>
                <c:pt idx="9">
                  <c:v>SuperMUC</c:v>
                </c:pt>
                <c:pt idx="10">
                  <c:v>Titan</c:v>
                </c:pt>
                <c:pt idx="11">
                  <c:v>Sequoia</c:v>
                </c:pt>
              </c:strCache>
            </c:strRef>
          </c:cat>
          <c:val>
            <c:numRef>
              <c:f>supercomputers!$J$2:$J$13</c:f>
              <c:numCache>
                <c:formatCode>General</c:formatCode>
                <c:ptCount val="12"/>
                <c:pt idx="0">
                  <c:v>4</c:v>
                </c:pt>
                <c:pt idx="1">
                  <c:v>2.5</c:v>
                </c:pt>
                <c:pt idx="2">
                  <c:v>3.15</c:v>
                </c:pt>
                <c:pt idx="3">
                  <c:v>2.875</c:v>
                </c:pt>
                <c:pt idx="4">
                  <c:v>2.5</c:v>
                </c:pt>
                <c:pt idx="5">
                  <c:v>2.5499999999999998</c:v>
                </c:pt>
                <c:pt idx="6">
                  <c:v>3.2</c:v>
                </c:pt>
                <c:pt idx="7">
                  <c:v>14</c:v>
                </c:pt>
                <c:pt idx="8">
                  <c:v>2.5499999999999998</c:v>
                </c:pt>
                <c:pt idx="9">
                  <c:v>3.95</c:v>
                </c:pt>
                <c:pt idx="10">
                  <c:v>3.15</c:v>
                </c:pt>
                <c:pt idx="11">
                  <c:v>2.875</c:v>
                </c:pt>
              </c:numCache>
            </c:numRef>
          </c:val>
        </c:ser>
        <c:ser>
          <c:idx val="1"/>
          <c:order val="2"/>
          <c:tx>
            <c:v>Thermal Thunderstorm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supercomputers!$B$2:$B$13</c:f>
              <c:strCache>
                <c:ptCount val="12"/>
                <c:pt idx="0">
                  <c:v>NYC outdoor</c:v>
                </c:pt>
                <c:pt idx="1">
                  <c:v>NYC indoor</c:v>
                </c:pt>
                <c:pt idx="2">
                  <c:v>Summit</c:v>
                </c:pt>
                <c:pt idx="3">
                  <c:v>Sierra</c:v>
                </c:pt>
                <c:pt idx="4">
                  <c:v>Sunway</c:v>
                </c:pt>
                <c:pt idx="5">
                  <c:v>Tianhe-2A</c:v>
                </c:pt>
                <c:pt idx="6">
                  <c:v>Piz Daint</c:v>
                </c:pt>
                <c:pt idx="7">
                  <c:v>Trinity</c:v>
                </c:pt>
                <c:pt idx="8">
                  <c:v>ABCI</c:v>
                </c:pt>
                <c:pt idx="9">
                  <c:v>SuperMUC</c:v>
                </c:pt>
                <c:pt idx="10">
                  <c:v>Titan</c:v>
                </c:pt>
                <c:pt idx="11">
                  <c:v>Sequoia</c:v>
                </c:pt>
              </c:strCache>
            </c:strRef>
          </c:cat>
          <c:val>
            <c:numRef>
              <c:f>supercomputers!$K$2:$K$13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6.3</c:v>
                </c:pt>
                <c:pt idx="3">
                  <c:v>5.75</c:v>
                </c:pt>
                <c:pt idx="4">
                  <c:v>5</c:v>
                </c:pt>
                <c:pt idx="5">
                  <c:v>5.0999999999999996</c:v>
                </c:pt>
                <c:pt idx="6">
                  <c:v>6.4</c:v>
                </c:pt>
                <c:pt idx="7">
                  <c:v>28</c:v>
                </c:pt>
                <c:pt idx="8">
                  <c:v>5.0999999999999996</c:v>
                </c:pt>
                <c:pt idx="9">
                  <c:v>7.9</c:v>
                </c:pt>
                <c:pt idx="10">
                  <c:v>6.3</c:v>
                </c:pt>
                <c:pt idx="11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136609792"/>
        <c:axId val="658422528"/>
      </c:barChart>
      <c:catAx>
        <c:axId val="1366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58422528"/>
        <c:crosses val="autoZero"/>
        <c:auto val="1"/>
        <c:lblAlgn val="ctr"/>
        <c:lblOffset val="100"/>
        <c:noMultiLvlLbl val="0"/>
      </c:catAx>
      <c:valAx>
        <c:axId val="6584225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3660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3700078030786705E-2"/>
          <c:y val="1.1790538377824721E-2"/>
          <c:w val="0.91798589365518501"/>
          <c:h val="7.5605659048716467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Energy SDC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('DSN2019-data'!$C$6:$C$8,'DSN2019-data'!$C$10:$C$12,'DSN2019-data'!$C$9)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('DSN2019-data'!$E$6:$E$8,'DSN2019-data'!$E$10:$E$12,'DSN2019-data'!$E$9)</c:f>
              <c:numCache>
                <c:formatCode>General</c:formatCode>
                <c:ptCount val="7"/>
                <c:pt idx="0">
                  <c:v>60.103626943005203</c:v>
                </c:pt>
                <c:pt idx="1">
                  <c:v>3.6787564766839398</c:v>
                </c:pt>
                <c:pt idx="2">
                  <c:v>68.911917098445599</c:v>
                </c:pt>
                <c:pt idx="3">
                  <c:v>55.440414507771997</c:v>
                </c:pt>
                <c:pt idx="4">
                  <c:v>36.891191709844598</c:v>
                </c:pt>
                <c:pt idx="5">
                  <c:v>28.7046632124352</c:v>
                </c:pt>
                <c:pt idx="6">
                  <c:v>82.901554404145102</c:v>
                </c:pt>
              </c:numCache>
            </c:numRef>
          </c:val>
        </c:ser>
        <c:ser>
          <c:idx val="1"/>
          <c:order val="1"/>
          <c:tx>
            <c:v>Thermal SDC</c:v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('DSN2019-data'!$C$6:$C$8,'DSN2019-data'!$C$10:$C$12,'DSN2019-data'!$C$9)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('DSN2019-data'!$I$6:$I$8,'DSN2019-data'!$I$10:$I$12,'DSN2019-data'!$I$9)</c:f>
              <c:numCache>
                <c:formatCode>General</c:formatCode>
                <c:ptCount val="7"/>
                <c:pt idx="0">
                  <c:v>37.368377068360402</c:v>
                </c:pt>
                <c:pt idx="1">
                  <c:v>2.57615326759151</c:v>
                </c:pt>
                <c:pt idx="2">
                  <c:v>32.555783051980598</c:v>
                </c:pt>
                <c:pt idx="3">
                  <c:v>8.9174536185859896</c:v>
                </c:pt>
                <c:pt idx="4">
                  <c:v>18.1180010028414</c:v>
                </c:pt>
                <c:pt idx="5">
                  <c:v>7.36043790740431</c:v>
                </c:pt>
                <c:pt idx="6">
                  <c:v>29.7248453952866</c:v>
                </c:pt>
              </c:numCache>
            </c:numRef>
          </c:val>
        </c:ser>
        <c:ser>
          <c:idx val="2"/>
          <c:order val="2"/>
          <c:tx>
            <c:v>High Energy DUE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('DSN2019-data'!$C$6:$C$8,'DSN2019-data'!$C$10:$C$12,'DSN2019-data'!$C$9)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('DSN2019-data'!$G$6:$G$8,'DSN2019-data'!$G$10:$G$12,'DSN2019-data'!$G$9)</c:f>
              <c:numCache>
                <c:formatCode>General</c:formatCode>
                <c:ptCount val="7"/>
                <c:pt idx="0">
                  <c:v>54.404145077720202</c:v>
                </c:pt>
                <c:pt idx="1">
                  <c:v>17.616580310880799</c:v>
                </c:pt>
                <c:pt idx="2">
                  <c:v>58.549222797927499</c:v>
                </c:pt>
                <c:pt idx="3">
                  <c:v>19.844559585492199</c:v>
                </c:pt>
                <c:pt idx="4">
                  <c:v>1.72020725388601</c:v>
                </c:pt>
                <c:pt idx="5">
                  <c:v>4.2849740932642497</c:v>
                </c:pt>
                <c:pt idx="6">
                  <c:v>7.2538860103626899</c:v>
                </c:pt>
              </c:numCache>
            </c:numRef>
          </c:val>
        </c:ser>
        <c:ser>
          <c:idx val="3"/>
          <c:order val="3"/>
          <c:tx>
            <c:v>Thermal DUE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('DSN2019-data'!$C$6:$C$8,'DSN2019-data'!$C$10:$C$12,'DSN2019-data'!$C$9)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('DSN2019-data'!$K$6:$K$8,'DSN2019-data'!$K$10:$K$12,'DSN2019-data'!$K$9)</c:f>
              <c:numCache>
                <c:formatCode>General</c:formatCode>
                <c:ptCount val="7"/>
                <c:pt idx="0">
                  <c:v>8.0829015544041507</c:v>
                </c:pt>
                <c:pt idx="1">
                  <c:v>31.6580310880829</c:v>
                </c:pt>
                <c:pt idx="2">
                  <c:v>6.7875647668393801</c:v>
                </c:pt>
                <c:pt idx="3">
                  <c:v>1.27461139896373</c:v>
                </c:pt>
                <c:pt idx="4">
                  <c:v>0</c:v>
                </c:pt>
                <c:pt idx="5">
                  <c:v>1</c:v>
                </c:pt>
                <c:pt idx="6">
                  <c:v>2.7046632124352299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89920"/>
        <c:axId val="631414784"/>
      </c:barChart>
      <c:catAx>
        <c:axId val="66388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31414784"/>
        <c:crosses val="autoZero"/>
        <c:auto val="1"/>
        <c:lblAlgn val="ctr"/>
        <c:lblOffset val="100"/>
        <c:noMultiLvlLbl val="0"/>
      </c:catAx>
      <c:valAx>
        <c:axId val="6314147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388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68910294842584"/>
          <c:y val="0.17240203798054651"/>
          <c:w val="0.63458349432209293"/>
          <c:h val="0.62998363439864136"/>
        </c:manualLayout>
      </c:layout>
      <c:barChart>
        <c:barDir val="col"/>
        <c:grouping val="clustered"/>
        <c:varyColors val="0"/>
        <c:ser>
          <c:idx val="0"/>
          <c:order val="0"/>
          <c:tx>
            <c:v>High Energy SDC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'DSN2019-data'!$E$13:$E$21</c:f>
              <c:numCache>
                <c:formatCode>General</c:formatCode>
                <c:ptCount val="9"/>
                <c:pt idx="0">
                  <c:v>8.7866982255479904</c:v>
                </c:pt>
                <c:pt idx="1">
                  <c:v>194.69281545405099</c:v>
                </c:pt>
                <c:pt idx="2">
                  <c:v>5.1407653518766301</c:v>
                </c:pt>
                <c:pt idx="3">
                  <c:v>19.214066244248102</c:v>
                </c:pt>
                <c:pt idx="4">
                  <c:v>426.57414621955002</c:v>
                </c:pt>
                <c:pt idx="5">
                  <c:v>6.2345452139780404</c:v>
                </c:pt>
                <c:pt idx="6">
                  <c:v>16.443157260257902</c:v>
                </c:pt>
                <c:pt idx="7">
                  <c:v>196.51578189088701</c:v>
                </c:pt>
                <c:pt idx="8">
                  <c:v>13.0159803590068</c:v>
                </c:pt>
              </c:numCache>
            </c:numRef>
          </c:val>
        </c:ser>
        <c:ser>
          <c:idx val="1"/>
          <c:order val="1"/>
          <c:tx>
            <c:v>Thermal SDC</c:v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'DSN2019-data'!$I$13:$I$21</c:f>
              <c:numCache>
                <c:formatCode>General</c:formatCode>
                <c:ptCount val="9"/>
                <c:pt idx="0">
                  <c:v>1.4541832669322701</c:v>
                </c:pt>
                <c:pt idx="1">
                  <c:v>64.143426294820699</c:v>
                </c:pt>
                <c:pt idx="2">
                  <c:v>3.3466135458167301</c:v>
                </c:pt>
                <c:pt idx="3">
                  <c:v>3.3665338645418301</c:v>
                </c:pt>
                <c:pt idx="4">
                  <c:v>130.876494023904</c:v>
                </c:pt>
                <c:pt idx="5">
                  <c:v>5.1792828685258998</c:v>
                </c:pt>
                <c:pt idx="6">
                  <c:v>2.64940239043825</c:v>
                </c:pt>
                <c:pt idx="7">
                  <c:v>96.812749003984095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High Energy DUE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'DSN2019-data'!$G$13:$G$21</c:f>
              <c:numCache>
                <c:formatCode>General</c:formatCode>
                <c:ptCount val="9"/>
                <c:pt idx="0">
                  <c:v>18.995310271827801</c:v>
                </c:pt>
                <c:pt idx="1">
                  <c:v>5.2136840093500503</c:v>
                </c:pt>
                <c:pt idx="2">
                  <c:v>26.323635347907299</c:v>
                </c:pt>
                <c:pt idx="3">
                  <c:v>17.828611752253</c:v>
                </c:pt>
                <c:pt idx="4">
                  <c:v>19.469281545405099</c:v>
                </c:pt>
                <c:pt idx="5">
                  <c:v>2.7417415210008702</c:v>
                </c:pt>
                <c:pt idx="6">
                  <c:v>16.443157260257902</c:v>
                </c:pt>
                <c:pt idx="7">
                  <c:v>11.3023919083812</c:v>
                </c:pt>
                <c:pt idx="8">
                  <c:v>21.109951338557199</c:v>
                </c:pt>
              </c:numCache>
            </c:numRef>
          </c:val>
        </c:ser>
        <c:ser>
          <c:idx val="3"/>
          <c:order val="3"/>
          <c:tx>
            <c:v>Thermal DUE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'DSN2019-data'!$K$13:$K$21</c:f>
              <c:numCache>
                <c:formatCode>General</c:formatCode>
                <c:ptCount val="9"/>
                <c:pt idx="0">
                  <c:v>6.6355978300818901</c:v>
                </c:pt>
                <c:pt idx="1">
                  <c:v>6.7814351450287402</c:v>
                </c:pt>
                <c:pt idx="2">
                  <c:v>22.787080460445999</c:v>
                </c:pt>
                <c:pt idx="3">
                  <c:v>6.5991385013451698</c:v>
                </c:pt>
                <c:pt idx="4">
                  <c:v>6.8543538025021702</c:v>
                </c:pt>
                <c:pt idx="5">
                  <c:v>5.8699519266109004</c:v>
                </c:pt>
                <c:pt idx="6">
                  <c:v>8.4585642669175698</c:v>
                </c:pt>
                <c:pt idx="7">
                  <c:v>14.146219549844901</c:v>
                </c:pt>
                <c:pt idx="8">
                  <c:v>18.9223916143544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91456"/>
        <c:axId val="631417088"/>
      </c:barChart>
      <c:catAx>
        <c:axId val="6638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31417088"/>
        <c:crosses val="autoZero"/>
        <c:auto val="1"/>
        <c:lblAlgn val="ctr"/>
        <c:lblOffset val="100"/>
        <c:noMultiLvlLbl val="0"/>
      </c:catAx>
      <c:valAx>
        <c:axId val="631417088"/>
        <c:scaling>
          <c:logBase val="10"/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389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Xeon Phi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High Energy SDC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'DSN2019-data'!$M$2:$M$5</c:f>
              <c:numCache>
                <c:formatCode>General</c:formatCode>
                <c:ptCount val="4"/>
                <c:pt idx="0">
                  <c:v>356.37223974763401</c:v>
                </c:pt>
                <c:pt idx="1">
                  <c:v>574.13249211356504</c:v>
                </c:pt>
                <c:pt idx="2">
                  <c:v>282.96529968454303</c:v>
                </c:pt>
                <c:pt idx="3">
                  <c:v>611.04100946372205</c:v>
                </c:pt>
              </c:numCache>
            </c:numRef>
          </c:val>
        </c:ser>
        <c:ser>
          <c:idx val="2"/>
          <c:order val="1"/>
          <c:tx>
            <c:v>High Energy DUE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'DSN2019-data'!$N$2:$N$5</c:f>
              <c:numCache>
                <c:formatCode>General</c:formatCode>
                <c:ptCount val="4"/>
                <c:pt idx="0">
                  <c:v>61.924290220820197</c:v>
                </c:pt>
                <c:pt idx="1">
                  <c:v>623.343848580442</c:v>
                </c:pt>
                <c:pt idx="2">
                  <c:v>139.84227129337501</c:v>
                </c:pt>
                <c:pt idx="3">
                  <c:v>139.84227129337501</c:v>
                </c:pt>
              </c:numCache>
            </c:numRef>
          </c:val>
        </c:ser>
        <c:ser>
          <c:idx val="4"/>
          <c:order val="4"/>
          <c:tx>
            <c:v>empty</c:v>
          </c:tx>
          <c:invertIfNegative val="0"/>
          <c:val>
            <c:numRef>
              <c:f>'DSN2019-data'!$U$27:$U$30</c:f>
              <c:numCache>
                <c:formatCode>General</c:formatCode>
                <c:ptCount val="4"/>
              </c:numCache>
            </c:numRef>
          </c:val>
        </c:ser>
        <c:ser>
          <c:idx val="5"/>
          <c:order val="5"/>
          <c:tx>
            <c:v>empty2</c:v>
          </c:tx>
          <c:invertIfNegative val="0"/>
          <c:val>
            <c:numRef>
              <c:f>'DSN2019-data'!$V$29:$V$32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896512"/>
        <c:axId val="631419392"/>
      </c:barChart>
      <c:barChart>
        <c:barDir val="col"/>
        <c:grouping val="stacked"/>
        <c:varyColors val="0"/>
        <c:ser>
          <c:idx val="1"/>
          <c:order val="2"/>
          <c:tx>
            <c:v>Thermal SDC</c:v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'DSN2019-data'!$O$2:$O$5</c:f>
              <c:numCache>
                <c:formatCode>General</c:formatCode>
                <c:ptCount val="4"/>
                <c:pt idx="0">
                  <c:v>13.0991146840338</c:v>
                </c:pt>
                <c:pt idx="1">
                  <c:v>15.8568230385672</c:v>
                </c:pt>
                <c:pt idx="2">
                  <c:v>15.029510532207199</c:v>
                </c:pt>
                <c:pt idx="3">
                  <c:v>11.3755469624504</c:v>
                </c:pt>
              </c:numCache>
            </c:numRef>
          </c:val>
        </c:ser>
        <c:ser>
          <c:idx val="3"/>
          <c:order val="3"/>
          <c:tx>
            <c:v>Thermal DUE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'DSN2019-data'!$P$2:$P$5</c:f>
              <c:numCache>
                <c:formatCode>General</c:formatCode>
                <c:ptCount val="4"/>
                <c:pt idx="0">
                  <c:v>4</c:v>
                </c:pt>
                <c:pt idx="1">
                  <c:v>33.186119873816999</c:v>
                </c:pt>
                <c:pt idx="2">
                  <c:v>4.6687697160883301</c:v>
                </c:pt>
                <c:pt idx="3">
                  <c:v>4.7570977917981097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890944"/>
        <c:axId val="631419968"/>
      </c:barChart>
      <c:catAx>
        <c:axId val="6648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31419392"/>
        <c:crosses val="autoZero"/>
        <c:auto val="1"/>
        <c:lblAlgn val="ctr"/>
        <c:lblOffset val="100"/>
        <c:noMultiLvlLbl val="0"/>
      </c:catAx>
      <c:valAx>
        <c:axId val="6314193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4896512"/>
        <c:crosses val="autoZero"/>
        <c:crossBetween val="between"/>
      </c:valAx>
      <c:valAx>
        <c:axId val="631419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63890944"/>
        <c:crosses val="max"/>
        <c:crossBetween val="between"/>
      </c:valAx>
      <c:catAx>
        <c:axId val="66389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6314199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FPGA</a:t>
            </a:r>
          </a:p>
        </c:rich>
      </c:tx>
      <c:layout>
        <c:manualLayout>
          <c:xMode val="edge"/>
          <c:yMode val="edge"/>
          <c:x val="0.40083650833968332"/>
          <c:y val="4.70588235294117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515772457376842E-2"/>
          <c:y val="0.1841667438628995"/>
          <c:w val="0.67675218017102712"/>
          <c:h val="0.53941454377026399"/>
        </c:manualLayout>
      </c:layout>
      <c:barChart>
        <c:barDir val="col"/>
        <c:grouping val="clustered"/>
        <c:varyColors val="0"/>
        <c:ser>
          <c:idx val="0"/>
          <c:order val="0"/>
          <c:tx>
            <c:v>High Energy SDC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'DSN2019-data'!$C$22:$C$23</c:f>
              <c:strCache>
                <c:ptCount val="2"/>
                <c:pt idx="0">
                  <c:v>MNIST Double</c:v>
                </c:pt>
                <c:pt idx="1">
                  <c:v>MNIST Single</c:v>
                </c:pt>
              </c:strCache>
            </c:strRef>
          </c:cat>
          <c:val>
            <c:numRef>
              <c:f>'DSN2019-data'!$E$22:$E$23</c:f>
              <c:numCache>
                <c:formatCode>General</c:formatCode>
                <c:ptCount val="2"/>
                <c:pt idx="0">
                  <c:v>7.8044280442804403</c:v>
                </c:pt>
                <c:pt idx="1">
                  <c:v>3.33948339483395</c:v>
                </c:pt>
              </c:numCache>
            </c:numRef>
          </c:val>
        </c:ser>
        <c:ser>
          <c:idx val="1"/>
          <c:order val="1"/>
          <c:tx>
            <c:v>Thermal SDC</c:v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</c:spPr>
          <c:invertIfNegative val="0"/>
          <c:cat>
            <c:strRef>
              <c:f>'DSN2019-data'!$C$22:$C$23</c:f>
              <c:strCache>
                <c:ptCount val="2"/>
                <c:pt idx="0">
                  <c:v>MNIST Double</c:v>
                </c:pt>
                <c:pt idx="1">
                  <c:v>MNIST Single</c:v>
                </c:pt>
              </c:strCache>
            </c:strRef>
          </c:cat>
          <c:val>
            <c:numRef>
              <c:f>'DSN2019-data'!$I$22:$I$23</c:f>
              <c:numCache>
                <c:formatCode>General</c:formatCode>
                <c:ptCount val="2"/>
                <c:pt idx="0">
                  <c:v>3.7802419354838701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97024"/>
        <c:axId val="631422272"/>
      </c:barChart>
      <c:catAx>
        <c:axId val="6648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31422272"/>
        <c:crosses val="autoZero"/>
        <c:auto val="1"/>
        <c:lblAlgn val="ctr"/>
        <c:lblOffset val="100"/>
        <c:noMultiLvlLbl val="0"/>
      </c:catAx>
      <c:valAx>
        <c:axId val="6314222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489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DDR3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Permanent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('DSN2019-data'!$D$24,'DSN2019-data'!$D$28)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('DSN2019-data'!$E$24,'DSN2019-data'!$E$28)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1.0000000000000001E-9</c:v>
                </c:pt>
              </c:numCache>
            </c:numRef>
          </c:val>
        </c:ser>
        <c:ser>
          <c:idx val="1"/>
          <c:order val="1"/>
          <c:tx>
            <c:v>Intermittent</c:v>
          </c:tx>
          <c:spPr>
            <a:solidFill>
              <a:srgbClr val="00B0F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('DSN2019-data'!$D$24,'DSN2019-data'!$D$28)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('DSN2019-data'!$E$25,'DSN2019-data'!$E$29)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2.3899999999999998E-9</c:v>
                </c:pt>
              </c:numCache>
            </c:numRef>
          </c:val>
        </c:ser>
        <c:ser>
          <c:idx val="2"/>
          <c:order val="2"/>
          <c:tx>
            <c:v>Transient</c:v>
          </c:tx>
          <c:spPr>
            <a:solidFill>
              <a:srgbClr val="92D05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('DSN2019-data'!$D$24,'DSN2019-data'!$D$28)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('DSN2019-data'!$E$26,'DSN2019-data'!$E$30)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2.2100000000000001E-10</c:v>
                </c:pt>
              </c:numCache>
            </c:numRef>
          </c:val>
        </c:ser>
        <c:ser>
          <c:idx val="3"/>
          <c:order val="3"/>
          <c:tx>
            <c:v>SEFI</c:v>
          </c:tx>
          <c:spPr>
            <a:solidFill>
              <a:srgbClr val="7030A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('DSN2019-data'!$D$24,'DSN2019-data'!$D$28)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('DSN2019-data'!$E$27,'DSN2019-data'!$E$31)</c:f>
              <c:numCache>
                <c:formatCode>0.00E+00</c:formatCode>
                <c:ptCount val="2"/>
                <c:pt idx="0">
                  <c:v>4.4299999999999998E-11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897536"/>
        <c:axId val="665126016"/>
      </c:barChart>
      <c:catAx>
        <c:axId val="66489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65126016"/>
        <c:crosses val="autoZero"/>
        <c:auto val="1"/>
        <c:lblAlgn val="ctr"/>
        <c:lblOffset val="100"/>
        <c:noMultiLvlLbl val="0"/>
      </c:catAx>
      <c:valAx>
        <c:axId val="665126016"/>
        <c:scaling>
          <c:orientation val="minMax"/>
        </c:scaling>
        <c:delete val="0"/>
        <c:axPos val="l"/>
        <c:numFmt formatCode="0.0E+00" sourceLinked="0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489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DDR4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Permanent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('DSN2019-data'!$D$33,'DSN2019-data'!$D$37)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('DSN2019-data'!$E$32,'DSN2019-data'!$E$36)</c:f>
              <c:numCache>
                <c:formatCode>0.00E+00</c:formatCode>
                <c:ptCount val="2"/>
                <c:pt idx="0">
                  <c:v>8.5899999999999995E-11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Intermittent</c:v>
          </c:tx>
          <c:spPr>
            <a:solidFill>
              <a:srgbClr val="00B0F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('DSN2019-data'!$D$33,'DSN2019-data'!$D$37)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('DSN2019-data'!$E$33,'DSN2019-data'!$E$37)</c:f>
              <c:numCache>
                <c:formatCode>0.00E+00</c:formatCode>
                <c:ptCount val="2"/>
                <c:pt idx="0">
                  <c:v>5.7299999999999999E-11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v>Transient</c:v>
          </c:tx>
          <c:spPr>
            <a:solidFill>
              <a:srgbClr val="92D05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('DSN2019-data'!$D$33,'DSN2019-data'!$D$37)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('DSN2019-data'!$E$34,'DSN2019-data'!$E$38)</c:f>
              <c:numCache>
                <c:formatCode>0.00E+00</c:formatCode>
                <c:ptCount val="2"/>
                <c:pt idx="0">
                  <c:v>1.23E-11</c:v>
                </c:pt>
                <c:pt idx="1">
                  <c:v>4.0899999999999997E-12</c:v>
                </c:pt>
              </c:numCache>
            </c:numRef>
          </c:val>
        </c:ser>
        <c:ser>
          <c:idx val="3"/>
          <c:order val="3"/>
          <c:tx>
            <c:v>SEFI</c:v>
          </c:tx>
          <c:spPr>
            <a:solidFill>
              <a:srgbClr val="7030A0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('DSN2019-data'!$D$33,'DSN2019-data'!$D$37)</c:f>
              <c:strCache>
                <c:ptCount val="2"/>
                <c:pt idx="0">
                  <c:v>0-1</c:v>
                </c:pt>
                <c:pt idx="1">
                  <c:v>1-0</c:v>
                </c:pt>
              </c:strCache>
            </c:strRef>
          </c:cat>
          <c:val>
            <c:numRef>
              <c:f>('DSN2019-data'!$E$35,'DSN2019-data'!$E$39)</c:f>
              <c:numCache>
                <c:formatCode>0.00E+00</c:formatCode>
                <c:ptCount val="2"/>
                <c:pt idx="0">
                  <c:v>0</c:v>
                </c:pt>
                <c:pt idx="1">
                  <c:v>8.1799999999999995E-12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899072"/>
        <c:axId val="665128320"/>
      </c:barChart>
      <c:catAx>
        <c:axId val="66489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65128320"/>
        <c:crosses val="autoZero"/>
        <c:auto val="1"/>
        <c:lblAlgn val="ctr"/>
        <c:lblOffset val="100"/>
        <c:noMultiLvlLbl val="0"/>
      </c:catAx>
      <c:valAx>
        <c:axId val="665128320"/>
        <c:scaling>
          <c:orientation val="minMax"/>
        </c:scaling>
        <c:delete val="0"/>
        <c:axPos val="l"/>
        <c:numFmt formatCode="0.00E+00" sourceLinked="1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489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1</c:v>
          </c:tx>
          <c:spPr>
            <a:solidFill>
              <a:srgbClr val="92D050"/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('DSN2019-data'!$F$41,'DSN2019-data'!$F$47,'DSN2019-data'!$F$52,'DSN2019-data'!$F$57)</c:f>
              <c:numCache>
                <c:formatCode>General</c:formatCode>
                <c:ptCount val="4"/>
                <c:pt idx="0">
                  <c:v>71.413881748071987</c:v>
                </c:pt>
                <c:pt idx="1">
                  <c:v>100</c:v>
                </c:pt>
                <c:pt idx="2">
                  <c:v>100</c:v>
                </c:pt>
                <c:pt idx="3">
                  <c:v>21.369625981631838</c:v>
                </c:pt>
              </c:numCache>
            </c:numRef>
          </c:cat>
          <c:val>
            <c:numRef>
              <c:f>('DSN2019-data'!$F$41,'DSN2019-data'!$F$47,'DSN2019-data'!$F$52,'DSN2019-data'!$F$57)</c:f>
              <c:numCache>
                <c:formatCode>General</c:formatCode>
                <c:ptCount val="4"/>
                <c:pt idx="0">
                  <c:v>71.413881748071987</c:v>
                </c:pt>
                <c:pt idx="1">
                  <c:v>100</c:v>
                </c:pt>
                <c:pt idx="2">
                  <c:v>100</c:v>
                </c:pt>
                <c:pt idx="3">
                  <c:v>21.369625981631838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rgbClr val="FFC000"/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('DSN2019-data'!$F$41,'DSN2019-data'!$F$47,'DSN2019-data'!$F$52,'DSN2019-data'!$F$57)</c:f>
              <c:numCache>
                <c:formatCode>General</c:formatCode>
                <c:ptCount val="4"/>
                <c:pt idx="0">
                  <c:v>71.413881748071987</c:v>
                </c:pt>
                <c:pt idx="1">
                  <c:v>100</c:v>
                </c:pt>
                <c:pt idx="2">
                  <c:v>100</c:v>
                </c:pt>
                <c:pt idx="3">
                  <c:v>21.369625981631838</c:v>
                </c:pt>
              </c:numCache>
            </c:numRef>
          </c:cat>
          <c:val>
            <c:numRef>
              <c:f>('DSN2019-data'!$F$42,'DSN2019-data'!$F$48,'DSN2019-data'!$F$53,'DSN2019-data'!$F$58)</c:f>
              <c:numCache>
                <c:formatCode>General</c:formatCode>
                <c:ptCount val="4"/>
                <c:pt idx="0">
                  <c:v>22.673521850899743</c:v>
                </c:pt>
                <c:pt idx="1">
                  <c:v>0</c:v>
                </c:pt>
                <c:pt idx="2">
                  <c:v>0</c:v>
                </c:pt>
                <c:pt idx="3">
                  <c:v>54.791694396379611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('DSN2019-data'!$F$41,'DSN2019-data'!$F$47,'DSN2019-data'!$F$52,'DSN2019-data'!$F$57)</c:f>
              <c:numCache>
                <c:formatCode>General</c:formatCode>
                <c:ptCount val="4"/>
                <c:pt idx="0">
                  <c:v>71.413881748071987</c:v>
                </c:pt>
                <c:pt idx="1">
                  <c:v>100</c:v>
                </c:pt>
                <c:pt idx="2">
                  <c:v>100</c:v>
                </c:pt>
                <c:pt idx="3">
                  <c:v>21.369625981631838</c:v>
                </c:pt>
              </c:numCache>
            </c:numRef>
          </c:cat>
          <c:val>
            <c:numRef>
              <c:f>('DSN2019-data'!$F$43,'DSN2019-data'!$F$49,'DSN2019-data'!$F$54,'DSN2019-data'!$F$59)</c:f>
              <c:numCache>
                <c:formatCode>General</c:formatCode>
                <c:ptCount val="4"/>
                <c:pt idx="0">
                  <c:v>5.2956298200514142</c:v>
                </c:pt>
                <c:pt idx="1">
                  <c:v>0</c:v>
                </c:pt>
                <c:pt idx="2">
                  <c:v>0</c:v>
                </c:pt>
                <c:pt idx="3">
                  <c:v>23.838679621988554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7030A0"/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('DSN2019-data'!$F$41,'DSN2019-data'!$F$47,'DSN2019-data'!$F$52,'DSN2019-data'!$F$57)</c:f>
              <c:numCache>
                <c:formatCode>General</c:formatCode>
                <c:ptCount val="4"/>
                <c:pt idx="0">
                  <c:v>71.413881748071987</c:v>
                </c:pt>
                <c:pt idx="1">
                  <c:v>100</c:v>
                </c:pt>
                <c:pt idx="2">
                  <c:v>100</c:v>
                </c:pt>
                <c:pt idx="3">
                  <c:v>21.369625981631838</c:v>
                </c:pt>
              </c:numCache>
            </c:numRef>
          </c:cat>
          <c:val>
            <c:numRef>
              <c:f>('DSN2019-data'!$F$44,'DSN2019-data'!$F$50,'DSN2019-data'!$F$55,'DSN2019-data'!$F$60)</c:f>
              <c:numCache>
                <c:formatCode>General</c:formatCode>
                <c:ptCount val="4"/>
                <c:pt idx="0">
                  <c:v>0.51413881748071977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val>
            <c:numRef>
              <c:f>('DSN2019-data'!$F$45,'DSN2019-data'!$F$49,'DSN2019-data'!$F$55,'DSN2019-data'!$F$60)</c:f>
              <c:numCache>
                <c:formatCode>General</c:formatCode>
                <c:ptCount val="4"/>
                <c:pt idx="0">
                  <c:v>0.10282776349614396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408000"/>
        <c:axId val="665130624"/>
      </c:barChart>
      <c:catAx>
        <c:axId val="6654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65130624"/>
        <c:crosses val="autoZero"/>
        <c:auto val="1"/>
        <c:lblAlgn val="ctr"/>
        <c:lblOffset val="100"/>
        <c:noMultiLvlLbl val="0"/>
      </c:catAx>
      <c:valAx>
        <c:axId val="665130624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5408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DDR3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supercomputers!$B$4:$B$13</c:f>
              <c:strCache>
                <c:ptCount val="10"/>
                <c:pt idx="0">
                  <c:v>Summit</c:v>
                </c:pt>
                <c:pt idx="1">
                  <c:v>Sierra</c:v>
                </c:pt>
                <c:pt idx="2">
                  <c:v>Sunway</c:v>
                </c:pt>
                <c:pt idx="3">
                  <c:v>Tianhe-2A</c:v>
                </c:pt>
                <c:pt idx="4">
                  <c:v>Piz Daint</c:v>
                </c:pt>
                <c:pt idx="5">
                  <c:v>Trinity</c:v>
                </c:pt>
                <c:pt idx="6">
                  <c:v>ABCI</c:v>
                </c:pt>
                <c:pt idx="7">
                  <c:v>SuperMUC</c:v>
                </c:pt>
                <c:pt idx="8">
                  <c:v>Titan</c:v>
                </c:pt>
                <c:pt idx="9">
                  <c:v>Sequoia</c:v>
                </c:pt>
              </c:strCache>
            </c:strRef>
          </c:cat>
          <c:val>
            <c:numRef>
              <c:f>supercomputers!$L$4:$L$13</c:f>
              <c:numCache>
                <c:formatCode>0.00E+00</c:formatCode>
                <c:ptCount val="10"/>
                <c:pt idx="0">
                  <c:v>10900000</c:v>
                </c:pt>
                <c:pt idx="1">
                  <c:v>4910000</c:v>
                </c:pt>
                <c:pt idx="2">
                  <c:v>4040000</c:v>
                </c:pt>
                <c:pt idx="3">
                  <c:v>7170000</c:v>
                </c:pt>
                <c:pt idx="4">
                  <c:v>1440000</c:v>
                </c:pt>
                <c:pt idx="5">
                  <c:v>40300000</c:v>
                </c:pt>
                <c:pt idx="6">
                  <c:v>1310000</c:v>
                </c:pt>
                <c:pt idx="7">
                  <c:v>3500000</c:v>
                </c:pt>
                <c:pt idx="8">
                  <c:v>2760000</c:v>
                </c:pt>
                <c:pt idx="9">
                  <c:v>5580000</c:v>
                </c:pt>
              </c:numCache>
            </c:numRef>
          </c:val>
        </c:ser>
        <c:ser>
          <c:idx val="3"/>
          <c:order val="1"/>
          <c:tx>
            <c:v>DDR4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cat>
            <c:strRef>
              <c:f>supercomputers!$B$4:$B$13</c:f>
              <c:strCache>
                <c:ptCount val="10"/>
                <c:pt idx="0">
                  <c:v>Summit</c:v>
                </c:pt>
                <c:pt idx="1">
                  <c:v>Sierra</c:v>
                </c:pt>
                <c:pt idx="2">
                  <c:v>Sunway</c:v>
                </c:pt>
                <c:pt idx="3">
                  <c:v>Tianhe-2A</c:v>
                </c:pt>
                <c:pt idx="4">
                  <c:v>Piz Daint</c:v>
                </c:pt>
                <c:pt idx="5">
                  <c:v>Trinity</c:v>
                </c:pt>
                <c:pt idx="6">
                  <c:v>ABCI</c:v>
                </c:pt>
                <c:pt idx="7">
                  <c:v>SuperMUC</c:v>
                </c:pt>
                <c:pt idx="8">
                  <c:v>Titan</c:v>
                </c:pt>
                <c:pt idx="9">
                  <c:v>Sequoia</c:v>
                </c:pt>
              </c:strCache>
            </c:strRef>
          </c:cat>
          <c:val>
            <c:numRef>
              <c:f>supercomputers!$M$4:$M$13</c:f>
              <c:numCache>
                <c:formatCode>0.00E+00</c:formatCode>
                <c:ptCount val="10"/>
                <c:pt idx="0">
                  <c:v>474000</c:v>
                </c:pt>
                <c:pt idx="1">
                  <c:v>213000</c:v>
                </c:pt>
                <c:pt idx="2">
                  <c:v>176000</c:v>
                </c:pt>
                <c:pt idx="3">
                  <c:v>312000</c:v>
                </c:pt>
                <c:pt idx="4">
                  <c:v>62700</c:v>
                </c:pt>
                <c:pt idx="5">
                  <c:v>1750000</c:v>
                </c:pt>
                <c:pt idx="6">
                  <c:v>57200</c:v>
                </c:pt>
                <c:pt idx="7">
                  <c:v>152000</c:v>
                </c:pt>
                <c:pt idx="8">
                  <c:v>120000</c:v>
                </c:pt>
                <c:pt idx="9">
                  <c:v>243000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665409536"/>
        <c:axId val="665608192"/>
      </c:barChart>
      <c:catAx>
        <c:axId val="6654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665608192"/>
        <c:crosses val="autoZero"/>
        <c:auto val="1"/>
        <c:lblAlgn val="ctr"/>
        <c:lblOffset val="100"/>
        <c:noMultiLvlLbl val="0"/>
      </c:catAx>
      <c:valAx>
        <c:axId val="665608192"/>
        <c:scaling>
          <c:logBase val="10"/>
          <c:orientation val="minMax"/>
        </c:scaling>
        <c:delete val="0"/>
        <c:axPos val="l"/>
        <c:numFmt formatCode="0.0E+00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6540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66</xdr:row>
      <xdr:rowOff>142875</xdr:rowOff>
    </xdr:from>
    <xdr:to>
      <xdr:col>13</xdr:col>
      <xdr:colOff>742949</xdr:colOff>
      <xdr:row>86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46</xdr:row>
      <xdr:rowOff>38100</xdr:rowOff>
    </xdr:from>
    <xdr:to>
      <xdr:col>11</xdr:col>
      <xdr:colOff>409575</xdr:colOff>
      <xdr:row>66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44</xdr:row>
      <xdr:rowOff>152400</xdr:rowOff>
    </xdr:from>
    <xdr:to>
      <xdr:col>16</xdr:col>
      <xdr:colOff>438150</xdr:colOff>
      <xdr:row>65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638175</xdr:colOff>
      <xdr:row>25</xdr:row>
      <xdr:rowOff>9525</xdr:rowOff>
    </xdr:from>
    <xdr:to>
      <xdr:col>22</xdr:col>
      <xdr:colOff>800100</xdr:colOff>
      <xdr:row>46</xdr:row>
      <xdr:rowOff>9525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25</xdr:row>
      <xdr:rowOff>0</xdr:rowOff>
    </xdr:from>
    <xdr:to>
      <xdr:col>17</xdr:col>
      <xdr:colOff>1209675</xdr:colOff>
      <xdr:row>45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23</xdr:row>
      <xdr:rowOff>28575</xdr:rowOff>
    </xdr:from>
    <xdr:to>
      <xdr:col>10</xdr:col>
      <xdr:colOff>419100</xdr:colOff>
      <xdr:row>43</xdr:row>
      <xdr:rowOff>28575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590550</xdr:colOff>
      <xdr:row>23</xdr:row>
      <xdr:rowOff>142875</xdr:rowOff>
    </xdr:from>
    <xdr:to>
      <xdr:col>14</xdr:col>
      <xdr:colOff>952500</xdr:colOff>
      <xdr:row>43</xdr:row>
      <xdr:rowOff>142875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7</xdr:col>
      <xdr:colOff>276225</xdr:colOff>
      <xdr:row>84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16</xdr:row>
      <xdr:rowOff>133350</xdr:rowOff>
    </xdr:from>
    <xdr:to>
      <xdr:col>16</xdr:col>
      <xdr:colOff>419100</xdr:colOff>
      <xdr:row>40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32</xdr:col>
      <xdr:colOff>114300</xdr:colOff>
      <xdr:row>41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2457450</xdr:colOff>
      <xdr:row>45</xdr:row>
      <xdr:rowOff>9525</xdr:rowOff>
    </xdr:from>
    <xdr:to>
      <xdr:col>10</xdr:col>
      <xdr:colOff>542925</xdr:colOff>
      <xdr:row>69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16" zoomScaleNormal="100" workbookViewId="0">
      <selection activeCell="E40" sqref="E40"/>
    </sheetView>
  </sheetViews>
  <sheetFormatPr defaultRowHeight="12.75" x14ac:dyDescent="0.2"/>
  <cols>
    <col min="1" max="1" width="3.5703125" customWidth="1"/>
    <col min="2" max="2" width="13.85546875" customWidth="1"/>
    <col min="3" max="3" width="13.42578125" customWidth="1"/>
    <col min="4" max="4" width="5.5703125" customWidth="1"/>
    <col min="5" max="5" width="21.85546875" customWidth="1"/>
    <col min="6" max="6" width="17.5703125" customWidth="1"/>
    <col min="7" max="7" width="21.85546875" customWidth="1"/>
    <col min="8" max="8" width="16.5703125" customWidth="1"/>
    <col min="9" max="9" width="25.42578125" customWidth="1"/>
    <col min="10" max="10" width="21.140625" customWidth="1"/>
    <col min="11" max="11" width="25.42578125" customWidth="1"/>
    <col min="12" max="12" width="20.140625" customWidth="1"/>
    <col min="13" max="14" width="16.7109375" customWidth="1"/>
    <col min="15" max="16" width="17" customWidth="1"/>
    <col min="17" max="18" width="22.5703125" customWidth="1"/>
    <col min="19" max="20" width="24.85546875" customWidth="1"/>
    <col min="21" max="22" width="28.5703125" customWidth="1"/>
    <col min="23" max="23" width="17.7109375" customWidth="1"/>
    <col min="24" max="24" width="16.42578125" customWidth="1"/>
    <col min="25" max="26" width="20" customWidth="1"/>
    <col min="27" max="28" width="25.5703125" customWidth="1"/>
    <col min="29" max="1025" width="11.5703125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s="1" customFormat="1" x14ac:dyDescent="0.2">
      <c r="A2" s="1">
        <v>1</v>
      </c>
      <c r="B2" s="1" t="s">
        <v>27</v>
      </c>
      <c r="C2" s="1" t="s">
        <v>28</v>
      </c>
      <c r="D2" s="1">
        <v>4096</v>
      </c>
      <c r="E2" s="1">
        <v>27.413249211356501</v>
      </c>
      <c r="F2" s="1">
        <v>132</v>
      </c>
      <c r="G2" s="1">
        <v>4.7634069400630903</v>
      </c>
      <c r="H2" s="1">
        <v>23</v>
      </c>
      <c r="I2" s="1">
        <v>3.2747786710084501</v>
      </c>
      <c r="J2" s="1">
        <v>60</v>
      </c>
      <c r="K2" s="1">
        <v>1</v>
      </c>
      <c r="L2" s="1">
        <v>10</v>
      </c>
      <c r="M2" s="1">
        <v>356.37223974763401</v>
      </c>
      <c r="N2" s="1">
        <v>61.924290220820197</v>
      </c>
      <c r="O2" s="1">
        <v>13.0991146840338</v>
      </c>
      <c r="P2" s="1">
        <v>4</v>
      </c>
      <c r="Q2" s="1">
        <v>26.198229368067601</v>
      </c>
      <c r="R2" s="1">
        <v>8</v>
      </c>
      <c r="S2" s="1">
        <v>0.89320133368833998</v>
      </c>
      <c r="T2" s="1">
        <v>0.89197153641821803</v>
      </c>
      <c r="U2" s="1">
        <v>0.45790082154956602</v>
      </c>
      <c r="V2" s="1">
        <v>0.61980642139300202</v>
      </c>
      <c r="W2" s="1">
        <v>3.2204832079261299</v>
      </c>
      <c r="X2" s="1">
        <v>3.21604911081028</v>
      </c>
      <c r="Y2" s="1">
        <v>1.239612842786</v>
      </c>
      <c r="Z2" s="1">
        <v>0.91580164309913203</v>
      </c>
      <c r="AA2" s="1">
        <v>1.2951391041143601</v>
      </c>
      <c r="AB2" s="1">
        <v>1.7530772943598301</v>
      </c>
    </row>
    <row r="3" spans="1:28" s="1" customFormat="1" x14ac:dyDescent="0.2">
      <c r="A3" s="1">
        <v>2</v>
      </c>
      <c r="B3" s="1" t="s">
        <v>27</v>
      </c>
      <c r="C3" s="1" t="s">
        <v>29</v>
      </c>
      <c r="D3" s="1">
        <v>1024</v>
      </c>
      <c r="E3" s="1">
        <v>44.1640378548896</v>
      </c>
      <c r="F3" s="1">
        <v>49</v>
      </c>
      <c r="G3" s="1">
        <v>47.949526813880098</v>
      </c>
      <c r="H3" s="1">
        <v>53</v>
      </c>
      <c r="I3" s="1">
        <v>3.9642057596417999</v>
      </c>
      <c r="J3" s="1">
        <v>14</v>
      </c>
      <c r="K3" s="1">
        <v>8.2965299684542604</v>
      </c>
      <c r="L3" s="1">
        <v>16</v>
      </c>
      <c r="M3" s="1">
        <v>574.13249211356504</v>
      </c>
      <c r="N3" s="1">
        <v>623.343848580442</v>
      </c>
      <c r="O3" s="1">
        <v>15.8568230385672</v>
      </c>
      <c r="P3" s="1">
        <v>33.186119873816999</v>
      </c>
      <c r="Q3" s="1">
        <v>31.713646077134399</v>
      </c>
      <c r="R3" s="1">
        <v>66.372239747634097</v>
      </c>
      <c r="S3" s="1">
        <v>1.8607688109551199</v>
      </c>
      <c r="T3" s="1">
        <v>1.8642763895835099</v>
      </c>
      <c r="U3" s="1">
        <v>1.0429659919890499</v>
      </c>
      <c r="V3" s="1">
        <v>1.41138118360203</v>
      </c>
      <c r="W3" s="1">
        <v>6.7090973596828603</v>
      </c>
      <c r="X3" s="1">
        <v>6.7217441142802201</v>
      </c>
      <c r="Y3" s="1">
        <v>2.82276236720406</v>
      </c>
      <c r="Z3" s="1">
        <v>2.0859319839781101</v>
      </c>
      <c r="AA3" s="1">
        <v>2.9499533019296602</v>
      </c>
      <c r="AB3" s="1">
        <v>3.99198882305636</v>
      </c>
    </row>
    <row r="4" spans="1:28" s="1" customFormat="1" x14ac:dyDescent="0.2">
      <c r="A4" s="1">
        <v>3</v>
      </c>
      <c r="B4" s="1" t="s">
        <v>27</v>
      </c>
      <c r="C4" s="1" t="s">
        <v>30</v>
      </c>
      <c r="D4" s="1">
        <v>15</v>
      </c>
      <c r="E4" s="1">
        <v>21.766561514195601</v>
      </c>
      <c r="F4" s="1">
        <v>162</v>
      </c>
      <c r="G4" s="1">
        <v>10.757097791798101</v>
      </c>
      <c r="H4" s="1">
        <v>34</v>
      </c>
      <c r="I4" s="1">
        <v>3.7573776330517998</v>
      </c>
      <c r="J4" s="1">
        <v>59</v>
      </c>
      <c r="K4" s="1">
        <v>1.1671924290220801</v>
      </c>
      <c r="L4" s="1">
        <v>10</v>
      </c>
      <c r="M4" s="1">
        <v>282.96529968454303</v>
      </c>
      <c r="N4" s="1">
        <v>139.84227129337501</v>
      </c>
      <c r="O4" s="1">
        <v>15.029510532207199</v>
      </c>
      <c r="P4" s="1">
        <v>4.6687697160883301</v>
      </c>
      <c r="Q4" s="1">
        <v>30.059021064414399</v>
      </c>
      <c r="R4" s="1">
        <v>9.3375394321766603</v>
      </c>
      <c r="S4" s="1">
        <v>0.71844492006434102</v>
      </c>
      <c r="T4" s="1">
        <v>1.1024633764354801</v>
      </c>
      <c r="U4" s="1">
        <v>0.49462092855876499</v>
      </c>
      <c r="V4" s="1">
        <v>0.669618281958552</v>
      </c>
      <c r="W4" s="1">
        <v>2.59038999788861</v>
      </c>
      <c r="X4" s="1">
        <v>3.9749882330592801</v>
      </c>
      <c r="Y4" s="1">
        <v>1.3392365639171</v>
      </c>
      <c r="Z4" s="1">
        <v>0.98924185711753099</v>
      </c>
      <c r="AA4" s="1">
        <v>1.39899925080276</v>
      </c>
      <c r="AB4" s="1">
        <v>1.89396651191751</v>
      </c>
    </row>
    <row r="5" spans="1:28" s="1" customFormat="1" x14ac:dyDescent="0.2">
      <c r="A5" s="1">
        <v>4</v>
      </c>
      <c r="B5" s="1" t="s">
        <v>27</v>
      </c>
      <c r="C5" s="1" t="s">
        <v>31</v>
      </c>
      <c r="D5" s="1">
        <v>4096</v>
      </c>
      <c r="E5" s="1">
        <v>47.003154574132502</v>
      </c>
      <c r="F5" s="1">
        <v>48</v>
      </c>
      <c r="G5" s="1">
        <v>10.757097791798101</v>
      </c>
      <c r="H5" s="1">
        <v>11</v>
      </c>
      <c r="I5" s="1">
        <v>2.8438867406126001</v>
      </c>
      <c r="J5" s="1">
        <v>35</v>
      </c>
      <c r="K5" s="1">
        <v>1.1892744479495301</v>
      </c>
      <c r="L5" s="1">
        <v>8</v>
      </c>
      <c r="M5" s="1">
        <v>611.04100946372205</v>
      </c>
      <c r="N5" s="1">
        <v>139.84227129337501</v>
      </c>
      <c r="O5" s="1">
        <v>11.3755469624504</v>
      </c>
      <c r="P5" s="1">
        <v>4.7570977917981097</v>
      </c>
      <c r="Q5" s="1">
        <v>22.7510939249008</v>
      </c>
      <c r="R5" s="1">
        <v>9.5141955835962104</v>
      </c>
      <c r="S5" s="1">
        <v>1.9395409605753999</v>
      </c>
      <c r="T5" s="1">
        <v>1.93823881812545</v>
      </c>
      <c r="U5" s="1">
        <v>0.558699390235607</v>
      </c>
      <c r="V5" s="1">
        <v>0.75570469755411895</v>
      </c>
      <c r="W5" s="1">
        <v>6.9931143842172796</v>
      </c>
      <c r="X5" s="1">
        <v>6.9884194428460198</v>
      </c>
      <c r="Y5" s="1">
        <v>1.5114093951082399</v>
      </c>
      <c r="Z5" s="1">
        <v>1.11739878047121</v>
      </c>
      <c r="AA5" s="1">
        <v>1.58024050992155</v>
      </c>
      <c r="AB5" s="1">
        <v>2.1374556648601901</v>
      </c>
    </row>
    <row r="6" spans="1:28" x14ac:dyDescent="0.2">
      <c r="A6">
        <v>5</v>
      </c>
      <c r="B6" t="s">
        <v>32</v>
      </c>
      <c r="C6" t="s">
        <v>28</v>
      </c>
      <c r="D6">
        <v>4096</v>
      </c>
      <c r="E6">
        <v>60.103626943005203</v>
      </c>
      <c r="F6">
        <v>44</v>
      </c>
      <c r="G6">
        <v>54.404145077720202</v>
      </c>
      <c r="H6">
        <v>40</v>
      </c>
      <c r="I6">
        <v>37.368377068360402</v>
      </c>
      <c r="J6">
        <v>68</v>
      </c>
      <c r="K6">
        <v>8.0829015544041507</v>
      </c>
      <c r="L6">
        <v>8</v>
      </c>
      <c r="M6">
        <v>781.34715025906701</v>
      </c>
      <c r="N6">
        <v>707.25388601036298</v>
      </c>
      <c r="O6">
        <v>149.47350827344101</v>
      </c>
      <c r="P6">
        <v>32.331606217616603</v>
      </c>
      <c r="Q6">
        <v>298.94701654688299</v>
      </c>
      <c r="R6">
        <v>64.663212435233206</v>
      </c>
      <c r="S6">
        <v>2.2907625430700902</v>
      </c>
      <c r="T6">
        <v>2.2858202233037201</v>
      </c>
      <c r="U6">
        <v>1.45296025079133</v>
      </c>
      <c r="V6">
        <v>1.97012926642514</v>
      </c>
      <c r="W6">
        <v>8.25946180895148</v>
      </c>
      <c r="X6">
        <v>8.2416420216140907</v>
      </c>
      <c r="Y6">
        <v>3.9402585328502902</v>
      </c>
      <c r="Z6">
        <v>2.9059205015826599</v>
      </c>
      <c r="AA6">
        <v>4.1095921845162202</v>
      </c>
      <c r="AB6">
        <v>5.5723670564131904</v>
      </c>
    </row>
    <row r="7" spans="1:28" x14ac:dyDescent="0.2">
      <c r="A7">
        <v>6</v>
      </c>
      <c r="B7" t="s">
        <v>32</v>
      </c>
      <c r="C7" t="s">
        <v>33</v>
      </c>
      <c r="D7">
        <v>0</v>
      </c>
      <c r="E7">
        <v>3.6787564766839398</v>
      </c>
      <c r="F7">
        <v>16</v>
      </c>
      <c r="G7">
        <v>17.616580310880799</v>
      </c>
      <c r="H7">
        <v>77</v>
      </c>
      <c r="I7">
        <v>2.57615326759151</v>
      </c>
      <c r="J7">
        <v>10</v>
      </c>
      <c r="K7">
        <v>31.6580310880829</v>
      </c>
      <c r="L7">
        <v>47</v>
      </c>
      <c r="M7">
        <v>47.823834196891198</v>
      </c>
      <c r="N7">
        <v>229.01554404145099</v>
      </c>
      <c r="O7">
        <v>10.304613070366001</v>
      </c>
      <c r="P7">
        <v>126.632124352332</v>
      </c>
      <c r="Q7">
        <v>20.609226140732101</v>
      </c>
      <c r="R7">
        <v>253.264248704663</v>
      </c>
      <c r="S7">
        <v>0.93982414847236895</v>
      </c>
      <c r="T7">
        <v>0.93750051028405001</v>
      </c>
      <c r="U7">
        <v>0.99481407271808997</v>
      </c>
      <c r="V7">
        <v>1.6086038100217801</v>
      </c>
      <c r="W7">
        <v>3.3885841572364099</v>
      </c>
      <c r="X7">
        <v>3.3802061606028002</v>
      </c>
      <c r="Y7">
        <v>3.2172076200435602</v>
      </c>
      <c r="Z7">
        <v>1.9896281454361799</v>
      </c>
      <c r="AA7">
        <v>2.8137591073550801</v>
      </c>
      <c r="AB7">
        <v>4.54981864923566</v>
      </c>
    </row>
    <row r="8" spans="1:28" x14ac:dyDescent="0.2">
      <c r="A8">
        <v>7</v>
      </c>
      <c r="B8" t="s">
        <v>32</v>
      </c>
      <c r="C8" t="s">
        <v>29</v>
      </c>
      <c r="D8">
        <v>1024</v>
      </c>
      <c r="E8">
        <v>68.911917098445599</v>
      </c>
      <c r="F8">
        <v>47</v>
      </c>
      <c r="G8">
        <v>58.549222797927499</v>
      </c>
      <c r="H8">
        <v>43</v>
      </c>
      <c r="I8">
        <v>32.555783051980598</v>
      </c>
      <c r="J8">
        <v>70</v>
      </c>
      <c r="K8">
        <v>6.7875647668393801</v>
      </c>
      <c r="L8">
        <v>8</v>
      </c>
      <c r="M8">
        <v>895.85492227979296</v>
      </c>
      <c r="N8">
        <v>761.13989637305701</v>
      </c>
      <c r="O8">
        <v>130.22313220792199</v>
      </c>
      <c r="P8">
        <v>27.150259067357499</v>
      </c>
      <c r="Q8">
        <v>260.44626441584501</v>
      </c>
      <c r="R8">
        <v>54.300518134714999</v>
      </c>
      <c r="S8">
        <v>2.3733091213844402</v>
      </c>
      <c r="T8">
        <v>2.2870855542743</v>
      </c>
      <c r="U8">
        <v>1.33666053053597</v>
      </c>
      <c r="V8">
        <v>1.80537768930389</v>
      </c>
      <c r="W8">
        <v>8.5570877296779706</v>
      </c>
      <c r="X8">
        <v>8.2462042373089695</v>
      </c>
      <c r="Y8">
        <v>3.6107553786077902</v>
      </c>
      <c r="Z8">
        <v>2.67332106107194</v>
      </c>
      <c r="AA8">
        <v>3.7806469011455701</v>
      </c>
      <c r="AB8">
        <v>5.1063792268387296</v>
      </c>
    </row>
    <row r="9" spans="1:28" s="1" customFormat="1" x14ac:dyDescent="0.2">
      <c r="A9" s="1">
        <v>8</v>
      </c>
      <c r="B9" s="1" t="s">
        <v>34</v>
      </c>
      <c r="C9" s="1" t="s">
        <v>28</v>
      </c>
      <c r="D9" s="1">
        <v>8096</v>
      </c>
      <c r="E9" s="1">
        <v>82.901554404145102</v>
      </c>
      <c r="F9" s="1">
        <v>22</v>
      </c>
      <c r="G9" s="1">
        <v>7.2538860103626899</v>
      </c>
      <c r="H9" s="1">
        <v>2</v>
      </c>
      <c r="I9" s="1">
        <v>29.7248453952866</v>
      </c>
      <c r="J9" s="1">
        <v>202</v>
      </c>
      <c r="K9" s="1">
        <v>2.7046632124352299</v>
      </c>
      <c r="L9" s="1">
        <v>10</v>
      </c>
      <c r="M9" s="1">
        <v>1077.7202072538901</v>
      </c>
      <c r="N9" s="1">
        <v>94.300518134715006</v>
      </c>
      <c r="O9" s="1">
        <v>118.899381581147</v>
      </c>
      <c r="P9" s="1">
        <v>10.8186528497409</v>
      </c>
      <c r="Q9" s="1">
        <v>237.798763162293</v>
      </c>
      <c r="R9" s="1">
        <v>21.6373056994819</v>
      </c>
      <c r="S9" s="1">
        <v>3.8047494924045799</v>
      </c>
      <c r="T9" s="1">
        <v>3.7327287938858702</v>
      </c>
      <c r="U9" s="1">
        <v>0.75186555462420401</v>
      </c>
      <c r="V9" s="1">
        <v>1.01932498237271</v>
      </c>
      <c r="W9" s="1">
        <v>13.7182193851603</v>
      </c>
      <c r="X9" s="1">
        <v>13.4585450637564</v>
      </c>
      <c r="Y9" s="1">
        <v>2.0386499647454102</v>
      </c>
      <c r="Z9" s="1">
        <v>1.50373110924841</v>
      </c>
      <c r="AA9" s="1">
        <v>2.1265969288614399</v>
      </c>
      <c r="AB9" s="1">
        <v>2.8830864290744</v>
      </c>
    </row>
    <row r="10" spans="1:28" x14ac:dyDescent="0.2">
      <c r="A10">
        <v>9</v>
      </c>
      <c r="B10" t="s">
        <v>35</v>
      </c>
      <c r="C10" t="s">
        <v>28</v>
      </c>
      <c r="D10">
        <v>8096</v>
      </c>
      <c r="E10">
        <v>55.440414507771997</v>
      </c>
      <c r="F10">
        <v>103</v>
      </c>
      <c r="G10">
        <v>19.844559585492199</v>
      </c>
      <c r="H10">
        <v>37</v>
      </c>
      <c r="I10">
        <v>8.9174536185859896</v>
      </c>
      <c r="J10">
        <v>64</v>
      </c>
      <c r="K10">
        <v>1.27461139896373</v>
      </c>
      <c r="L10">
        <v>5</v>
      </c>
      <c r="M10">
        <v>720.725388601036</v>
      </c>
      <c r="N10">
        <v>257.97927461139898</v>
      </c>
      <c r="O10">
        <v>35.669814474344001</v>
      </c>
      <c r="P10">
        <v>5.09844559585492</v>
      </c>
      <c r="Q10">
        <v>71.339628948687903</v>
      </c>
      <c r="R10">
        <v>10.196891191709801</v>
      </c>
      <c r="S10">
        <v>1.4379728732505499</v>
      </c>
      <c r="T10">
        <v>1.43540991511914</v>
      </c>
      <c r="U10">
        <v>0.73162159170955599</v>
      </c>
      <c r="V10">
        <v>0.98960064169937401</v>
      </c>
      <c r="W10">
        <v>5.1846849272311299</v>
      </c>
      <c r="X10">
        <v>5.1754440502714898</v>
      </c>
      <c r="Y10">
        <v>1.97920128339875</v>
      </c>
      <c r="Z10">
        <v>1.46324318341911</v>
      </c>
      <c r="AA10">
        <v>2.0693383550412898</v>
      </c>
      <c r="AB10">
        <v>2.7990132976487501</v>
      </c>
    </row>
    <row r="11" spans="1:28" x14ac:dyDescent="0.2">
      <c r="A11">
        <v>10</v>
      </c>
      <c r="B11" t="s">
        <v>35</v>
      </c>
      <c r="C11" t="s">
        <v>30</v>
      </c>
      <c r="D11">
        <v>25</v>
      </c>
      <c r="E11">
        <v>36.891191709844598</v>
      </c>
      <c r="F11">
        <v>150</v>
      </c>
      <c r="G11">
        <v>1.72020725388601</v>
      </c>
      <c r="H11">
        <v>7</v>
      </c>
      <c r="I11">
        <v>18.1180010028414</v>
      </c>
      <c r="J11">
        <v>65</v>
      </c>
      <c r="K11" t="s">
        <v>36</v>
      </c>
      <c r="L11" t="s">
        <v>36</v>
      </c>
      <c r="M11">
        <v>479.58549222797899</v>
      </c>
      <c r="N11">
        <v>22.3626943005181</v>
      </c>
      <c r="O11">
        <v>72.472004011365499</v>
      </c>
      <c r="P11" t="s">
        <v>36</v>
      </c>
      <c r="Q11">
        <v>144.944008022731</v>
      </c>
      <c r="R11" t="s">
        <v>36</v>
      </c>
      <c r="S11">
        <v>0.97201235270799202</v>
      </c>
      <c r="T11">
        <v>0.97162222130447495</v>
      </c>
      <c r="U11">
        <v>1.0347955030418401</v>
      </c>
      <c r="V11" t="s">
        <v>36</v>
      </c>
      <c r="W11">
        <v>3.50464037807305</v>
      </c>
      <c r="X11">
        <v>3.5032337392935</v>
      </c>
      <c r="Y11" t="s">
        <v>36</v>
      </c>
      <c r="Z11">
        <v>2.06959100608369</v>
      </c>
      <c r="AA11">
        <v>2.9268436693689299</v>
      </c>
      <c r="AB11" t="s">
        <v>36</v>
      </c>
    </row>
    <row r="12" spans="1:28" x14ac:dyDescent="0.2">
      <c r="A12">
        <v>11</v>
      </c>
      <c r="B12" t="s">
        <v>35</v>
      </c>
      <c r="C12" t="s">
        <v>29</v>
      </c>
      <c r="D12">
        <v>1024</v>
      </c>
      <c r="E12">
        <v>28.7046632124352</v>
      </c>
      <c r="F12">
        <v>67</v>
      </c>
      <c r="G12">
        <v>4.2849740932642497</v>
      </c>
      <c r="H12">
        <v>11</v>
      </c>
      <c r="I12">
        <v>7.36043790740431</v>
      </c>
      <c r="J12">
        <v>27</v>
      </c>
      <c r="K12">
        <v>1</v>
      </c>
      <c r="L12">
        <v>2</v>
      </c>
      <c r="M12">
        <v>373.16062176165798</v>
      </c>
      <c r="N12">
        <v>55.7046632124352</v>
      </c>
      <c r="O12">
        <v>29.441751629617301</v>
      </c>
      <c r="P12">
        <v>4</v>
      </c>
      <c r="Q12">
        <v>58.883503259234502</v>
      </c>
      <c r="R12">
        <v>8</v>
      </c>
      <c r="S12">
        <v>1.2829061819148699</v>
      </c>
      <c r="T12">
        <v>1.2233024035812401</v>
      </c>
      <c r="U12">
        <v>1.0233542933988899</v>
      </c>
      <c r="V12">
        <v>1.38592929112563</v>
      </c>
      <c r="W12">
        <v>4.6255840205038004</v>
      </c>
      <c r="X12">
        <v>4.4106795415104898</v>
      </c>
      <c r="Y12">
        <v>2.7718585822512698</v>
      </c>
      <c r="Z12">
        <v>2.0467085867977799</v>
      </c>
      <c r="AA12">
        <v>2.8944830416748899</v>
      </c>
      <c r="AB12">
        <v>3.92</v>
      </c>
    </row>
    <row r="13" spans="1:28" s="1" customFormat="1" x14ac:dyDescent="0.2">
      <c r="A13" s="1">
        <v>12</v>
      </c>
      <c r="B13" s="1" t="s">
        <v>43</v>
      </c>
      <c r="C13" s="1" t="s">
        <v>37</v>
      </c>
      <c r="D13" s="1">
        <v>0</v>
      </c>
      <c r="E13" s="1">
        <v>8.7866982255479904</v>
      </c>
      <c r="F13" s="1">
        <v>20</v>
      </c>
      <c r="G13" s="1">
        <v>18.995310271827801</v>
      </c>
      <c r="H13" s="1">
        <v>41</v>
      </c>
      <c r="I13" s="1">
        <v>1.4541832669322701</v>
      </c>
      <c r="J13" s="1">
        <v>12</v>
      </c>
      <c r="K13" s="1">
        <v>6.6355978300818901</v>
      </c>
      <c r="L13" s="1">
        <v>30</v>
      </c>
      <c r="M13" s="1">
        <v>114.22707693212401</v>
      </c>
      <c r="N13" s="1">
        <v>246.939033533762</v>
      </c>
      <c r="O13" s="1">
        <v>5.8167330677290803</v>
      </c>
      <c r="P13" s="1">
        <v>26.5423913203275</v>
      </c>
      <c r="Q13" s="1">
        <v>11.6334661354582</v>
      </c>
      <c r="R13" s="1">
        <v>53.084782640655099</v>
      </c>
      <c r="S13" s="1">
        <v>1.29913394042464</v>
      </c>
      <c r="T13" s="1">
        <v>1.33409678900941</v>
      </c>
      <c r="U13" s="1">
        <v>0.68229944783839902</v>
      </c>
      <c r="V13" s="1">
        <v>0.92179738598100802</v>
      </c>
      <c r="W13" s="1">
        <v>4.6840940358966296</v>
      </c>
      <c r="X13" s="1">
        <v>4.8101543792052803</v>
      </c>
      <c r="Y13" s="1">
        <v>1.84359477196202</v>
      </c>
      <c r="Z13" s="1">
        <v>1.3645988956768</v>
      </c>
      <c r="AA13" s="1">
        <v>1.9298342654654801</v>
      </c>
      <c r="AB13" s="1">
        <v>2.6072367300288199</v>
      </c>
    </row>
    <row r="14" spans="1:28" s="1" customFormat="1" x14ac:dyDescent="0.2">
      <c r="A14" s="1">
        <v>13</v>
      </c>
      <c r="B14" s="1" t="s">
        <v>43</v>
      </c>
      <c r="C14" s="1" t="s">
        <v>38</v>
      </c>
      <c r="D14" s="1">
        <v>0</v>
      </c>
      <c r="E14" s="1">
        <v>194.69281545405099</v>
      </c>
      <c r="F14" s="1">
        <v>112</v>
      </c>
      <c r="G14" s="1">
        <v>5.2136840093500503</v>
      </c>
      <c r="H14" s="1">
        <v>3</v>
      </c>
      <c r="I14" s="1">
        <v>64.143426294820699</v>
      </c>
      <c r="J14" s="1">
        <v>52</v>
      </c>
      <c r="K14" s="1">
        <v>6.7814351450287402</v>
      </c>
      <c r="L14" s="1">
        <v>3</v>
      </c>
      <c r="M14" s="1">
        <v>2531.00660090266</v>
      </c>
      <c r="N14" s="1">
        <v>67.777892121550707</v>
      </c>
      <c r="O14" s="1">
        <v>256.57370517928302</v>
      </c>
      <c r="P14" s="1">
        <v>27.125740580115</v>
      </c>
      <c r="Q14" s="1">
        <v>513.14741035856605</v>
      </c>
      <c r="R14" s="1">
        <v>54.251481160229901</v>
      </c>
      <c r="S14" s="1">
        <v>2.5841756074373001</v>
      </c>
      <c r="T14" s="1">
        <v>2.5838529686187099</v>
      </c>
      <c r="U14" s="1">
        <v>2.1768598876070899</v>
      </c>
      <c r="V14" s="1">
        <v>2.9468379241226499</v>
      </c>
      <c r="W14" s="1">
        <v>9.3173776574184899</v>
      </c>
      <c r="X14" s="1">
        <v>9.3162143666146093</v>
      </c>
      <c r="Y14" s="1">
        <v>5.89367584824529</v>
      </c>
      <c r="Z14" s="1">
        <v>4.3537197752141799</v>
      </c>
      <c r="AA14" s="1">
        <v>6.1570895528798397</v>
      </c>
      <c r="AB14" s="1">
        <v>8.3349163168192497</v>
      </c>
    </row>
    <row r="15" spans="1:28" s="1" customFormat="1" x14ac:dyDescent="0.2">
      <c r="A15" s="1">
        <v>14</v>
      </c>
      <c r="B15" s="1" t="s">
        <v>43</v>
      </c>
      <c r="C15" s="1" t="s">
        <v>39</v>
      </c>
      <c r="D15" s="1">
        <v>0</v>
      </c>
      <c r="E15" s="1">
        <v>5.1407653518766301</v>
      </c>
      <c r="F15" s="1">
        <v>10</v>
      </c>
      <c r="G15" s="1">
        <v>26.323635347907299</v>
      </c>
      <c r="H15" s="1">
        <v>46</v>
      </c>
      <c r="I15" s="1">
        <v>3.3466135458167301</v>
      </c>
      <c r="J15" s="1">
        <v>15</v>
      </c>
      <c r="K15" s="1">
        <v>22.787080460445999</v>
      </c>
      <c r="L15" s="1">
        <v>56</v>
      </c>
      <c r="M15" s="1">
        <v>66.829949574396096</v>
      </c>
      <c r="N15" s="1">
        <v>342.207259522794</v>
      </c>
      <c r="O15" s="1">
        <v>13.386454183266901</v>
      </c>
      <c r="P15" s="1">
        <v>91.148321841784096</v>
      </c>
      <c r="Q15" s="1">
        <v>26.772908366533901</v>
      </c>
      <c r="R15" s="1">
        <v>182.29664368356799</v>
      </c>
      <c r="S15" s="1">
        <v>1.40530296291473</v>
      </c>
      <c r="T15" s="1">
        <v>1.4826890784367699</v>
      </c>
      <c r="U15" s="1">
        <v>0.92579157472977502</v>
      </c>
      <c r="V15" s="1">
        <v>1.2502774570416799</v>
      </c>
      <c r="W15" s="1">
        <v>5.06689189035054</v>
      </c>
      <c r="X15" s="1">
        <v>5.3459114978742104</v>
      </c>
      <c r="Y15" s="1">
        <v>2.5005549140833501</v>
      </c>
      <c r="Z15" s="1">
        <v>1.85158314945955</v>
      </c>
      <c r="AA15" s="1">
        <v>2.6185340018271899</v>
      </c>
      <c r="AB15" s="1">
        <v>3.53631867295536</v>
      </c>
    </row>
    <row r="16" spans="1:28" s="1" customFormat="1" x14ac:dyDescent="0.2">
      <c r="A16" s="1">
        <v>15</v>
      </c>
      <c r="B16" s="1" t="s">
        <v>44</v>
      </c>
      <c r="C16" s="1" t="s">
        <v>37</v>
      </c>
      <c r="D16" s="1">
        <v>0</v>
      </c>
      <c r="E16" s="1">
        <v>19.214066244248102</v>
      </c>
      <c r="F16" s="1">
        <v>28</v>
      </c>
      <c r="G16" s="1">
        <v>17.828611752253</v>
      </c>
      <c r="H16" s="1">
        <v>26</v>
      </c>
      <c r="I16" s="1">
        <v>3.3665338645418301</v>
      </c>
      <c r="J16" s="1">
        <v>28</v>
      </c>
      <c r="K16" s="1">
        <v>6.5991385013451698</v>
      </c>
      <c r="L16" s="1">
        <v>30</v>
      </c>
      <c r="M16" s="1">
        <v>249.78286117522501</v>
      </c>
      <c r="N16" s="1">
        <v>231.77195277928899</v>
      </c>
      <c r="O16" s="1">
        <v>13.466135458167299</v>
      </c>
      <c r="P16" s="1">
        <v>26.3965540053807</v>
      </c>
      <c r="Q16" s="1">
        <v>26.932270916334701</v>
      </c>
      <c r="R16" s="1">
        <v>52.793108010761401</v>
      </c>
      <c r="S16" s="1">
        <v>1.62362861785288</v>
      </c>
      <c r="T16" s="1">
        <v>1.6230360310168801</v>
      </c>
      <c r="U16" s="1">
        <v>0.67962375342180303</v>
      </c>
      <c r="V16" s="1">
        <v>0.919261487404747</v>
      </c>
      <c r="W16" s="1">
        <v>5.8540762339792698</v>
      </c>
      <c r="X16" s="1">
        <v>5.8519396317569399</v>
      </c>
      <c r="Y16" s="1">
        <v>1.83852297480949</v>
      </c>
      <c r="Z16" s="1">
        <v>1.3592475068436101</v>
      </c>
      <c r="AA16" s="1">
        <v>1.9222662588000401</v>
      </c>
      <c r="AB16" s="1">
        <v>2.60006412571011</v>
      </c>
    </row>
    <row r="17" spans="1:28" s="1" customFormat="1" x14ac:dyDescent="0.2">
      <c r="A17" s="1">
        <v>16</v>
      </c>
      <c r="B17" s="1" t="s">
        <v>44</v>
      </c>
      <c r="C17" s="1" t="s">
        <v>38</v>
      </c>
      <c r="D17" s="1">
        <v>0</v>
      </c>
      <c r="E17" s="1">
        <v>426.57414621955002</v>
      </c>
      <c r="F17" s="1">
        <v>110</v>
      </c>
      <c r="G17" s="1">
        <v>19.469281545405099</v>
      </c>
      <c r="H17" s="1">
        <v>5</v>
      </c>
      <c r="I17" s="1">
        <v>130.876494023904</v>
      </c>
      <c r="J17" s="1">
        <v>105</v>
      </c>
      <c r="K17" s="1">
        <v>6.8543538025021702</v>
      </c>
      <c r="L17" s="1">
        <v>3</v>
      </c>
      <c r="M17" s="1">
        <v>5545.4639008541499</v>
      </c>
      <c r="N17" s="1">
        <v>253.10066009026599</v>
      </c>
      <c r="O17" s="1">
        <v>523.50597609561703</v>
      </c>
      <c r="P17" s="1">
        <v>27.417415210008699</v>
      </c>
      <c r="Q17" s="1">
        <v>1047.01195219123</v>
      </c>
      <c r="R17" s="1">
        <v>54.834830420017298</v>
      </c>
      <c r="S17" s="1">
        <v>3.85973060778861</v>
      </c>
      <c r="T17" s="1">
        <v>3.8676399001155302</v>
      </c>
      <c r="U17" s="1">
        <v>2.1882263734254201</v>
      </c>
      <c r="V17" s="1">
        <v>2.96263877692913</v>
      </c>
      <c r="W17" s="1">
        <v>13.9164566158596</v>
      </c>
      <c r="X17" s="1">
        <v>13.944973974897</v>
      </c>
      <c r="Y17" s="1">
        <v>5.9252775538582503</v>
      </c>
      <c r="Z17" s="1">
        <v>4.3764527468508501</v>
      </c>
      <c r="AA17" s="1">
        <v>6.1892388296814502</v>
      </c>
      <c r="AB17" s="1">
        <v>8.3796078774912193</v>
      </c>
    </row>
    <row r="18" spans="1:28" s="1" customFormat="1" x14ac:dyDescent="0.2">
      <c r="A18" s="1">
        <v>17</v>
      </c>
      <c r="B18" s="1" t="s">
        <v>44</v>
      </c>
      <c r="C18" s="1" t="s">
        <v>39</v>
      </c>
      <c r="D18" s="1">
        <v>0</v>
      </c>
      <c r="E18" s="1">
        <v>6.2345452139780404</v>
      </c>
      <c r="F18" s="1">
        <v>66</v>
      </c>
      <c r="G18" s="1">
        <v>2.7417415210008702</v>
      </c>
      <c r="H18" s="1">
        <v>29</v>
      </c>
      <c r="I18" s="1">
        <v>5.1792828685258998</v>
      </c>
      <c r="J18" s="1">
        <v>42</v>
      </c>
      <c r="K18" s="1">
        <v>5.8699519266109004</v>
      </c>
      <c r="L18" s="1">
        <v>26</v>
      </c>
      <c r="M18" s="1">
        <v>81.049087781714505</v>
      </c>
      <c r="N18" s="1">
        <v>35.642639773011297</v>
      </c>
      <c r="O18" s="1">
        <v>20.717131474103599</v>
      </c>
      <c r="P18" s="1">
        <v>23.479807706443601</v>
      </c>
      <c r="Q18" s="1">
        <v>41.434262948207198</v>
      </c>
      <c r="R18" s="1">
        <v>46.959615412887203</v>
      </c>
      <c r="S18" s="1">
        <v>0.60240212198831999</v>
      </c>
      <c r="T18" s="1">
        <v>0.60265716871423103</v>
      </c>
      <c r="U18" s="1">
        <v>0.68828172989542202</v>
      </c>
      <c r="V18" s="1">
        <v>0.93129370979027903</v>
      </c>
      <c r="W18" s="1">
        <v>2.1719917392772001</v>
      </c>
      <c r="X18" s="1">
        <v>2.1729113233251098</v>
      </c>
      <c r="Y18" s="1">
        <v>1.8625874195805601</v>
      </c>
      <c r="Z18" s="1">
        <v>1.37656345979084</v>
      </c>
      <c r="AA18" s="1">
        <v>1.94675471430344</v>
      </c>
      <c r="AB18" s="1">
        <v>2.6340963898763299</v>
      </c>
    </row>
    <row r="19" spans="1:28" s="1" customFormat="1" x14ac:dyDescent="0.2">
      <c r="A19" s="1">
        <v>18</v>
      </c>
      <c r="B19" s="1" t="s">
        <v>45</v>
      </c>
      <c r="C19" s="1" t="s">
        <v>37</v>
      </c>
      <c r="D19" s="1">
        <v>0</v>
      </c>
      <c r="E19" s="1">
        <v>16.443157260257902</v>
      </c>
      <c r="F19" s="1">
        <v>45</v>
      </c>
      <c r="G19" s="1">
        <v>16.443157260257902</v>
      </c>
      <c r="H19" s="1">
        <v>45</v>
      </c>
      <c r="I19" s="1">
        <v>2.64940239043825</v>
      </c>
      <c r="J19" s="1">
        <v>12</v>
      </c>
      <c r="K19" s="1">
        <v>8.4585642669175698</v>
      </c>
      <c r="L19" s="1">
        <v>21</v>
      </c>
      <c r="M19" s="1">
        <v>213.76104438335199</v>
      </c>
      <c r="N19" s="1">
        <v>213.76104438335199</v>
      </c>
      <c r="O19" s="1">
        <v>10.597609561753</v>
      </c>
      <c r="P19" s="1">
        <v>33.834257067670301</v>
      </c>
      <c r="Q19" s="1">
        <v>21.195219123506</v>
      </c>
      <c r="R19" s="1">
        <v>67.668514135340502</v>
      </c>
      <c r="S19" s="1">
        <v>1.18479283637836</v>
      </c>
      <c r="T19" s="1">
        <v>1.18479283637836</v>
      </c>
      <c r="U19" s="1">
        <v>0.92095712093033799</v>
      </c>
      <c r="V19" s="1">
        <v>1.2439265880917001</v>
      </c>
      <c r="W19" s="1">
        <v>4.2718313223645898</v>
      </c>
      <c r="X19" s="1">
        <v>4.2718313223645898</v>
      </c>
      <c r="Y19" s="1">
        <v>2.4878531761834002</v>
      </c>
      <c r="Z19" s="1">
        <v>1.84191424186068</v>
      </c>
      <c r="AA19" s="1">
        <v>2.6048601015675299</v>
      </c>
      <c r="AB19" s="1">
        <v>3.5183557029515402</v>
      </c>
    </row>
    <row r="20" spans="1:28" s="1" customFormat="1" x14ac:dyDescent="0.2">
      <c r="A20" s="1">
        <v>19</v>
      </c>
      <c r="B20" s="1" t="s">
        <v>45</v>
      </c>
      <c r="C20" s="1" t="s">
        <v>38</v>
      </c>
      <c r="D20" s="1">
        <v>0</v>
      </c>
      <c r="E20" s="1">
        <v>196.51578189088701</v>
      </c>
      <c r="F20" s="1">
        <v>29</v>
      </c>
      <c r="G20" s="1">
        <v>11.3023919083812</v>
      </c>
      <c r="H20" s="1">
        <v>9</v>
      </c>
      <c r="I20" s="1">
        <v>96.812749003984095</v>
      </c>
      <c r="J20" s="1">
        <v>138</v>
      </c>
      <c r="K20" s="1">
        <v>14.146219549844901</v>
      </c>
      <c r="L20" s="1">
        <v>11</v>
      </c>
      <c r="M20" s="1">
        <v>2554.70516458153</v>
      </c>
      <c r="N20" s="1">
        <v>146.931094808956</v>
      </c>
      <c r="O20" s="1">
        <v>387.25099601593598</v>
      </c>
      <c r="P20" s="1">
        <v>56.584878199379602</v>
      </c>
      <c r="Q20" s="1">
        <v>774.50199203187196</v>
      </c>
      <c r="R20" s="1">
        <v>113.16975639875901</v>
      </c>
      <c r="S20" s="1">
        <v>5.1021801550805304</v>
      </c>
      <c r="T20" s="1">
        <v>2.1964433056708699</v>
      </c>
      <c r="U20" s="1">
        <v>1.6416584416192901</v>
      </c>
      <c r="V20" s="1">
        <v>2.2226952725890001</v>
      </c>
      <c r="W20" s="1">
        <v>18.396172165797701</v>
      </c>
      <c r="X20" s="1">
        <v>7.9193889622459404</v>
      </c>
      <c r="Y20" s="1">
        <v>4.4453905451779896</v>
      </c>
      <c r="Z20" s="1">
        <v>3.2833168832385899</v>
      </c>
      <c r="AA20" s="1">
        <v>4.6433112658445701</v>
      </c>
      <c r="AB20" s="1">
        <v>6.2867315990358401</v>
      </c>
    </row>
    <row r="21" spans="1:28" s="1" customFormat="1" x14ac:dyDescent="0.2">
      <c r="A21" s="1">
        <v>20</v>
      </c>
      <c r="B21" s="1" t="s">
        <v>45</v>
      </c>
      <c r="C21" s="1" t="s">
        <v>39</v>
      </c>
      <c r="D21" s="1">
        <v>0</v>
      </c>
      <c r="E21" s="1">
        <v>13.0159803590068</v>
      </c>
      <c r="F21" s="1">
        <v>8</v>
      </c>
      <c r="G21" s="1">
        <v>21.109951338557199</v>
      </c>
      <c r="H21" s="1">
        <v>13</v>
      </c>
      <c r="I21" s="1">
        <v>1</v>
      </c>
      <c r="J21" s="1">
        <v>3</v>
      </c>
      <c r="K21" s="1">
        <v>18.9223916143544</v>
      </c>
      <c r="L21" s="1">
        <v>31</v>
      </c>
      <c r="M21" s="1">
        <v>169.20774466708801</v>
      </c>
      <c r="N21" s="1">
        <v>274.42936740124401</v>
      </c>
      <c r="O21" s="1">
        <v>4</v>
      </c>
      <c r="P21" s="1">
        <v>75.689566457417598</v>
      </c>
      <c r="Q21" s="1">
        <v>8</v>
      </c>
      <c r="R21" s="1">
        <v>151.379132914835</v>
      </c>
      <c r="S21" s="1">
        <v>2.5000547530794299</v>
      </c>
      <c r="T21" s="1">
        <v>2.4976294770811598</v>
      </c>
      <c r="U21" s="1">
        <v>1.13160652761167</v>
      </c>
      <c r="V21" s="1">
        <v>1.5313104194869001</v>
      </c>
      <c r="W21" s="1">
        <v>9.0140756036953498</v>
      </c>
      <c r="X21" s="1">
        <v>9.0053311467264407</v>
      </c>
      <c r="Y21" s="1">
        <v>3.0626208389738099</v>
      </c>
      <c r="Z21" s="1">
        <v>2.2632130552233298</v>
      </c>
      <c r="AA21" s="1">
        <v>3.2006665972366899</v>
      </c>
      <c r="AB21" s="1">
        <v>4.3311999268832198</v>
      </c>
    </row>
    <row r="22" spans="1:28" x14ac:dyDescent="0.2">
      <c r="A22">
        <v>21</v>
      </c>
      <c r="B22" t="s">
        <v>40</v>
      </c>
      <c r="C22" t="s">
        <v>41</v>
      </c>
      <c r="D22">
        <v>0</v>
      </c>
      <c r="E22">
        <v>7.8044280442804403</v>
      </c>
      <c r="F22">
        <v>258</v>
      </c>
      <c r="G22" t="s">
        <v>36</v>
      </c>
      <c r="H22" t="s">
        <v>36</v>
      </c>
      <c r="I22">
        <v>3.7802419354838701</v>
      </c>
      <c r="J22">
        <v>39</v>
      </c>
      <c r="K22" t="s">
        <v>36</v>
      </c>
      <c r="L22" t="s">
        <v>36</v>
      </c>
      <c r="M22">
        <v>101.457564575646</v>
      </c>
      <c r="N22" t="s">
        <v>36</v>
      </c>
      <c r="O22">
        <v>15.1209677419355</v>
      </c>
      <c r="P22" t="s">
        <v>36</v>
      </c>
      <c r="Q22">
        <v>30.241935483871</v>
      </c>
      <c r="R22" t="s">
        <v>36</v>
      </c>
      <c r="S22">
        <v>0.34089196028201302</v>
      </c>
      <c r="T22" t="s">
        <v>36</v>
      </c>
      <c r="U22">
        <v>0.61021596469872996</v>
      </c>
      <c r="V22" t="s">
        <v>36</v>
      </c>
      <c r="W22">
        <v>1.22910344219023</v>
      </c>
      <c r="X22" t="s">
        <v>36</v>
      </c>
      <c r="Y22" t="s">
        <v>36</v>
      </c>
      <c r="Z22">
        <v>1.2204319293974599</v>
      </c>
      <c r="AA22">
        <v>1.7259513865070499</v>
      </c>
      <c r="AB22" t="s">
        <v>36</v>
      </c>
    </row>
    <row r="23" spans="1:28" x14ac:dyDescent="0.2">
      <c r="A23">
        <v>22</v>
      </c>
      <c r="B23" t="s">
        <v>40</v>
      </c>
      <c r="C23" s="2" t="s">
        <v>42</v>
      </c>
      <c r="D23">
        <v>0</v>
      </c>
      <c r="E23">
        <v>3.33948339483395</v>
      </c>
      <c r="F23">
        <v>198</v>
      </c>
      <c r="G23" t="s">
        <v>36</v>
      </c>
      <c r="H23" t="s">
        <v>36</v>
      </c>
      <c r="I23">
        <v>1</v>
      </c>
      <c r="J23">
        <v>41</v>
      </c>
      <c r="K23" t="s">
        <v>36</v>
      </c>
      <c r="L23" t="s">
        <v>36</v>
      </c>
      <c r="M23">
        <v>43.413284132841298</v>
      </c>
      <c r="N23" t="s">
        <v>36</v>
      </c>
      <c r="O23">
        <v>4</v>
      </c>
      <c r="P23" t="s">
        <v>36</v>
      </c>
      <c r="Q23">
        <v>8</v>
      </c>
      <c r="R23" t="s">
        <v>36</v>
      </c>
      <c r="S23">
        <v>0.25454414998361102</v>
      </c>
      <c r="T23" t="s">
        <v>36</v>
      </c>
      <c r="U23">
        <v>0.30610057330166801</v>
      </c>
      <c r="V23" t="s">
        <v>36</v>
      </c>
      <c r="W23">
        <v>0.91777198463530696</v>
      </c>
      <c r="X23" t="s">
        <v>36</v>
      </c>
      <c r="Y23" t="s">
        <v>36</v>
      </c>
      <c r="Z23">
        <v>0.61220114660333602</v>
      </c>
      <c r="AA23">
        <v>0.86578316442679704</v>
      </c>
      <c r="AB23" t="s">
        <v>36</v>
      </c>
    </row>
    <row r="24" spans="1:28" x14ac:dyDescent="0.2">
      <c r="A24">
        <v>23</v>
      </c>
      <c r="B24" t="s">
        <v>46</v>
      </c>
      <c r="C24" s="3" t="s">
        <v>49</v>
      </c>
      <c r="D24" t="s">
        <v>52</v>
      </c>
      <c r="E24">
        <v>0</v>
      </c>
    </row>
    <row r="25" spans="1:28" x14ac:dyDescent="0.2">
      <c r="A25">
        <v>24</v>
      </c>
      <c r="B25" t="s">
        <v>46</v>
      </c>
      <c r="C25" s="3" t="s">
        <v>50</v>
      </c>
      <c r="D25" t="s">
        <v>52</v>
      </c>
      <c r="E25">
        <v>0</v>
      </c>
    </row>
    <row r="26" spans="1:28" x14ac:dyDescent="0.2">
      <c r="A26">
        <v>25</v>
      </c>
      <c r="B26" t="s">
        <v>46</v>
      </c>
      <c r="C26" s="3" t="s">
        <v>51</v>
      </c>
      <c r="D26" t="s">
        <v>52</v>
      </c>
      <c r="E26">
        <v>0</v>
      </c>
    </row>
    <row r="27" spans="1:28" x14ac:dyDescent="0.2">
      <c r="A27">
        <v>26</v>
      </c>
      <c r="B27" t="s">
        <v>46</v>
      </c>
      <c r="C27" s="3" t="s">
        <v>48</v>
      </c>
      <c r="D27" t="s">
        <v>52</v>
      </c>
      <c r="E27" s="4">
        <v>4.4299999999999998E-11</v>
      </c>
    </row>
    <row r="28" spans="1:28" x14ac:dyDescent="0.2">
      <c r="A28">
        <v>27</v>
      </c>
      <c r="B28" t="s">
        <v>46</v>
      </c>
      <c r="C28" s="3" t="s">
        <v>49</v>
      </c>
      <c r="D28" t="s">
        <v>53</v>
      </c>
      <c r="E28" s="4">
        <v>1.0000000000000001E-9</v>
      </c>
      <c r="F28" s="4"/>
    </row>
    <row r="29" spans="1:28" x14ac:dyDescent="0.2">
      <c r="A29">
        <v>28</v>
      </c>
      <c r="B29" t="s">
        <v>46</v>
      </c>
      <c r="C29" s="3" t="s">
        <v>50</v>
      </c>
      <c r="D29" t="s">
        <v>53</v>
      </c>
      <c r="E29" s="4">
        <v>2.3899999999999998E-9</v>
      </c>
      <c r="F29" s="4"/>
    </row>
    <row r="30" spans="1:28" x14ac:dyDescent="0.2">
      <c r="A30">
        <v>29</v>
      </c>
      <c r="B30" t="s">
        <v>46</v>
      </c>
      <c r="C30" s="3" t="s">
        <v>51</v>
      </c>
      <c r="D30" t="s">
        <v>53</v>
      </c>
      <c r="E30" s="4">
        <v>2.2100000000000001E-10</v>
      </c>
      <c r="F30" s="4"/>
    </row>
    <row r="31" spans="1:28" x14ac:dyDescent="0.2">
      <c r="A31">
        <v>30</v>
      </c>
      <c r="B31" t="s">
        <v>46</v>
      </c>
      <c r="C31" s="3" t="s">
        <v>48</v>
      </c>
      <c r="D31" t="s">
        <v>53</v>
      </c>
      <c r="E31" s="4">
        <v>0</v>
      </c>
      <c r="F31" s="4"/>
    </row>
    <row r="32" spans="1:28" x14ac:dyDescent="0.2">
      <c r="B32" t="s">
        <v>47</v>
      </c>
      <c r="C32" s="3" t="s">
        <v>49</v>
      </c>
      <c r="D32" t="s">
        <v>52</v>
      </c>
      <c r="E32" s="4">
        <v>8.5899999999999995E-11</v>
      </c>
    </row>
    <row r="33" spans="2:6" x14ac:dyDescent="0.2">
      <c r="B33" t="s">
        <v>47</v>
      </c>
      <c r="C33" s="3" t="s">
        <v>50</v>
      </c>
      <c r="D33" t="s">
        <v>52</v>
      </c>
      <c r="E33" s="4">
        <v>5.7299999999999999E-11</v>
      </c>
    </row>
    <row r="34" spans="2:6" x14ac:dyDescent="0.2">
      <c r="B34" t="s">
        <v>47</v>
      </c>
      <c r="C34" s="3" t="s">
        <v>51</v>
      </c>
      <c r="D34" t="s">
        <v>52</v>
      </c>
      <c r="E34" s="4">
        <v>1.23E-11</v>
      </c>
    </row>
    <row r="35" spans="2:6" x14ac:dyDescent="0.2">
      <c r="B35" t="s">
        <v>47</v>
      </c>
      <c r="C35" s="3" t="s">
        <v>48</v>
      </c>
      <c r="D35" t="s">
        <v>52</v>
      </c>
      <c r="E35" s="4">
        <v>0</v>
      </c>
    </row>
    <row r="36" spans="2:6" x14ac:dyDescent="0.2">
      <c r="B36" t="s">
        <v>47</v>
      </c>
      <c r="C36" s="3" t="s">
        <v>49</v>
      </c>
      <c r="D36" t="s">
        <v>53</v>
      </c>
      <c r="E36" s="4">
        <v>0</v>
      </c>
    </row>
    <row r="37" spans="2:6" x14ac:dyDescent="0.2">
      <c r="B37" t="s">
        <v>47</v>
      </c>
      <c r="C37" s="3" t="s">
        <v>50</v>
      </c>
      <c r="D37" t="s">
        <v>53</v>
      </c>
      <c r="E37" s="4">
        <v>0</v>
      </c>
    </row>
    <row r="38" spans="2:6" x14ac:dyDescent="0.2">
      <c r="B38" t="s">
        <v>47</v>
      </c>
      <c r="C38" s="3" t="s">
        <v>51</v>
      </c>
      <c r="D38" t="s">
        <v>53</v>
      </c>
      <c r="E38" s="4">
        <v>4.0899999999999997E-12</v>
      </c>
    </row>
    <row r="39" spans="2:6" x14ac:dyDescent="0.2">
      <c r="B39" t="s">
        <v>47</v>
      </c>
      <c r="C39" s="3" t="s">
        <v>48</v>
      </c>
      <c r="D39" t="s">
        <v>53</v>
      </c>
      <c r="E39" s="4">
        <v>8.1799999999999995E-12</v>
      </c>
    </row>
    <row r="40" spans="2:6" x14ac:dyDescent="0.2">
      <c r="C40" s="2"/>
      <c r="F40" t="s">
        <v>55</v>
      </c>
    </row>
    <row r="41" spans="2:6" x14ac:dyDescent="0.2">
      <c r="B41" t="s">
        <v>46</v>
      </c>
      <c r="C41" s="5">
        <v>1</v>
      </c>
      <c r="D41" t="s">
        <v>52</v>
      </c>
      <c r="E41" s="6">
        <v>1389</v>
      </c>
      <c r="F41">
        <f t="shared" ref="F41:F46" si="0">100*E41/$E$46</f>
        <v>71.413881748071987</v>
      </c>
    </row>
    <row r="42" spans="2:6" x14ac:dyDescent="0.2">
      <c r="C42" s="5">
        <v>2</v>
      </c>
      <c r="D42" t="s">
        <v>52</v>
      </c>
      <c r="E42" s="6">
        <v>441</v>
      </c>
      <c r="F42">
        <f t="shared" si="0"/>
        <v>22.673521850899743</v>
      </c>
    </row>
    <row r="43" spans="2:6" x14ac:dyDescent="0.2">
      <c r="C43" s="5">
        <v>3</v>
      </c>
      <c r="D43" t="s">
        <v>52</v>
      </c>
      <c r="E43" s="6">
        <v>103</v>
      </c>
      <c r="F43">
        <f t="shared" si="0"/>
        <v>5.2956298200514142</v>
      </c>
    </row>
    <row r="44" spans="2:6" x14ac:dyDescent="0.2">
      <c r="C44" s="5">
        <v>4</v>
      </c>
      <c r="D44" t="s">
        <v>52</v>
      </c>
      <c r="E44" s="6">
        <v>10</v>
      </c>
      <c r="F44">
        <f t="shared" si="0"/>
        <v>0.51413881748071977</v>
      </c>
    </row>
    <row r="45" spans="2:6" x14ac:dyDescent="0.2">
      <c r="C45" s="5">
        <v>5</v>
      </c>
      <c r="E45" s="6">
        <v>2</v>
      </c>
      <c r="F45">
        <f t="shared" si="0"/>
        <v>0.10282776349614396</v>
      </c>
    </row>
    <row r="46" spans="2:6" x14ac:dyDescent="0.2">
      <c r="C46" s="5"/>
      <c r="E46" s="6">
        <f>SUM(E41:E45)</f>
        <v>1945</v>
      </c>
      <c r="F46">
        <f t="shared" si="0"/>
        <v>100</v>
      </c>
    </row>
    <row r="47" spans="2:6" x14ac:dyDescent="0.2">
      <c r="C47" s="5">
        <v>1</v>
      </c>
      <c r="D47" t="s">
        <v>53</v>
      </c>
      <c r="E47" s="6">
        <v>2206</v>
      </c>
      <c r="F47">
        <f>100*E47/$E$51</f>
        <v>100</v>
      </c>
    </row>
    <row r="48" spans="2:6" x14ac:dyDescent="0.2">
      <c r="C48" s="5">
        <v>2</v>
      </c>
      <c r="D48" t="s">
        <v>53</v>
      </c>
      <c r="E48" s="6">
        <v>0</v>
      </c>
      <c r="F48">
        <f>100*E48/$E$51</f>
        <v>0</v>
      </c>
    </row>
    <row r="49" spans="2:6" x14ac:dyDescent="0.2">
      <c r="C49" s="5">
        <v>3</v>
      </c>
      <c r="D49" t="s">
        <v>53</v>
      </c>
      <c r="E49" s="6">
        <v>0</v>
      </c>
      <c r="F49">
        <f>100*E49/$E$51</f>
        <v>0</v>
      </c>
    </row>
    <row r="50" spans="2:6" x14ac:dyDescent="0.2">
      <c r="C50" s="5">
        <v>4</v>
      </c>
      <c r="D50" t="s">
        <v>53</v>
      </c>
      <c r="E50" s="6">
        <v>0</v>
      </c>
      <c r="F50">
        <f>100*E50/$E$51</f>
        <v>0</v>
      </c>
    </row>
    <row r="51" spans="2:6" x14ac:dyDescent="0.2">
      <c r="C51" s="5"/>
      <c r="E51" s="6">
        <f>SUM(E47:E50)</f>
        <v>2206</v>
      </c>
    </row>
    <row r="52" spans="2:6" x14ac:dyDescent="0.2">
      <c r="B52" t="s">
        <v>47</v>
      </c>
      <c r="C52" s="5">
        <v>1</v>
      </c>
      <c r="D52" t="s">
        <v>52</v>
      </c>
      <c r="E52" s="6">
        <v>1180</v>
      </c>
      <c r="F52">
        <f>100*E52/$E$56</f>
        <v>100</v>
      </c>
    </row>
    <row r="53" spans="2:6" x14ac:dyDescent="0.2">
      <c r="C53" s="5">
        <v>2</v>
      </c>
      <c r="D53" t="s">
        <v>52</v>
      </c>
      <c r="E53" s="6">
        <v>0</v>
      </c>
      <c r="F53">
        <f>100*E53/$E$56</f>
        <v>0</v>
      </c>
    </row>
    <row r="54" spans="2:6" x14ac:dyDescent="0.2">
      <c r="C54" s="5">
        <v>3</v>
      </c>
      <c r="D54" t="s">
        <v>52</v>
      </c>
      <c r="E54" s="6">
        <v>0</v>
      </c>
      <c r="F54">
        <f>100*E54/$E$56</f>
        <v>0</v>
      </c>
    </row>
    <row r="55" spans="2:6" x14ac:dyDescent="0.2">
      <c r="C55" s="5">
        <v>4</v>
      </c>
      <c r="D55" t="s">
        <v>52</v>
      </c>
      <c r="E55" s="6">
        <v>0</v>
      </c>
      <c r="F55">
        <f>100*E55/$E$56</f>
        <v>0</v>
      </c>
    </row>
    <row r="56" spans="2:6" x14ac:dyDescent="0.2">
      <c r="C56" s="5" t="s">
        <v>54</v>
      </c>
      <c r="E56" s="6">
        <f>SUM(E52:E55)</f>
        <v>1180</v>
      </c>
    </row>
    <row r="57" spans="2:6" x14ac:dyDescent="0.2">
      <c r="C57" s="5">
        <v>1</v>
      </c>
      <c r="D57" t="s">
        <v>53</v>
      </c>
      <c r="E57" s="6">
        <v>3211</v>
      </c>
      <c r="F57">
        <f>100*E57/$E$61</f>
        <v>21.369625981631838</v>
      </c>
    </row>
    <row r="58" spans="2:6" x14ac:dyDescent="0.2">
      <c r="C58" s="5">
        <v>2</v>
      </c>
      <c r="D58" t="s">
        <v>53</v>
      </c>
      <c r="E58" s="6">
        <v>8233</v>
      </c>
      <c r="F58">
        <f>100*E58/$E$61</f>
        <v>54.791694396379611</v>
      </c>
    </row>
    <row r="59" spans="2:6" x14ac:dyDescent="0.2">
      <c r="C59" s="5">
        <v>3</v>
      </c>
      <c r="D59" t="s">
        <v>53</v>
      </c>
      <c r="E59" s="6">
        <v>3582</v>
      </c>
      <c r="F59">
        <f>100*E59/$E$61</f>
        <v>23.838679621988554</v>
      </c>
    </row>
    <row r="60" spans="2:6" x14ac:dyDescent="0.2">
      <c r="C60" s="5">
        <v>4</v>
      </c>
      <c r="D60" t="s">
        <v>53</v>
      </c>
      <c r="E60" s="6">
        <v>0</v>
      </c>
      <c r="F60">
        <f>100*E60/$E$61</f>
        <v>0</v>
      </c>
    </row>
    <row r="61" spans="2:6" x14ac:dyDescent="0.2">
      <c r="E61" s="6">
        <f>SUM(E57:E60)</f>
        <v>15026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17" sqref="B17"/>
    </sheetView>
  </sheetViews>
  <sheetFormatPr defaultRowHeight="12.75" x14ac:dyDescent="0.2"/>
  <cols>
    <col min="2" max="2" width="45.28515625" bestFit="1" customWidth="1"/>
    <col min="8" max="8" width="11.7109375" bestFit="1" customWidth="1"/>
    <col min="9" max="9" width="12" bestFit="1" customWidth="1"/>
    <col min="10" max="10" width="11.7109375" bestFit="1" customWidth="1"/>
    <col min="11" max="11" width="13.28515625" bestFit="1" customWidth="1"/>
    <col min="12" max="13" width="17.42578125" bestFit="1" customWidth="1"/>
  </cols>
  <sheetData>
    <row r="1" spans="1:16" ht="13.5" thickBot="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86</v>
      </c>
      <c r="J1" t="s">
        <v>63</v>
      </c>
      <c r="K1" t="s">
        <v>87</v>
      </c>
      <c r="L1" t="s">
        <v>64</v>
      </c>
      <c r="M1" t="s">
        <v>65</v>
      </c>
    </row>
    <row r="2" spans="1:16" ht="13.5" thickBot="1" x14ac:dyDescent="0.25">
      <c r="B2" t="s">
        <v>89</v>
      </c>
      <c r="I2">
        <v>13</v>
      </c>
      <c r="J2" s="8">
        <v>4</v>
      </c>
      <c r="K2">
        <f>J2*2</f>
        <v>8</v>
      </c>
    </row>
    <row r="3" spans="1:16" ht="13.5" thickBot="1" x14ac:dyDescent="0.25">
      <c r="B3" t="s">
        <v>88</v>
      </c>
      <c r="I3">
        <v>5.6521739130000004</v>
      </c>
      <c r="J3" s="8">
        <v>2.5</v>
      </c>
      <c r="K3">
        <f>J3*2</f>
        <v>5</v>
      </c>
    </row>
    <row r="4" spans="1:16" x14ac:dyDescent="0.2">
      <c r="A4">
        <v>1</v>
      </c>
      <c r="B4" t="s">
        <v>66</v>
      </c>
      <c r="C4" t="s">
        <v>67</v>
      </c>
      <c r="D4">
        <v>260</v>
      </c>
      <c r="E4" s="7">
        <v>2801664</v>
      </c>
      <c r="F4">
        <v>1.26</v>
      </c>
      <c r="G4" t="s">
        <v>68</v>
      </c>
      <c r="H4">
        <v>5.04</v>
      </c>
      <c r="I4">
        <v>7.1217391299999999</v>
      </c>
      <c r="J4">
        <v>3.15</v>
      </c>
      <c r="K4">
        <v>6.3</v>
      </c>
      <c r="L4" s="4">
        <v>10900000</v>
      </c>
      <c r="M4" s="4">
        <v>474000</v>
      </c>
      <c r="O4" s="4">
        <f>L4/10000</f>
        <v>1090</v>
      </c>
      <c r="P4" s="4">
        <f t="shared" ref="P4:P13" si="0">M4/10000</f>
        <v>47.4</v>
      </c>
    </row>
    <row r="5" spans="1:16" x14ac:dyDescent="0.2">
      <c r="A5">
        <v>2</v>
      </c>
      <c r="B5" t="s">
        <v>69</v>
      </c>
      <c r="C5" t="s">
        <v>70</v>
      </c>
      <c r="D5">
        <v>151</v>
      </c>
      <c r="E5" s="7">
        <v>1382400</v>
      </c>
      <c r="F5">
        <v>1.1499999999999999</v>
      </c>
      <c r="G5" t="s">
        <v>68</v>
      </c>
      <c r="H5">
        <v>4.5999999999999996</v>
      </c>
      <c r="I5">
        <v>6.5</v>
      </c>
      <c r="J5">
        <v>2.875</v>
      </c>
      <c r="K5">
        <v>5.75</v>
      </c>
      <c r="L5" s="4">
        <v>4910000</v>
      </c>
      <c r="M5" s="4">
        <v>213000</v>
      </c>
      <c r="O5" s="4">
        <f t="shared" ref="O5:O13" si="1">L5/10000</f>
        <v>491</v>
      </c>
      <c r="P5" s="4">
        <f t="shared" si="0"/>
        <v>21.3</v>
      </c>
    </row>
    <row r="6" spans="1:16" x14ac:dyDescent="0.2">
      <c r="A6">
        <v>3</v>
      </c>
      <c r="B6" t="s">
        <v>71</v>
      </c>
      <c r="C6" t="s">
        <v>72</v>
      </c>
      <c r="D6">
        <v>5</v>
      </c>
      <c r="E6" s="7">
        <v>1310720</v>
      </c>
      <c r="F6">
        <v>1</v>
      </c>
      <c r="G6" t="s">
        <v>68</v>
      </c>
      <c r="H6">
        <v>4</v>
      </c>
      <c r="I6">
        <v>5.6521739130000004</v>
      </c>
      <c r="J6">
        <v>2.5</v>
      </c>
      <c r="K6">
        <v>5</v>
      </c>
      <c r="L6" s="4">
        <v>4040000</v>
      </c>
      <c r="M6" s="4">
        <v>176000</v>
      </c>
      <c r="O6" s="4">
        <f t="shared" si="1"/>
        <v>404</v>
      </c>
      <c r="P6" s="4">
        <f t="shared" si="0"/>
        <v>17.600000000000001</v>
      </c>
    </row>
    <row r="7" spans="1:16" x14ac:dyDescent="0.2">
      <c r="A7">
        <v>4</v>
      </c>
      <c r="B7" t="s">
        <v>73</v>
      </c>
      <c r="C7" t="s">
        <v>74</v>
      </c>
      <c r="D7">
        <v>18</v>
      </c>
      <c r="E7" s="7">
        <v>2277376</v>
      </c>
      <c r="F7">
        <v>1.02</v>
      </c>
      <c r="G7" t="s">
        <v>68</v>
      </c>
      <c r="H7">
        <v>4.08</v>
      </c>
      <c r="I7">
        <v>5.7652173910000002</v>
      </c>
      <c r="J7">
        <v>2.5499999999999998</v>
      </c>
      <c r="K7">
        <v>5.0999999999999996</v>
      </c>
      <c r="L7" s="4">
        <v>7170000</v>
      </c>
      <c r="M7" s="4">
        <v>312000</v>
      </c>
      <c r="O7" s="4">
        <f t="shared" si="1"/>
        <v>717</v>
      </c>
      <c r="P7" s="4">
        <f t="shared" si="0"/>
        <v>31.2</v>
      </c>
    </row>
    <row r="8" spans="1:16" x14ac:dyDescent="0.2">
      <c r="A8">
        <v>5</v>
      </c>
      <c r="B8" t="s">
        <v>75</v>
      </c>
      <c r="C8" t="s">
        <v>76</v>
      </c>
      <c r="D8">
        <v>273</v>
      </c>
      <c r="E8" s="7">
        <v>365056</v>
      </c>
      <c r="F8">
        <v>1.28</v>
      </c>
      <c r="G8" t="s">
        <v>68</v>
      </c>
      <c r="H8">
        <v>5.12</v>
      </c>
      <c r="I8">
        <v>7.2347826089999998</v>
      </c>
      <c r="J8">
        <v>3.2</v>
      </c>
      <c r="K8">
        <v>6.4</v>
      </c>
      <c r="L8" s="4">
        <v>1440000</v>
      </c>
      <c r="M8" s="4">
        <v>62700</v>
      </c>
      <c r="O8" s="4">
        <f t="shared" si="1"/>
        <v>144</v>
      </c>
      <c r="P8" s="4">
        <f t="shared" si="0"/>
        <v>6.27</v>
      </c>
    </row>
    <row r="9" spans="1:16" x14ac:dyDescent="0.2">
      <c r="A9">
        <v>6</v>
      </c>
      <c r="B9" t="s">
        <v>77</v>
      </c>
      <c r="C9" t="s">
        <v>78</v>
      </c>
      <c r="D9" s="7">
        <v>2231</v>
      </c>
      <c r="E9" s="7">
        <v>2330613</v>
      </c>
      <c r="F9">
        <v>5.6</v>
      </c>
      <c r="G9" t="s">
        <v>79</v>
      </c>
      <c r="H9">
        <v>22.4</v>
      </c>
      <c r="I9">
        <v>31.652173909999998</v>
      </c>
      <c r="J9">
        <v>14</v>
      </c>
      <c r="K9">
        <v>28</v>
      </c>
      <c r="L9" s="4">
        <v>40300000</v>
      </c>
      <c r="M9" s="4">
        <v>1750000</v>
      </c>
      <c r="O9" s="4">
        <f t="shared" si="1"/>
        <v>4030</v>
      </c>
      <c r="P9" s="4">
        <f t="shared" si="0"/>
        <v>175</v>
      </c>
    </row>
    <row r="10" spans="1:16" x14ac:dyDescent="0.2">
      <c r="A10">
        <v>7</v>
      </c>
      <c r="B10" t="s">
        <v>84</v>
      </c>
      <c r="C10" t="s">
        <v>80</v>
      </c>
      <c r="D10">
        <v>23</v>
      </c>
      <c r="E10" s="7">
        <v>417792</v>
      </c>
      <c r="F10">
        <v>1.02</v>
      </c>
      <c r="G10" t="s">
        <v>68</v>
      </c>
      <c r="H10">
        <v>4.08</v>
      </c>
      <c r="I10">
        <v>5.7652173910000002</v>
      </c>
      <c r="J10">
        <v>2.5499999999999998</v>
      </c>
      <c r="K10">
        <v>5.0999999999999996</v>
      </c>
      <c r="L10" s="4">
        <v>1310000</v>
      </c>
      <c r="M10" s="4">
        <v>57200</v>
      </c>
      <c r="O10" s="4">
        <f t="shared" si="1"/>
        <v>131</v>
      </c>
      <c r="P10" s="4">
        <f t="shared" si="0"/>
        <v>5.72</v>
      </c>
    </row>
    <row r="11" spans="1:16" x14ac:dyDescent="0.2">
      <c r="A11">
        <v>8</v>
      </c>
      <c r="B11" t="s">
        <v>85</v>
      </c>
      <c r="C11" t="s">
        <v>81</v>
      </c>
      <c r="D11">
        <v>515</v>
      </c>
      <c r="E11" s="7">
        <v>718848</v>
      </c>
      <c r="F11">
        <v>1.58</v>
      </c>
      <c r="G11" t="s">
        <v>68</v>
      </c>
      <c r="H11">
        <v>6.32</v>
      </c>
      <c r="I11">
        <v>8.9304347830000008</v>
      </c>
      <c r="J11">
        <v>3.95</v>
      </c>
      <c r="K11">
        <v>7.9</v>
      </c>
      <c r="L11" s="4">
        <v>3500000</v>
      </c>
      <c r="M11" s="4">
        <v>152000</v>
      </c>
      <c r="O11" s="4">
        <f t="shared" si="1"/>
        <v>350</v>
      </c>
      <c r="P11" s="4">
        <f t="shared" si="0"/>
        <v>15.2</v>
      </c>
    </row>
    <row r="12" spans="1:16" x14ac:dyDescent="0.2">
      <c r="A12">
        <v>9</v>
      </c>
      <c r="B12" t="s">
        <v>82</v>
      </c>
      <c r="C12" t="s">
        <v>67</v>
      </c>
      <c r="D12">
        <v>260</v>
      </c>
      <c r="E12" s="7">
        <v>710144</v>
      </c>
      <c r="F12">
        <v>1.26</v>
      </c>
      <c r="G12" t="s">
        <v>68</v>
      </c>
      <c r="H12">
        <v>5.04</v>
      </c>
      <c r="I12">
        <v>7.1217391299999999</v>
      </c>
      <c r="J12">
        <v>3.15</v>
      </c>
      <c r="K12">
        <v>6.3</v>
      </c>
      <c r="L12" s="4">
        <v>2760000</v>
      </c>
      <c r="M12" s="4">
        <v>120000</v>
      </c>
      <c r="O12" s="4">
        <f t="shared" si="1"/>
        <v>276</v>
      </c>
      <c r="P12" s="4">
        <f t="shared" si="0"/>
        <v>12</v>
      </c>
    </row>
    <row r="13" spans="1:16" x14ac:dyDescent="0.2">
      <c r="A13">
        <v>10</v>
      </c>
      <c r="B13" t="s">
        <v>83</v>
      </c>
      <c r="C13" t="s">
        <v>70</v>
      </c>
      <c r="D13">
        <v>151</v>
      </c>
      <c r="E13" s="7">
        <v>1572864</v>
      </c>
      <c r="F13">
        <v>1.1499999999999999</v>
      </c>
      <c r="G13" t="s">
        <v>68</v>
      </c>
      <c r="H13">
        <v>4.5999999999999996</v>
      </c>
      <c r="I13">
        <v>6.5</v>
      </c>
      <c r="J13">
        <v>2.875</v>
      </c>
      <c r="K13">
        <v>5.75</v>
      </c>
      <c r="L13" s="4">
        <v>5580000</v>
      </c>
      <c r="M13" s="4">
        <v>243000</v>
      </c>
      <c r="O13" s="4">
        <f t="shared" si="1"/>
        <v>558</v>
      </c>
      <c r="P13" s="4">
        <f t="shared" si="0"/>
        <v>24.3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DSN2019-data</vt:lpstr>
      <vt:lpstr>supercomputers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Paolo Rech</cp:lastModifiedBy>
  <cp:revision>1</cp:revision>
  <dcterms:modified xsi:type="dcterms:W3CDTF">2018-12-07T13:10:02Z</dcterms:modified>
  <dc:language>pt-BR</dc:language>
</cp:coreProperties>
</file>