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GitHub\InteractSolutions\Clientes\PagueYA\"/>
    </mc:Choice>
  </mc:AlternateContent>
  <xr:revisionPtr revIDLastSave="0" documentId="13_ncr:1_{94A3F8D4-F92C-4901-B721-220CD145D782}" xr6:coauthVersionLast="47" xr6:coauthVersionMax="47" xr10:uidLastSave="{00000000-0000-0000-0000-000000000000}"/>
  <bookViews>
    <workbookView xWindow="-120" yWindow="-120" windowWidth="20730" windowHeight="11160" tabRatio="169" xr2:uid="{B0E61094-92E7-489E-93BE-2DF47920E059}"/>
  </bookViews>
  <sheets>
    <sheet name="Sheet1" sheetId="1" r:id="rId1"/>
  </sheets>
  <definedNames>
    <definedName name="_xlnm._FilterDatabase" localSheetId="0" hidden="1">Sheet1!$A$1:$AB$84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AB3" i="1" s="1"/>
  <c r="F16" i="1"/>
  <c r="F71" i="1" l="1"/>
  <c r="F25" i="1"/>
  <c r="F23" i="1"/>
  <c r="F19" i="1"/>
  <c r="F9" i="1"/>
  <c r="F2" i="1"/>
  <c r="F28" i="1"/>
  <c r="F14" i="1"/>
  <c r="F8" i="1"/>
  <c r="F72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4" i="1"/>
  <c r="F22" i="1"/>
  <c r="F21" i="1"/>
  <c r="F20" i="1"/>
  <c r="F7" i="1"/>
  <c r="F18" i="1"/>
  <c r="F17" i="1"/>
  <c r="F15" i="1"/>
  <c r="F13" i="1"/>
  <c r="F12" i="1"/>
  <c r="F11" i="1"/>
  <c r="F10" i="1"/>
  <c r="F6" i="1"/>
  <c r="F5" i="1"/>
  <c r="F3" i="1"/>
  <c r="F4" i="1"/>
  <c r="P2" i="1" l="1"/>
  <c r="Z72" i="1" l="1"/>
  <c r="AB72" i="1" s="1"/>
  <c r="Z71" i="1"/>
  <c r="AB71" i="1" s="1"/>
  <c r="Z77" i="1"/>
  <c r="AB77" i="1" s="1"/>
  <c r="Z70" i="1"/>
  <c r="AB70" i="1" s="1"/>
  <c r="Z69" i="1"/>
  <c r="AB69" i="1" s="1"/>
  <c r="Z68" i="1"/>
  <c r="AB68" i="1" s="1"/>
  <c r="Z76" i="1"/>
  <c r="AB76" i="1" s="1"/>
  <c r="Z67" i="1"/>
  <c r="AB67" i="1" s="1"/>
  <c r="Z66" i="1"/>
  <c r="AB66" i="1" s="1"/>
  <c r="Z7" i="1"/>
  <c r="AB7" i="1" s="1"/>
  <c r="Z65" i="1"/>
  <c r="AB65" i="1" s="1"/>
  <c r="Z6" i="1"/>
  <c r="AB6" i="1" s="1"/>
  <c r="Z64" i="1"/>
  <c r="AB64" i="1" s="1"/>
  <c r="Z63" i="1"/>
  <c r="AB63" i="1" s="1"/>
  <c r="Z62" i="1"/>
  <c r="AB62" i="1" s="1"/>
  <c r="Z61" i="1"/>
  <c r="AB61" i="1" s="1"/>
  <c r="Z60" i="1"/>
  <c r="AB60" i="1" s="1"/>
  <c r="Z59" i="1"/>
  <c r="AB59" i="1" s="1"/>
  <c r="Z58" i="1"/>
  <c r="AB58" i="1" s="1"/>
  <c r="Z57" i="1"/>
  <c r="AB57" i="1" s="1"/>
  <c r="Z5" i="1"/>
  <c r="AB5" i="1" s="1"/>
  <c r="Z56" i="1"/>
  <c r="AB56" i="1" s="1"/>
  <c r="Z55" i="1"/>
  <c r="AB55" i="1" s="1"/>
  <c r="Z84" i="1"/>
  <c r="AB84" i="1" s="1"/>
  <c r="Z54" i="1"/>
  <c r="AB54" i="1" s="1"/>
  <c r="Z53" i="1"/>
  <c r="AB53" i="1" s="1"/>
  <c r="Z52" i="1"/>
  <c r="AB52" i="1" s="1"/>
  <c r="Z51" i="1"/>
  <c r="AB51" i="1" s="1"/>
  <c r="Z50" i="1"/>
  <c r="AB50" i="1" s="1"/>
  <c r="Z49" i="1"/>
  <c r="AB49" i="1" s="1"/>
  <c r="Z75" i="1"/>
  <c r="AB75" i="1" s="1"/>
  <c r="Z48" i="1"/>
  <c r="AB48" i="1" s="1"/>
  <c r="Z47" i="1"/>
  <c r="AB47" i="1" s="1"/>
  <c r="Z46" i="1"/>
  <c r="AB46" i="1" s="1"/>
  <c r="Z45" i="1"/>
  <c r="AB45" i="1" s="1"/>
  <c r="Z44" i="1"/>
  <c r="AB44" i="1" s="1"/>
  <c r="Z43" i="1"/>
  <c r="AB43" i="1" s="1"/>
  <c r="Z42" i="1"/>
  <c r="AB42" i="1" s="1"/>
  <c r="Z41" i="1"/>
  <c r="AB41" i="1" s="1"/>
  <c r="Z40" i="1"/>
  <c r="AB40" i="1" s="1"/>
  <c r="Z39" i="1"/>
  <c r="AB39" i="1" s="1"/>
  <c r="Z38" i="1"/>
  <c r="AB38" i="1" s="1"/>
  <c r="Z37" i="1"/>
  <c r="AB37" i="1" s="1"/>
  <c r="Z10" i="1"/>
  <c r="AB10" i="1" s="1"/>
  <c r="Z83" i="1"/>
  <c r="AB83" i="1" s="1"/>
  <c r="Z18" i="1"/>
  <c r="AB18" i="1" s="1"/>
  <c r="Z82" i="1"/>
  <c r="AB82" i="1" s="1"/>
  <c r="Z36" i="1"/>
  <c r="AB36" i="1" s="1"/>
  <c r="Z81" i="1"/>
  <c r="AB81" i="1" s="1"/>
  <c r="Z35" i="1"/>
  <c r="AB35" i="1" s="1"/>
  <c r="Z34" i="1"/>
  <c r="AB34" i="1" s="1"/>
  <c r="Z33" i="1"/>
  <c r="AB33" i="1" s="1"/>
  <c r="Z32" i="1"/>
  <c r="AB32" i="1" s="1"/>
  <c r="Z17" i="1"/>
  <c r="AB17" i="1" s="1"/>
  <c r="Z31" i="1"/>
  <c r="AB31" i="1" s="1"/>
  <c r="Z30" i="1"/>
  <c r="AB30" i="1" s="1"/>
  <c r="Z80" i="1"/>
  <c r="AB80" i="1" s="1"/>
  <c r="Z74" i="1"/>
  <c r="AB74" i="1" s="1"/>
  <c r="Z79" i="1"/>
  <c r="AB79" i="1" s="1"/>
  <c r="Z73" i="1"/>
  <c r="AB73" i="1" s="1"/>
  <c r="Z9" i="1"/>
  <c r="AB9" i="1" s="1"/>
  <c r="Z16" i="1"/>
  <c r="AB16" i="1" s="1"/>
  <c r="Z15" i="1"/>
  <c r="AB15" i="1" s="1"/>
  <c r="Z29" i="1"/>
  <c r="AB29" i="1" s="1"/>
  <c r="Z8" i="1"/>
  <c r="AB8" i="1" s="1"/>
  <c r="Z28" i="1"/>
  <c r="AB28" i="1" s="1"/>
  <c r="Z14" i="1"/>
  <c r="AB14" i="1" s="1"/>
  <c r="Z4" i="1"/>
  <c r="AB4" i="1" s="1"/>
  <c r="Z13" i="1"/>
  <c r="AB13" i="1" s="1"/>
  <c r="Z27" i="1"/>
  <c r="AB27" i="1" s="1"/>
  <c r="Z26" i="1"/>
  <c r="AB26" i="1" s="1"/>
  <c r="Z12" i="1"/>
  <c r="AB12" i="1" s="1"/>
  <c r="Z25" i="1"/>
  <c r="AB25" i="1" s="1"/>
  <c r="Z78" i="1"/>
  <c r="AB78" i="1" s="1"/>
  <c r="Z11" i="1"/>
  <c r="AB11" i="1" s="1"/>
  <c r="Z24" i="1"/>
  <c r="AB24" i="1" s="1"/>
  <c r="Z23" i="1"/>
  <c r="AB23" i="1" s="1"/>
  <c r="Z22" i="1"/>
  <c r="AB22" i="1" s="1"/>
  <c r="Z21" i="1"/>
  <c r="AB21" i="1" s="1"/>
  <c r="Z20" i="1"/>
  <c r="AB20" i="1" s="1"/>
  <c r="Z19" i="1"/>
  <c r="AB19" i="1" s="1"/>
  <c r="Z2" i="1"/>
  <c r="AB2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84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83" i="1"/>
  <c r="W82" i="1"/>
  <c r="W36" i="1"/>
  <c r="W81" i="1"/>
  <c r="W35" i="1"/>
  <c r="W34" i="1"/>
  <c r="W33" i="1"/>
  <c r="W32" i="1"/>
  <c r="W31" i="1"/>
  <c r="W30" i="1"/>
  <c r="W80" i="1"/>
  <c r="W79" i="1"/>
  <c r="W29" i="1"/>
  <c r="W28" i="1"/>
  <c r="W27" i="1"/>
  <c r="W26" i="1"/>
  <c r="W25" i="1"/>
  <c r="W78" i="1"/>
  <c r="W24" i="1"/>
  <c r="W23" i="1"/>
  <c r="W22" i="1"/>
  <c r="W21" i="1"/>
  <c r="W20" i="1"/>
  <c r="W19" i="1"/>
  <c r="W77" i="1"/>
  <c r="W76" i="1"/>
  <c r="W7" i="1"/>
  <c r="W6" i="1"/>
  <c r="W5" i="1"/>
  <c r="W75" i="1"/>
  <c r="W10" i="1"/>
  <c r="W18" i="1"/>
  <c r="W17" i="1"/>
  <c r="W74" i="1"/>
  <c r="W73" i="1"/>
  <c r="W9" i="1"/>
  <c r="W16" i="1"/>
  <c r="W15" i="1"/>
  <c r="W8" i="1"/>
  <c r="W14" i="1"/>
  <c r="W4" i="1"/>
  <c r="W13" i="1"/>
  <c r="W3" i="1"/>
  <c r="W12" i="1"/>
  <c r="W11" i="1"/>
  <c r="W2" i="1"/>
  <c r="P19" i="1" l="1"/>
  <c r="P20" i="1"/>
  <c r="P21" i="1"/>
  <c r="P22" i="1"/>
  <c r="P23" i="1"/>
  <c r="P24" i="1"/>
  <c r="P11" i="1"/>
  <c r="P78" i="1"/>
  <c r="P25" i="1"/>
  <c r="P12" i="1"/>
  <c r="P3" i="1"/>
  <c r="P26" i="1"/>
  <c r="P27" i="1"/>
  <c r="P13" i="1"/>
  <c r="P4" i="1"/>
  <c r="P14" i="1"/>
  <c r="P28" i="1"/>
  <c r="P8" i="1"/>
  <c r="P29" i="1"/>
  <c r="P15" i="1"/>
  <c r="P16" i="1"/>
  <c r="P9" i="1"/>
  <c r="P73" i="1"/>
  <c r="P79" i="1"/>
  <c r="P74" i="1"/>
  <c r="P80" i="1"/>
  <c r="P30" i="1"/>
  <c r="P31" i="1"/>
  <c r="P17" i="1"/>
  <c r="P32" i="1"/>
  <c r="P33" i="1"/>
  <c r="P34" i="1"/>
  <c r="P35" i="1"/>
  <c r="P81" i="1"/>
  <c r="P36" i="1"/>
  <c r="P82" i="1"/>
  <c r="P18" i="1"/>
  <c r="P83" i="1"/>
  <c r="P10" i="1"/>
  <c r="P37" i="1"/>
  <c r="P38" i="1"/>
  <c r="P39" i="1"/>
  <c r="P40" i="1"/>
  <c r="P41" i="1"/>
  <c r="P42" i="1"/>
  <c r="P43" i="1"/>
  <c r="P44" i="1"/>
  <c r="P45" i="1"/>
  <c r="P46" i="1"/>
  <c r="P47" i="1"/>
  <c r="P48" i="1"/>
  <c r="P75" i="1"/>
  <c r="P49" i="1"/>
  <c r="P50" i="1"/>
  <c r="P51" i="1"/>
  <c r="P52" i="1"/>
  <c r="P53" i="1"/>
  <c r="P54" i="1"/>
  <c r="P84" i="1"/>
  <c r="P55" i="1"/>
  <c r="P56" i="1"/>
  <c r="P5" i="1"/>
  <c r="P57" i="1"/>
  <c r="P58" i="1"/>
  <c r="P59" i="1"/>
  <c r="P60" i="1"/>
  <c r="P61" i="1"/>
  <c r="P62" i="1"/>
  <c r="P63" i="1"/>
  <c r="P64" i="1"/>
  <c r="P6" i="1"/>
  <c r="P65" i="1"/>
  <c r="P7" i="1"/>
  <c r="P66" i="1"/>
  <c r="P67" i="1"/>
  <c r="P76" i="1"/>
  <c r="P68" i="1"/>
  <c r="P69" i="1"/>
  <c r="P70" i="1"/>
  <c r="P77" i="1"/>
  <c r="P71" i="1"/>
  <c r="P72" i="1"/>
</calcChain>
</file>

<file path=xl/sharedStrings.xml><?xml version="1.0" encoding="utf-8"?>
<sst xmlns="http://schemas.openxmlformats.org/spreadsheetml/2006/main" count="742" uniqueCount="269">
  <si>
    <t>codigoPeriodo</t>
  </si>
  <si>
    <t>fechaAnalisis</t>
  </si>
  <si>
    <t>identificacion</t>
  </si>
  <si>
    <t>supervisor</t>
  </si>
  <si>
    <t>riesgoAsignado</t>
  </si>
  <si>
    <t>saldoRiesgoRecuperacion</t>
  </si>
  <si>
    <t>saldoMetaBandasMora</t>
  </si>
  <si>
    <t>saldoVencidoAsignado</t>
  </si>
  <si>
    <t>saldoVencidoCierre</t>
  </si>
  <si>
    <t>saldoCastigado</t>
  </si>
  <si>
    <t>saldoExigenciaCastigado</t>
  </si>
  <si>
    <t>saldoMetaVencidoBanco</t>
  </si>
  <si>
    <t>saldoMetaVencidoInterna</t>
  </si>
  <si>
    <t>riesgoAsignadoDyE</t>
  </si>
  <si>
    <t>saldoLiberacion</t>
  </si>
  <si>
    <t>metaLiberacionDyE</t>
  </si>
  <si>
    <t>tipo</t>
  </si>
  <si>
    <t>SIERRA Y ORIENTE</t>
  </si>
  <si>
    <t>USUARIO</t>
  </si>
  <si>
    <t>SUPERVISOR GESTION COBRANZA</t>
  </si>
  <si>
    <t>SUPERVISOR</t>
  </si>
  <si>
    <t>GESTOR CALL CENTER B</t>
  </si>
  <si>
    <t>SARODRIG</t>
  </si>
  <si>
    <t>JEFE GESTION COBRANZAS</t>
  </si>
  <si>
    <t>JEFATURA</t>
  </si>
  <si>
    <t>GESTOR CALL CENTER A</t>
  </si>
  <si>
    <t>EJECUTIVO COBRANZA GESTION TELEFONICA</t>
  </si>
  <si>
    <t>FIJA ACUERDO IMPAGO</t>
  </si>
  <si>
    <t>LOOR CHAVEZ JOSEPH KERWIN</t>
  </si>
  <si>
    <t>JCAISAPA</t>
  </si>
  <si>
    <t>JKLOOR</t>
  </si>
  <si>
    <t>POOL MENOR 60</t>
  </si>
  <si>
    <t>CAMINO CARLOZAMA CLAUDIA MICHELLE</t>
  </si>
  <si>
    <t>STOAPANT</t>
  </si>
  <si>
    <t>CMCAMINO</t>
  </si>
  <si>
    <t>GUACANES GUASPA ALBA MARIA</t>
  </si>
  <si>
    <t>AGUACANE</t>
  </si>
  <si>
    <t>INTRIAGO VELIZ MARIA FERNANDA</t>
  </si>
  <si>
    <t>HPMEZA</t>
  </si>
  <si>
    <t>MFINTRIA</t>
  </si>
  <si>
    <t>MEZA CHAVEZ HANS PETER</t>
  </si>
  <si>
    <t>ESPINOSA VILLAGOMEZ ALEXANDRA</t>
  </si>
  <si>
    <t>AESPINOV</t>
  </si>
  <si>
    <t>NEGOCIADOR</t>
  </si>
  <si>
    <t>MORENO RODRIGUEZ EFREN LEONARDO</t>
  </si>
  <si>
    <t>OCOBOS</t>
  </si>
  <si>
    <t>ELMORENO</t>
  </si>
  <si>
    <t>RUEDA ANDRADE DIANA DAISY</t>
  </si>
  <si>
    <t>DRAMOS</t>
  </si>
  <si>
    <t>DRUEDA</t>
  </si>
  <si>
    <t>TOAPANTA TOAPANTA SARA DEL ROCIO</t>
  </si>
  <si>
    <t>SALCEDO RAMOS PAOLA ALEXANDRA</t>
  </si>
  <si>
    <t>PSALCEDO</t>
  </si>
  <si>
    <t>LOPEZ SANTOS JUAN CARLOS</t>
  </si>
  <si>
    <t>JCLOPEZ</t>
  </si>
  <si>
    <t>BENALCAZAR LEON DORIS KARINA</t>
  </si>
  <si>
    <t>DKBENALC</t>
  </si>
  <si>
    <t>VARGAS SANTAMARIA GABRIELA ALEJANDRA</t>
  </si>
  <si>
    <t>GAVARGAS</t>
  </si>
  <si>
    <t>PEREZ ZAPATA DEISY CAROLINA</t>
  </si>
  <si>
    <t>DPEREZZ</t>
  </si>
  <si>
    <t>CAISAPANTA FLORES JOSE DAVID</t>
  </si>
  <si>
    <t>FIJA MAYOR 60</t>
  </si>
  <si>
    <t>JIMENEZ POZO HUGO RODRIGO</t>
  </si>
  <si>
    <t>PIPIALES</t>
  </si>
  <si>
    <t>HRJIMENE</t>
  </si>
  <si>
    <t>MORALES FLORES AIDE ELIZABETH</t>
  </si>
  <si>
    <t>AMORALEF</t>
  </si>
  <si>
    <t>COBOS ROJAS OSWALDO PATRICIO</t>
  </si>
  <si>
    <t>RAMOS CUENCA DAYSI ANGELA</t>
  </si>
  <si>
    <t>RODRIGUEZ POZO SANDRA CAROLINA</t>
  </si>
  <si>
    <t>LOPEZ VINUEZA ANA ISABEL</t>
  </si>
  <si>
    <t>AILOPEZ</t>
  </si>
  <si>
    <t>CASTRO VIRACOCHA KAREN NATALY</t>
  </si>
  <si>
    <t>KACASTRO</t>
  </si>
  <si>
    <t>AIMACANA SANGUCHO JANETH ALICIA</t>
  </si>
  <si>
    <t>JAIMACAN</t>
  </si>
  <si>
    <t>BADARACO ONA VANESSA MERCEDES</t>
  </si>
  <si>
    <t>VBADARAC</t>
  </si>
  <si>
    <t>NARVAEZ NARANJO MARIA FERNANDA</t>
  </si>
  <si>
    <t>MFNARVAE</t>
  </si>
  <si>
    <t>ZAMBRANO ALBARRACIN ELIANA NATALIA</t>
  </si>
  <si>
    <t>ENZAMBRA</t>
  </si>
  <si>
    <t>LARA DUARTE GABRIELA ALEXANDRA</t>
  </si>
  <si>
    <t>GALARA</t>
  </si>
  <si>
    <t>ZURITA RODRIGUEZ MARCO ALEXANDER</t>
  </si>
  <si>
    <t>MAZURITA</t>
  </si>
  <si>
    <t>VELOZ SALAZAR MARIA JOSE</t>
  </si>
  <si>
    <t>MVELOZSA</t>
  </si>
  <si>
    <t>ALMACHI PAUCARIMA JOHANA MARIBEL</t>
  </si>
  <si>
    <t>JALMACHI</t>
  </si>
  <si>
    <t>MARTINEZ CALAHORRANO MAURICIO VICENTE</t>
  </si>
  <si>
    <t>MMARTINC</t>
  </si>
  <si>
    <t>ATI LLAGUA MAYRA ELIZABETH</t>
  </si>
  <si>
    <t>MATI</t>
  </si>
  <si>
    <t>SOLORZANO MILES GICELA ALEJANDRA</t>
  </si>
  <si>
    <t>GASOLORZ</t>
  </si>
  <si>
    <t>ALBUJA LLUMIPANTA CRISTIAN NICOLAS</t>
  </si>
  <si>
    <t>CALBUJA</t>
  </si>
  <si>
    <t>TOAPANTA JIMENEZ SUSANA JEANETH</t>
  </si>
  <si>
    <t>SJTOAPAN</t>
  </si>
  <si>
    <t>CALDERON FARINANGO SABRINA FERNANDA</t>
  </si>
  <si>
    <t>SFCALDER</t>
  </si>
  <si>
    <t>ASTUDILLO CALDERON LISETH GABRIELA</t>
  </si>
  <si>
    <t>LIASTUDI</t>
  </si>
  <si>
    <t>MIRANDA MALDONADO JORGE ANDRES</t>
  </si>
  <si>
    <t>JOAMIRAN</t>
  </si>
  <si>
    <t>GARCIA BUITRON STEVEN JOSUE</t>
  </si>
  <si>
    <t>SJGARCIA</t>
  </si>
  <si>
    <t>CRUZ FLORES NIHOMY DAYANARA</t>
  </si>
  <si>
    <t>NCRUZFLO</t>
  </si>
  <si>
    <t>QUIMBIULCO SIMBANA EVELYN ESTEFANIA</t>
  </si>
  <si>
    <t>EQUIMBIU</t>
  </si>
  <si>
    <t>VEGA VARGAS PAULA ANDREA</t>
  </si>
  <si>
    <t>PVEGAVAR</t>
  </si>
  <si>
    <t>JAMI PANCHI RITA MARIBEL</t>
  </si>
  <si>
    <t>RJAMI</t>
  </si>
  <si>
    <t>ZUNIGA VIRACOCHA CAMILA MISHELL</t>
  </si>
  <si>
    <t>CMZUNIGA</t>
  </si>
  <si>
    <t>MORALES SILVA STEFANY VIVIANA</t>
  </si>
  <si>
    <t>STMORALE</t>
  </si>
  <si>
    <t>MOROCHO CAIZA NATALY ALEXANDRA</t>
  </si>
  <si>
    <t>NMOROCHO</t>
  </si>
  <si>
    <t>COBO SILVA CHRISTOPHER MATEO</t>
  </si>
  <si>
    <t>CMCOBOS</t>
  </si>
  <si>
    <t>PAREDES VERDEZOTO MARCELO FERNANDO</t>
  </si>
  <si>
    <t>MARPARED</t>
  </si>
  <si>
    <t>BENALCAZAR MORAN KARLA NATHALY</t>
  </si>
  <si>
    <t>KBENALCA</t>
  </si>
  <si>
    <t>VARGAS FREIRE KATHERIN MISHEL</t>
  </si>
  <si>
    <t>KVARGASF</t>
  </si>
  <si>
    <t>CARRERA PUENGUENAN ESTEFANIA ANDREA</t>
  </si>
  <si>
    <t>ESACARRE</t>
  </si>
  <si>
    <t>AMORES ARROYO NAHID ESTEFANIA</t>
  </si>
  <si>
    <t>NAMORES</t>
  </si>
  <si>
    <t>CACERES GONZALEZ DAVID ARIEL</t>
  </si>
  <si>
    <t>DCACERES</t>
  </si>
  <si>
    <t>ESPINOSA ANDRADE LUIS FELIPE</t>
  </si>
  <si>
    <t>LUIESPIN</t>
  </si>
  <si>
    <t>MOSQUERA IRUA VIVIANA KAROLINA</t>
  </si>
  <si>
    <t>VIMOSQUE</t>
  </si>
  <si>
    <t>BARROS CARRION JAILENE SALOME</t>
  </si>
  <si>
    <t>JASBARRO</t>
  </si>
  <si>
    <t>MANOSALVAS MAFLA LUIS FERNANDO</t>
  </si>
  <si>
    <t>LMANOSAL</t>
  </si>
  <si>
    <t>ALVARADO CEVALLOS ADRIAN FERNANDO</t>
  </si>
  <si>
    <t>ADALVARA</t>
  </si>
  <si>
    <t>CASARES ALVAREZ ESTEFANO MATEO</t>
  </si>
  <si>
    <t>EMCASARE</t>
  </si>
  <si>
    <t>PENARRIETA AVEIGA JOSSELYN MARIA</t>
  </si>
  <si>
    <t>JPENARRI</t>
  </si>
  <si>
    <t>RODRIGUEZ PESANTEZ MELANIE ELIZABETH</t>
  </si>
  <si>
    <t>MELRODRI</t>
  </si>
  <si>
    <t>CUMBA ALDANA MARIA JOSE</t>
  </si>
  <si>
    <t>MCUMBA</t>
  </si>
  <si>
    <t>JARA SALTOS VERONICA PATRICIA</t>
  </si>
  <si>
    <t>VJARASAL</t>
  </si>
  <si>
    <t>GUALOTO CHIPANTASHI PRISCILA TAMARA</t>
  </si>
  <si>
    <t>PGUALOTO</t>
  </si>
  <si>
    <t>AGUILAR VELASCO JOHAN ESTEBAN</t>
  </si>
  <si>
    <t>JOEAGUIL</t>
  </si>
  <si>
    <t>QUISATAXI LOACHAMIN DENISSE ALEXANDRA</t>
  </si>
  <si>
    <t>DQUISATA</t>
  </si>
  <si>
    <t>INTRIAGO BRAVO PAMELA MISHELL</t>
  </si>
  <si>
    <t>PMINTRIA</t>
  </si>
  <si>
    <t>PUPIALES PEREZ ANDREA NICOLE</t>
  </si>
  <si>
    <t>APUPIALE</t>
  </si>
  <si>
    <t>ENDARA MARTINEZ MARIA PAULA</t>
  </si>
  <si>
    <t>MENDARAM</t>
  </si>
  <si>
    <t>OBANDO ARMAS CYNTHIA LIZETH</t>
  </si>
  <si>
    <t>CLOBANDO</t>
  </si>
  <si>
    <t>DIAZ VACA ZENAIDA SHAKIRA</t>
  </si>
  <si>
    <t>ZDIAZ</t>
  </si>
  <si>
    <t>LLAMUCA GOMEZ SORAIDA SILVANA</t>
  </si>
  <si>
    <t>SLLAMUCA</t>
  </si>
  <si>
    <t>FARIAS ROSALES GEMA JAMILETH</t>
  </si>
  <si>
    <t>GFARIAS</t>
  </si>
  <si>
    <t xml:space="preserve">ANGULO GONZALEZ HILDA VIRGINIA </t>
  </si>
  <si>
    <t>HVANGULO</t>
  </si>
  <si>
    <t>IPIALES MONTESDEOCA PAULA ALEXANDRA</t>
  </si>
  <si>
    <t>GUALAN ERAS JENNY ALEXANDRA</t>
  </si>
  <si>
    <t>JGUALANE</t>
  </si>
  <si>
    <t>00000909921470</t>
  </si>
  <si>
    <t>00000923408728</t>
  </si>
  <si>
    <t>00001003482658</t>
  </si>
  <si>
    <t>00001313637199</t>
  </si>
  <si>
    <t>00001600507253</t>
  </si>
  <si>
    <t>00001710014729</t>
  </si>
  <si>
    <t>00001710736651</t>
  </si>
  <si>
    <t>00001711853737</t>
  </si>
  <si>
    <t>00001712999653</t>
  </si>
  <si>
    <t>00001713579561</t>
  </si>
  <si>
    <t>00001713989521</t>
  </si>
  <si>
    <t>00001714536537</t>
  </si>
  <si>
    <t>00001714568647</t>
  </si>
  <si>
    <t>00001714689336</t>
  </si>
  <si>
    <t>00001715415558</t>
  </si>
  <si>
    <t>00001715612980</t>
  </si>
  <si>
    <t>00001715671572</t>
  </si>
  <si>
    <t>00001715976583</t>
  </si>
  <si>
    <t>00001716292345</t>
  </si>
  <si>
    <t>00001716801442</t>
  </si>
  <si>
    <t>00001716921729</t>
  </si>
  <si>
    <t>00001717586604</t>
  </si>
  <si>
    <t>00001717849408</t>
  </si>
  <si>
    <t>00001718077025</t>
  </si>
  <si>
    <t>00001718182262</t>
  </si>
  <si>
    <t>00001718421686</t>
  </si>
  <si>
    <t>00001718925157</t>
  </si>
  <si>
    <t>00001719063925</t>
  </si>
  <si>
    <t>00001719207415</t>
  </si>
  <si>
    <t>00001719773028</t>
  </si>
  <si>
    <t>00001720179314</t>
  </si>
  <si>
    <t>00001720244076</t>
  </si>
  <si>
    <t>00001720770534</t>
  </si>
  <si>
    <t>00001721007670</t>
  </si>
  <si>
    <t>00001721148789</t>
  </si>
  <si>
    <t>00001721180634</t>
  </si>
  <si>
    <t>00001721764957</t>
  </si>
  <si>
    <t>00001722212659</t>
  </si>
  <si>
    <t>00001722303508</t>
  </si>
  <si>
    <t>00001722495379</t>
  </si>
  <si>
    <t>00001722666748</t>
  </si>
  <si>
    <t>00001722802715</t>
  </si>
  <si>
    <t>00001723112585</t>
  </si>
  <si>
    <t>00001723115141</t>
  </si>
  <si>
    <t>00001723529739</t>
  </si>
  <si>
    <t>00001723595425</t>
  </si>
  <si>
    <t>00001723795082</t>
  </si>
  <si>
    <t>00001723841746</t>
  </si>
  <si>
    <t>00001723841753</t>
  </si>
  <si>
    <t>00001724222599</t>
  </si>
  <si>
    <t>00001724375702</t>
  </si>
  <si>
    <t>00001724680861</t>
  </si>
  <si>
    <t>00001724724081</t>
  </si>
  <si>
    <t>00001724740129</t>
  </si>
  <si>
    <t>00001725046799</t>
  </si>
  <si>
    <t>00001725271249</t>
  </si>
  <si>
    <t>00001725290926</t>
  </si>
  <si>
    <t>00001725354466</t>
  </si>
  <si>
    <t>00001725455602</t>
  </si>
  <si>
    <t>00001725502460</t>
  </si>
  <si>
    <t>00001725603557</t>
  </si>
  <si>
    <t>00001725664823</t>
  </si>
  <si>
    <t>00001726216292</t>
  </si>
  <si>
    <t>00001726327875</t>
  </si>
  <si>
    <t>00001726625302</t>
  </si>
  <si>
    <t>00001751004902</t>
  </si>
  <si>
    <t>00001751236629</t>
  </si>
  <si>
    <t>00001752636900</t>
  </si>
  <si>
    <t>00001752734085</t>
  </si>
  <si>
    <t>00001753156197</t>
  </si>
  <si>
    <t>00001754667473</t>
  </si>
  <si>
    <t>00001754940706</t>
  </si>
  <si>
    <t>00001755832241</t>
  </si>
  <si>
    <t>00001758835209</t>
  </si>
  <si>
    <t>00001803064318</t>
  </si>
  <si>
    <t>00002200071575</t>
  </si>
  <si>
    <t>FORMULA cumplimientoPresupuestoBandas</t>
  </si>
  <si>
    <t>FORMULA cumplimientoPresupuestoVencida</t>
  </si>
  <si>
    <t>FORMULA liberacionDyE</t>
  </si>
  <si>
    <t>FORMULA cumplimientoLiberacionDyE</t>
  </si>
  <si>
    <t>regionProvincia</t>
  </si>
  <si>
    <t>jefatura</t>
  </si>
  <si>
    <t>usuario</t>
  </si>
  <si>
    <t>cargo</t>
  </si>
  <si>
    <t>nombre</t>
  </si>
  <si>
    <t>areaGestion</t>
  </si>
  <si>
    <t>nombrem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</si>
</sst>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164" fontId="1" fillId="8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7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C02-F01B-400E-ACC4-13D2420E1FD0}">
  <sheetPr filterMode="1"/>
  <dimension ref="A1:AB84"/>
  <sheetViews>
    <sheetView tabSelected="1" topLeftCell="O1" zoomScale="110" zoomScaleNormal="110" workbookViewId="0">
      <selection activeCell="P85" sqref="P85"/>
    </sheetView>
  </sheetViews>
  <sheetFormatPr baseColWidth="10" defaultColWidth="9.140625" defaultRowHeight="15" x14ac:dyDescent="0.25"/>
  <cols>
    <col min="1" max="2" width="13.140625" style="2" customWidth="1"/>
    <col min="3" max="3" width="21.85546875" style="2" bestFit="1" customWidth="1"/>
    <col min="4" max="4" width="15.7109375" style="4" customWidth="1"/>
    <col min="5" max="5" width="35.5703125" style="2" customWidth="1"/>
    <col min="6" max="6" width="40.5703125" style="2" customWidth="1"/>
    <col min="7" max="7" width="16.7109375" style="2" customWidth="1"/>
    <col min="8" max="8" width="16.140625" style="2" customWidth="1"/>
    <col min="9" max="12" width="17.42578125" style="2" customWidth="1"/>
    <col min="13" max="13" width="15.85546875" style="5" customWidth="1"/>
    <col min="14" max="14" width="36.140625" style="6" customWidth="1"/>
    <col min="15" max="15" width="38.7109375" style="6" customWidth="1"/>
    <col min="16" max="16" width="51.5703125" style="2" customWidth="1"/>
    <col min="17" max="17" width="32.7109375" style="6" customWidth="1"/>
    <col min="18" max="18" width="25.42578125" style="6" customWidth="1"/>
    <col min="19" max="19" width="17.42578125" style="2" customWidth="1"/>
    <col min="20" max="20" width="35.85546875" style="2" customWidth="1"/>
    <col min="21" max="21" width="32.7109375" style="2" customWidth="1"/>
    <col min="22" max="22" width="27.85546875" style="6" customWidth="1"/>
    <col min="23" max="23" width="47.28515625" style="2" customWidth="1"/>
    <col min="24" max="24" width="34.7109375" style="6" customWidth="1"/>
    <col min="25" max="25" width="32.5703125" style="6" customWidth="1"/>
    <col min="26" max="26" width="37.140625" style="2" customWidth="1"/>
    <col min="27" max="27" width="21.42578125" style="2" customWidth="1"/>
    <col min="28" max="28" width="36.140625" style="2" customWidth="1"/>
    <col min="29" max="16384" width="9.140625" style="2"/>
  </cols>
  <sheetData>
    <row r="1" spans="1:28" s="1" customFormat="1" ht="50.25" customHeight="1" thickBot="1" x14ac:dyDescent="0.3">
      <c r="A1" s="9" t="s">
        <v>0</v>
      </c>
      <c r="B1" s="10" t="s">
        <v>1</v>
      </c>
      <c r="C1" s="10" t="s">
        <v>267</v>
      </c>
      <c r="D1" s="11" t="s">
        <v>2</v>
      </c>
      <c r="E1" s="10" t="s">
        <v>268</v>
      </c>
      <c r="F1" s="10" t="s">
        <v>266</v>
      </c>
      <c r="G1" s="10" t="s">
        <v>265</v>
      </c>
      <c r="H1" s="10" t="s">
        <v>262</v>
      </c>
      <c r="I1" s="10" t="s">
        <v>263</v>
      </c>
      <c r="J1" s="16" t="s">
        <v>16</v>
      </c>
      <c r="K1" s="10" t="s">
        <v>3</v>
      </c>
      <c r="L1" s="10" t="s">
        <v>264</v>
      </c>
      <c r="M1" s="10" t="s">
        <v>4</v>
      </c>
      <c r="N1" s="12" t="s">
        <v>5</v>
      </c>
      <c r="O1" s="12" t="s">
        <v>6</v>
      </c>
      <c r="P1" s="13" t="s">
        <v>258</v>
      </c>
      <c r="Q1" s="14" t="s">
        <v>7</v>
      </c>
      <c r="R1" s="12" t="s">
        <v>8</v>
      </c>
      <c r="S1" s="10" t="s">
        <v>9</v>
      </c>
      <c r="T1" s="15" t="s">
        <v>10</v>
      </c>
      <c r="U1" s="10" t="s">
        <v>11</v>
      </c>
      <c r="V1" s="12" t="s">
        <v>12</v>
      </c>
      <c r="W1" s="13" t="s">
        <v>259</v>
      </c>
      <c r="X1" s="12" t="s">
        <v>13</v>
      </c>
      <c r="Y1" s="12" t="s">
        <v>14</v>
      </c>
      <c r="Z1" s="13" t="s">
        <v>260</v>
      </c>
      <c r="AA1" s="15" t="s">
        <v>15</v>
      </c>
      <c r="AB1" s="13" t="s">
        <v>261</v>
      </c>
    </row>
    <row r="2" spans="1:28" s="8" customFormat="1" hidden="1" x14ac:dyDescent="0.25">
      <c r="A2" s="26">
        <v>202112</v>
      </c>
      <c r="B2" s="29">
        <v>44561</v>
      </c>
      <c r="C2" s="23" t="s">
        <v>27</v>
      </c>
      <c r="D2" s="24" t="s">
        <v>182</v>
      </c>
      <c r="E2" s="23" t="s">
        <v>28</v>
      </c>
      <c r="F2" s="23" t="str">
        <f t="shared" ref="F2:F33" si="0">PROPER(E2)</f>
        <v>Loor Chavez Joseph Kerwin</v>
      </c>
      <c r="G2" s="23" t="s">
        <v>19</v>
      </c>
      <c r="H2" s="23" t="s">
        <v>17</v>
      </c>
      <c r="I2" s="23" t="s">
        <v>29</v>
      </c>
      <c r="J2" s="23" t="s">
        <v>20</v>
      </c>
      <c r="K2" s="23" t="s">
        <v>30</v>
      </c>
      <c r="L2" s="23"/>
      <c r="M2" s="26">
        <v>11024043.279999999</v>
      </c>
      <c r="N2" s="28">
        <v>7500300.2000000002</v>
      </c>
      <c r="O2" s="28">
        <v>8110347.9000000004</v>
      </c>
      <c r="P2" s="26">
        <f t="shared" ref="P2:P33" si="1">N2/O2</f>
        <v>0.92478156208317519</v>
      </c>
      <c r="Q2" s="28">
        <v>5705241.6799999997</v>
      </c>
      <c r="R2" s="28">
        <v>3596654.64</v>
      </c>
      <c r="S2" s="26">
        <v>0</v>
      </c>
      <c r="T2" s="26">
        <v>0</v>
      </c>
      <c r="U2" s="26">
        <v>5072709.9396018898</v>
      </c>
      <c r="V2" s="28">
        <v>4745020.8001309801</v>
      </c>
      <c r="W2" s="26">
        <f t="shared" ref="W2:W33" si="2">(V2-T2)/R2</f>
        <v>1.3192873030842294</v>
      </c>
      <c r="X2" s="28">
        <v>483087.1</v>
      </c>
      <c r="Y2" s="28">
        <v>143642.35999999999</v>
      </c>
      <c r="Z2" s="26">
        <f t="shared" ref="Z2:Z33" si="3">Y2/X2</f>
        <v>0.29734257031495975</v>
      </c>
      <c r="AA2" s="26">
        <v>0.45</v>
      </c>
      <c r="AB2" s="26">
        <f t="shared" ref="AB2:AB33" si="4">Z2/AA2</f>
        <v>0.66076126736657725</v>
      </c>
    </row>
    <row r="3" spans="1:28" x14ac:dyDescent="0.25">
      <c r="A3" s="26">
        <v>202112</v>
      </c>
      <c r="B3" s="29">
        <v>44561</v>
      </c>
      <c r="C3" s="19" t="s">
        <v>27</v>
      </c>
      <c r="D3" s="20" t="s">
        <v>192</v>
      </c>
      <c r="E3" s="17" t="s">
        <v>53</v>
      </c>
      <c r="F3" s="23" t="str">
        <f t="shared" si="0"/>
        <v>Lopez Santos Juan Carlos</v>
      </c>
      <c r="G3" s="23" t="s">
        <v>25</v>
      </c>
      <c r="H3" s="23" t="s">
        <v>17</v>
      </c>
      <c r="I3" s="23" t="s">
        <v>29</v>
      </c>
      <c r="J3" s="23" t="s">
        <v>18</v>
      </c>
      <c r="K3" s="23" t="s">
        <v>30</v>
      </c>
      <c r="L3" s="23" t="s">
        <v>54</v>
      </c>
      <c r="M3" s="26">
        <v>3972934.45</v>
      </c>
      <c r="N3" s="28">
        <v>2782746.59</v>
      </c>
      <c r="O3" s="28">
        <v>2921111.33</v>
      </c>
      <c r="P3" s="26">
        <f t="shared" si="1"/>
        <v>0.952632842651704</v>
      </c>
      <c r="Q3" s="28">
        <v>1917613.97</v>
      </c>
      <c r="R3" s="28">
        <v>1280353.03</v>
      </c>
      <c r="S3" s="26">
        <v>0</v>
      </c>
      <c r="T3" s="26">
        <v>0</v>
      </c>
      <c r="U3" s="26">
        <v>1703210.3410954699</v>
      </c>
      <c r="V3" s="26">
        <v>1595660.1456577501</v>
      </c>
      <c r="W3" s="26">
        <f t="shared" si="2"/>
        <v>1.2462657628558509</v>
      </c>
      <c r="X3" s="26">
        <v>117091.47</v>
      </c>
      <c r="Y3" s="26">
        <v>35209.300000000003</v>
      </c>
      <c r="Z3" s="26">
        <f>Y3/X3</f>
        <v>0.30069910301749564</v>
      </c>
      <c r="AA3" s="26">
        <v>0.45</v>
      </c>
      <c r="AB3" s="26">
        <f>Z3/AA3</f>
        <v>0.66822022892776811</v>
      </c>
    </row>
    <row r="4" spans="1:28" hidden="1" x14ac:dyDescent="0.25">
      <c r="A4" s="26">
        <v>202112</v>
      </c>
      <c r="B4" s="29">
        <v>44561</v>
      </c>
      <c r="C4" s="19" t="s">
        <v>27</v>
      </c>
      <c r="D4" s="20" t="s">
        <v>196</v>
      </c>
      <c r="E4" s="17" t="s">
        <v>61</v>
      </c>
      <c r="F4" s="17" t="str">
        <f t="shared" si="0"/>
        <v>Caisapanta Flores Jose David</v>
      </c>
      <c r="G4" s="17" t="s">
        <v>23</v>
      </c>
      <c r="H4" s="17" t="s">
        <v>17</v>
      </c>
      <c r="I4" s="17" t="s">
        <v>29</v>
      </c>
      <c r="J4" s="17" t="s">
        <v>24</v>
      </c>
      <c r="K4" s="17"/>
      <c r="L4" s="17"/>
      <c r="M4" s="26">
        <v>11024043.279999999</v>
      </c>
      <c r="N4" s="28">
        <v>8117126.2199999997</v>
      </c>
      <c r="O4" s="28">
        <v>8110347.9000000004</v>
      </c>
      <c r="P4" s="26">
        <f t="shared" si="1"/>
        <v>1.000835761928289</v>
      </c>
      <c r="Q4" s="28">
        <v>5705241.6799999997</v>
      </c>
      <c r="R4" s="28">
        <v>3596654.64</v>
      </c>
      <c r="S4" s="26">
        <v>0</v>
      </c>
      <c r="T4" s="26">
        <v>0</v>
      </c>
      <c r="U4" s="26">
        <v>5072709.9396018898</v>
      </c>
      <c r="V4" s="26">
        <v>4745020.8001309801</v>
      </c>
      <c r="W4" s="26">
        <f t="shared" si="2"/>
        <v>1.3192873030842294</v>
      </c>
      <c r="X4" s="26">
        <v>483087.1</v>
      </c>
      <c r="Y4" s="26">
        <v>143642.35999999999</v>
      </c>
      <c r="Z4" s="26">
        <f t="shared" si="3"/>
        <v>0.29734257031495975</v>
      </c>
      <c r="AA4" s="26">
        <v>0.45</v>
      </c>
      <c r="AB4" s="26">
        <f t="shared" si="4"/>
        <v>0.66076126736657725</v>
      </c>
    </row>
    <row r="5" spans="1:28" x14ac:dyDescent="0.25">
      <c r="A5" s="26">
        <v>202112</v>
      </c>
      <c r="B5" s="29">
        <v>44561</v>
      </c>
      <c r="C5" s="19" t="s">
        <v>27</v>
      </c>
      <c r="D5" s="20" t="s">
        <v>237</v>
      </c>
      <c r="E5" s="17" t="s">
        <v>141</v>
      </c>
      <c r="F5" s="23" t="str">
        <f t="shared" si="0"/>
        <v>Barros Carrion Jailene Salome</v>
      </c>
      <c r="G5" s="23" t="s">
        <v>21</v>
      </c>
      <c r="H5" s="23" t="s">
        <v>17</v>
      </c>
      <c r="I5" s="23" t="s">
        <v>29</v>
      </c>
      <c r="J5" s="23" t="s">
        <v>18</v>
      </c>
      <c r="K5" s="23" t="s">
        <v>30</v>
      </c>
      <c r="L5" s="23" t="s">
        <v>142</v>
      </c>
      <c r="M5" s="26">
        <v>4049427.74</v>
      </c>
      <c r="N5" s="28">
        <v>3026037.3</v>
      </c>
      <c r="O5" s="28">
        <v>3003041.97</v>
      </c>
      <c r="P5" s="26">
        <f t="shared" si="1"/>
        <v>1.0076573455282076</v>
      </c>
      <c r="Q5" s="28">
        <v>2185994.9500000002</v>
      </c>
      <c r="R5" s="28">
        <v>1385710.15</v>
      </c>
      <c r="S5" s="26">
        <v>0</v>
      </c>
      <c r="T5" s="26">
        <v>0</v>
      </c>
      <c r="U5" s="26">
        <v>1865422.9451867901</v>
      </c>
      <c r="V5" s="26">
        <v>1749120.7769478399</v>
      </c>
      <c r="W5" s="26">
        <f t="shared" si="2"/>
        <v>1.2622558743239631</v>
      </c>
      <c r="X5" s="26">
        <v>174759.03</v>
      </c>
      <c r="Y5" s="26">
        <v>95008.94</v>
      </c>
      <c r="Z5" s="26">
        <f t="shared" si="3"/>
        <v>0.54365682849120878</v>
      </c>
      <c r="AA5" s="26">
        <v>0.45</v>
      </c>
      <c r="AB5" s="26">
        <f t="shared" si="4"/>
        <v>1.2081262855360195</v>
      </c>
    </row>
    <row r="6" spans="1:28" x14ac:dyDescent="0.25">
      <c r="A6" s="26">
        <v>202112</v>
      </c>
      <c r="B6" s="29">
        <v>44561</v>
      </c>
      <c r="C6" s="19" t="s">
        <v>27</v>
      </c>
      <c r="D6" s="20" t="s">
        <v>246</v>
      </c>
      <c r="E6" s="17" t="s">
        <v>159</v>
      </c>
      <c r="F6" s="23" t="str">
        <f t="shared" si="0"/>
        <v>Aguilar Velasco Johan Esteban</v>
      </c>
      <c r="G6" s="23" t="s">
        <v>21</v>
      </c>
      <c r="H6" s="23" t="s">
        <v>17</v>
      </c>
      <c r="I6" s="23" t="s">
        <v>29</v>
      </c>
      <c r="J6" s="23" t="s">
        <v>18</v>
      </c>
      <c r="K6" s="23" t="s">
        <v>30</v>
      </c>
      <c r="L6" s="23" t="s">
        <v>160</v>
      </c>
      <c r="M6" s="26">
        <v>1775933.53</v>
      </c>
      <c r="N6" s="28">
        <v>1320036.2</v>
      </c>
      <c r="O6" s="28">
        <v>1249176.54</v>
      </c>
      <c r="P6" s="26">
        <f t="shared" si="1"/>
        <v>1.0567250966784887</v>
      </c>
      <c r="Q6" s="28">
        <v>1028122.03</v>
      </c>
      <c r="R6" s="28">
        <v>596647.32999999996</v>
      </c>
      <c r="S6" s="26">
        <v>0</v>
      </c>
      <c r="T6" s="26">
        <v>0</v>
      </c>
      <c r="U6" s="26">
        <v>952565.95120729902</v>
      </c>
      <c r="V6" s="26">
        <v>890067.53971671499</v>
      </c>
      <c r="W6" s="26">
        <f t="shared" si="2"/>
        <v>1.4917816521808873</v>
      </c>
      <c r="X6" s="26">
        <v>161698.99</v>
      </c>
      <c r="Y6" s="26">
        <v>9901.2800000000007</v>
      </c>
      <c r="Z6" s="26">
        <f t="shared" si="3"/>
        <v>6.1232788157798645E-2</v>
      </c>
      <c r="AA6" s="26">
        <v>0.45</v>
      </c>
      <c r="AB6" s="26">
        <f t="shared" si="4"/>
        <v>0.13607286257288587</v>
      </c>
    </row>
    <row r="7" spans="1:28" x14ac:dyDescent="0.25">
      <c r="A7" s="26">
        <v>202112</v>
      </c>
      <c r="B7" s="29">
        <v>44561</v>
      </c>
      <c r="C7" s="19" t="s">
        <v>27</v>
      </c>
      <c r="D7" s="20" t="s">
        <v>248</v>
      </c>
      <c r="E7" s="17" t="s">
        <v>163</v>
      </c>
      <c r="F7" s="23" t="str">
        <f t="shared" si="0"/>
        <v>Intriago Bravo Pamela Mishell</v>
      </c>
      <c r="G7" s="23" t="s">
        <v>21</v>
      </c>
      <c r="H7" s="23" t="s">
        <v>17</v>
      </c>
      <c r="I7" s="23" t="s">
        <v>29</v>
      </c>
      <c r="J7" s="23" t="s">
        <v>18</v>
      </c>
      <c r="K7" s="23" t="s">
        <v>30</v>
      </c>
      <c r="L7" s="23" t="s">
        <v>164</v>
      </c>
      <c r="M7" s="26">
        <v>1225747.56</v>
      </c>
      <c r="N7" s="28">
        <v>988306.13</v>
      </c>
      <c r="O7" s="28">
        <v>937018.06</v>
      </c>
      <c r="P7" s="26">
        <f t="shared" si="1"/>
        <v>1.0547354124636614</v>
      </c>
      <c r="Q7" s="28">
        <v>573510.73</v>
      </c>
      <c r="R7" s="28">
        <v>333944.13</v>
      </c>
      <c r="S7" s="26">
        <v>0</v>
      </c>
      <c r="T7" s="26">
        <v>0</v>
      </c>
      <c r="U7" s="26">
        <v>551510.70211232605</v>
      </c>
      <c r="V7" s="26">
        <v>510172.33780867298</v>
      </c>
      <c r="W7" s="26">
        <f t="shared" si="2"/>
        <v>1.5277176389016718</v>
      </c>
      <c r="X7" s="26">
        <v>29537.61</v>
      </c>
      <c r="Y7" s="26">
        <v>3522.84</v>
      </c>
      <c r="Z7" s="26">
        <f t="shared" si="3"/>
        <v>0.11926625072238412</v>
      </c>
      <c r="AA7" s="26">
        <v>0.45</v>
      </c>
      <c r="AB7" s="26">
        <f t="shared" si="4"/>
        <v>0.26503611271640914</v>
      </c>
    </row>
    <row r="8" spans="1:28" s="8" customFormat="1" hidden="1" x14ac:dyDescent="0.25">
      <c r="A8" s="26">
        <v>202112</v>
      </c>
      <c r="B8" s="29">
        <v>44561</v>
      </c>
      <c r="C8" s="23" t="s">
        <v>62</v>
      </c>
      <c r="D8" s="24" t="s">
        <v>196</v>
      </c>
      <c r="E8" s="23" t="s">
        <v>61</v>
      </c>
      <c r="F8" s="23" t="str">
        <f t="shared" si="0"/>
        <v>Caisapanta Flores Jose David</v>
      </c>
      <c r="G8" s="23" t="s">
        <v>23</v>
      </c>
      <c r="H8" s="23" t="s">
        <v>17</v>
      </c>
      <c r="I8" s="23" t="s">
        <v>29</v>
      </c>
      <c r="J8" s="23" t="s">
        <v>24</v>
      </c>
      <c r="K8" s="23"/>
      <c r="L8" s="23"/>
      <c r="M8" s="26">
        <v>543431.18999999994</v>
      </c>
      <c r="N8" s="28">
        <v>463515.33</v>
      </c>
      <c r="O8" s="28">
        <v>462766.16</v>
      </c>
      <c r="P8" s="26">
        <f t="shared" si="1"/>
        <v>1.0016188953833618</v>
      </c>
      <c r="Q8" s="28">
        <v>60078.29</v>
      </c>
      <c r="R8" s="28">
        <v>59401.15</v>
      </c>
      <c r="S8" s="26">
        <v>0</v>
      </c>
      <c r="T8" s="26">
        <v>0</v>
      </c>
      <c r="U8" s="26">
        <v>52532.156922048503</v>
      </c>
      <c r="V8" s="28">
        <v>45806.740075495101</v>
      </c>
      <c r="W8" s="26">
        <f t="shared" si="2"/>
        <v>0.77114231080534801</v>
      </c>
      <c r="X8" s="28">
        <v>22382.07</v>
      </c>
      <c r="Y8" s="28">
        <v>5954.82</v>
      </c>
      <c r="Z8" s="26">
        <f t="shared" si="3"/>
        <v>0.26605313985703732</v>
      </c>
      <c r="AA8" s="26">
        <v>0.15</v>
      </c>
      <c r="AB8" s="26">
        <f t="shared" si="4"/>
        <v>1.7736875990469156</v>
      </c>
    </row>
    <row r="9" spans="1:28" hidden="1" x14ac:dyDescent="0.25">
      <c r="A9" s="17">
        <v>202112</v>
      </c>
      <c r="B9" s="18">
        <v>44561</v>
      </c>
      <c r="C9" s="17" t="s">
        <v>62</v>
      </c>
      <c r="D9" s="20" t="s">
        <v>199</v>
      </c>
      <c r="E9" s="17" t="s">
        <v>68</v>
      </c>
      <c r="F9" s="26" t="str">
        <f t="shared" si="0"/>
        <v>Cobos Rojas Oswaldo Patricio</v>
      </c>
      <c r="G9" s="17" t="s">
        <v>19</v>
      </c>
      <c r="H9" s="17" t="s">
        <v>17</v>
      </c>
      <c r="I9" s="17" t="s">
        <v>29</v>
      </c>
      <c r="J9" s="17" t="s">
        <v>20</v>
      </c>
      <c r="K9" s="17" t="s">
        <v>45</v>
      </c>
      <c r="L9" s="17"/>
      <c r="M9" s="21">
        <v>543431.18999999994</v>
      </c>
      <c r="N9" s="22">
        <v>463515.33</v>
      </c>
      <c r="O9" s="22">
        <v>462766.16</v>
      </c>
      <c r="P9" s="17">
        <f t="shared" si="1"/>
        <v>1.0016188953833618</v>
      </c>
      <c r="Q9" s="22">
        <v>60078.29</v>
      </c>
      <c r="R9" s="22">
        <v>59401.15</v>
      </c>
      <c r="S9" s="17">
        <v>0</v>
      </c>
      <c r="T9" s="17">
        <v>0</v>
      </c>
      <c r="U9" s="17">
        <v>52532.156922048503</v>
      </c>
      <c r="V9" s="17">
        <v>45806.740075495101</v>
      </c>
      <c r="W9" s="17">
        <f t="shared" si="2"/>
        <v>0.77114231080534801</v>
      </c>
      <c r="X9" s="17">
        <v>22382.07</v>
      </c>
      <c r="Y9" s="17">
        <v>5954.82</v>
      </c>
      <c r="Z9" s="17">
        <f t="shared" si="3"/>
        <v>0.26605313985703732</v>
      </c>
      <c r="AA9" s="17">
        <v>0.15</v>
      </c>
      <c r="AB9" s="17">
        <f t="shared" si="4"/>
        <v>1.7736875990469156</v>
      </c>
    </row>
    <row r="10" spans="1:28" hidden="1" x14ac:dyDescent="0.25">
      <c r="A10" s="17">
        <v>202112</v>
      </c>
      <c r="B10" s="18">
        <v>44561</v>
      </c>
      <c r="C10" s="23" t="s">
        <v>62</v>
      </c>
      <c r="D10" s="24" t="s">
        <v>214</v>
      </c>
      <c r="E10" s="23" t="s">
        <v>95</v>
      </c>
      <c r="F10" s="23" t="str">
        <f t="shared" si="0"/>
        <v>Solorzano Miles Gicela Alejandra</v>
      </c>
      <c r="G10" s="23" t="s">
        <v>26</v>
      </c>
      <c r="H10" s="23" t="s">
        <v>17</v>
      </c>
      <c r="I10" s="23" t="s">
        <v>29</v>
      </c>
      <c r="J10" s="23" t="s">
        <v>18</v>
      </c>
      <c r="K10" s="23" t="s">
        <v>45</v>
      </c>
      <c r="L10" s="23" t="s">
        <v>96</v>
      </c>
      <c r="M10" s="21">
        <v>543431.18999999994</v>
      </c>
      <c r="N10" s="22">
        <v>463515.33</v>
      </c>
      <c r="O10" s="22">
        <v>462766.16</v>
      </c>
      <c r="P10" s="17">
        <f t="shared" si="1"/>
        <v>1.0016188953833618</v>
      </c>
      <c r="Q10" s="22">
        <v>60078.29</v>
      </c>
      <c r="R10" s="22">
        <v>59401.15</v>
      </c>
      <c r="S10" s="17">
        <v>0</v>
      </c>
      <c r="T10" s="17">
        <v>0</v>
      </c>
      <c r="U10" s="17">
        <v>52532.156922048503</v>
      </c>
      <c r="V10" s="17">
        <v>45806.740075495101</v>
      </c>
      <c r="W10" s="17">
        <f t="shared" si="2"/>
        <v>0.77114231080534801</v>
      </c>
      <c r="X10" s="17">
        <v>22382.07</v>
      </c>
      <c r="Y10" s="17">
        <v>5954.82</v>
      </c>
      <c r="Z10" s="17">
        <f t="shared" si="3"/>
        <v>0.26605313985703732</v>
      </c>
      <c r="AA10" s="17">
        <v>0.15</v>
      </c>
      <c r="AB10" s="17">
        <f t="shared" si="4"/>
        <v>1.7736875990469156</v>
      </c>
    </row>
    <row r="11" spans="1:28" hidden="1" x14ac:dyDescent="0.25">
      <c r="A11" s="17">
        <v>202112</v>
      </c>
      <c r="B11" s="18">
        <v>44561</v>
      </c>
      <c r="C11" s="25" t="s">
        <v>43</v>
      </c>
      <c r="D11" s="20" t="s">
        <v>188</v>
      </c>
      <c r="E11" s="17" t="s">
        <v>44</v>
      </c>
      <c r="F11" s="17" t="str">
        <f t="shared" si="0"/>
        <v>Moreno Rodriguez Efren Leonardo</v>
      </c>
      <c r="G11" s="17" t="s">
        <v>26</v>
      </c>
      <c r="H11" s="17" t="s">
        <v>17</v>
      </c>
      <c r="I11" s="17" t="s">
        <v>29</v>
      </c>
      <c r="J11" s="17" t="s">
        <v>18</v>
      </c>
      <c r="K11" s="17" t="s">
        <v>45</v>
      </c>
      <c r="L11" s="17" t="s">
        <v>46</v>
      </c>
      <c r="M11" s="21">
        <v>3159565.97</v>
      </c>
      <c r="N11" s="22">
        <v>2778994.92</v>
      </c>
      <c r="O11" s="22">
        <v>2498299.04</v>
      </c>
      <c r="P11" s="17">
        <f t="shared" si="1"/>
        <v>1.1123547964057978</v>
      </c>
      <c r="Q11" s="22">
        <v>989854.36</v>
      </c>
      <c r="R11" s="22">
        <v>395178.55</v>
      </c>
      <c r="S11" s="17">
        <v>0</v>
      </c>
      <c r="T11" s="17">
        <v>0</v>
      </c>
      <c r="U11" s="17">
        <v>769329.99008132506</v>
      </c>
      <c r="V11" s="17">
        <v>739030.69205235899</v>
      </c>
      <c r="W11" s="17">
        <f t="shared" si="2"/>
        <v>1.8701184364696894</v>
      </c>
      <c r="X11" s="17">
        <v>2499.7800000000002</v>
      </c>
      <c r="Y11" s="17">
        <v>950.29</v>
      </c>
      <c r="Z11" s="17">
        <f t="shared" si="3"/>
        <v>0.38014945315187731</v>
      </c>
      <c r="AA11" s="17">
        <v>0.3</v>
      </c>
      <c r="AB11" s="17">
        <f t="shared" si="4"/>
        <v>1.267164843839591</v>
      </c>
    </row>
    <row r="12" spans="1:28" hidden="1" x14ac:dyDescent="0.25">
      <c r="A12" s="17">
        <v>202112</v>
      </c>
      <c r="B12" s="18">
        <v>44561</v>
      </c>
      <c r="C12" s="25" t="s">
        <v>43</v>
      </c>
      <c r="D12" s="20" t="s">
        <v>191</v>
      </c>
      <c r="E12" s="17" t="s">
        <v>51</v>
      </c>
      <c r="F12" s="17" t="str">
        <f t="shared" si="0"/>
        <v>Salcedo Ramos Paola Alexandra</v>
      </c>
      <c r="G12" s="17" t="s">
        <v>25</v>
      </c>
      <c r="H12" s="17" t="s">
        <v>17</v>
      </c>
      <c r="I12" s="17" t="s">
        <v>29</v>
      </c>
      <c r="J12" s="17" t="s">
        <v>18</v>
      </c>
      <c r="K12" s="17" t="s">
        <v>45</v>
      </c>
      <c r="L12" s="17" t="s">
        <v>52</v>
      </c>
      <c r="M12" s="21">
        <v>3155690.74</v>
      </c>
      <c r="N12" s="22">
        <v>2679118.91</v>
      </c>
      <c r="O12" s="22">
        <v>2493467.89</v>
      </c>
      <c r="P12" s="17">
        <f t="shared" si="1"/>
        <v>1.0744549471619624</v>
      </c>
      <c r="Q12" s="22">
        <v>874136.7</v>
      </c>
      <c r="R12" s="22">
        <v>494436.08</v>
      </c>
      <c r="S12" s="17">
        <v>0</v>
      </c>
      <c r="T12" s="17">
        <v>0</v>
      </c>
      <c r="U12" s="17">
        <v>724028.86474187905</v>
      </c>
      <c r="V12" s="17">
        <v>699819.049713657</v>
      </c>
      <c r="W12" s="17">
        <f t="shared" si="2"/>
        <v>1.4153883141247641</v>
      </c>
      <c r="X12" s="17">
        <v>1855.03</v>
      </c>
      <c r="Y12" s="17">
        <v>387.84</v>
      </c>
      <c r="Z12" s="17">
        <f t="shared" si="3"/>
        <v>0.2090747858525199</v>
      </c>
      <c r="AA12" s="17">
        <v>0.3</v>
      </c>
      <c r="AB12" s="17">
        <f t="shared" si="4"/>
        <v>0.69691595284173302</v>
      </c>
    </row>
    <row r="13" spans="1:28" hidden="1" x14ac:dyDescent="0.25">
      <c r="A13" s="17">
        <v>202112</v>
      </c>
      <c r="B13" s="18">
        <v>44561</v>
      </c>
      <c r="C13" s="25" t="s">
        <v>43</v>
      </c>
      <c r="D13" s="20" t="s">
        <v>195</v>
      </c>
      <c r="E13" s="17" t="s">
        <v>59</v>
      </c>
      <c r="F13" s="17" t="str">
        <f t="shared" si="0"/>
        <v>Perez Zapata Deisy Carolina</v>
      </c>
      <c r="G13" s="17" t="s">
        <v>25</v>
      </c>
      <c r="H13" s="17" t="s">
        <v>17</v>
      </c>
      <c r="I13" s="17" t="s">
        <v>29</v>
      </c>
      <c r="J13" s="17" t="s">
        <v>18</v>
      </c>
      <c r="K13" s="17" t="s">
        <v>45</v>
      </c>
      <c r="L13" s="17" t="s">
        <v>60</v>
      </c>
      <c r="M13" s="21">
        <v>3178734.11</v>
      </c>
      <c r="N13" s="22">
        <v>2735612.32</v>
      </c>
      <c r="O13" s="22">
        <v>2504409.63</v>
      </c>
      <c r="P13" s="17">
        <f t="shared" si="1"/>
        <v>1.0923182402872329</v>
      </c>
      <c r="Q13" s="22">
        <v>1134538.96</v>
      </c>
      <c r="R13" s="22">
        <v>614182.93000000005</v>
      </c>
      <c r="S13" s="17">
        <v>0</v>
      </c>
      <c r="T13" s="17">
        <v>0</v>
      </c>
      <c r="U13" s="17">
        <v>922087.71681985899</v>
      </c>
      <c r="V13" s="17">
        <v>897990.51756429696</v>
      </c>
      <c r="W13" s="17">
        <f t="shared" si="2"/>
        <v>1.4620896701969508</v>
      </c>
      <c r="X13" s="17">
        <v>629.48</v>
      </c>
      <c r="Y13" s="17">
        <v>233.35</v>
      </c>
      <c r="Z13" s="17">
        <f t="shared" si="3"/>
        <v>0.37070280231302027</v>
      </c>
      <c r="AA13" s="17">
        <v>0.3</v>
      </c>
      <c r="AB13" s="17">
        <f t="shared" si="4"/>
        <v>1.2356760077100677</v>
      </c>
    </row>
    <row r="14" spans="1:28" hidden="1" x14ac:dyDescent="0.25">
      <c r="A14" s="17">
        <v>202112</v>
      </c>
      <c r="B14" s="18">
        <v>44561</v>
      </c>
      <c r="C14" s="25" t="s">
        <v>43</v>
      </c>
      <c r="D14" s="20" t="s">
        <v>196</v>
      </c>
      <c r="E14" s="17" t="s">
        <v>61</v>
      </c>
      <c r="F14" s="17" t="str">
        <f t="shared" si="0"/>
        <v>Caisapanta Flores Jose David</v>
      </c>
      <c r="G14" s="17" t="s">
        <v>23</v>
      </c>
      <c r="H14" s="17" t="s">
        <v>17</v>
      </c>
      <c r="I14" s="17" t="s">
        <v>29</v>
      </c>
      <c r="J14" s="17" t="s">
        <v>24</v>
      </c>
      <c r="K14" s="17"/>
      <c r="L14" s="17"/>
      <c r="M14" s="21">
        <v>19595542.199999999</v>
      </c>
      <c r="N14" s="22">
        <v>16240051.16</v>
      </c>
      <c r="O14" s="22">
        <v>15420663.140000001</v>
      </c>
      <c r="P14" s="17">
        <f t="shared" si="1"/>
        <v>1.0531357187794714</v>
      </c>
      <c r="Q14" s="22">
        <v>6507123.0599999996</v>
      </c>
      <c r="R14" s="22">
        <v>3545270.7</v>
      </c>
      <c r="S14" s="17">
        <v>0</v>
      </c>
      <c r="T14" s="17">
        <v>0</v>
      </c>
      <c r="U14" s="17">
        <v>5438610.5617624205</v>
      </c>
      <c r="V14" s="17">
        <v>5236532.21601093</v>
      </c>
      <c r="W14" s="17">
        <f t="shared" si="2"/>
        <v>1.4770472156078038</v>
      </c>
      <c r="X14" s="17">
        <v>10951.31</v>
      </c>
      <c r="Y14" s="17">
        <v>3017.75</v>
      </c>
      <c r="Z14" s="17">
        <f t="shared" si="3"/>
        <v>0.27556064069047448</v>
      </c>
      <c r="AA14" s="17">
        <v>0.3</v>
      </c>
      <c r="AB14" s="17">
        <f t="shared" si="4"/>
        <v>0.91853546896824834</v>
      </c>
    </row>
    <row r="15" spans="1:28" hidden="1" x14ac:dyDescent="0.25">
      <c r="A15" s="17">
        <v>202112</v>
      </c>
      <c r="B15" s="18">
        <v>44561</v>
      </c>
      <c r="C15" s="25" t="s">
        <v>43</v>
      </c>
      <c r="D15" s="20" t="s">
        <v>198</v>
      </c>
      <c r="E15" s="17" t="s">
        <v>66</v>
      </c>
      <c r="F15" s="17" t="str">
        <f t="shared" si="0"/>
        <v>Morales Flores Aide Elizabeth</v>
      </c>
      <c r="G15" s="17" t="s">
        <v>26</v>
      </c>
      <c r="H15" s="17" t="s">
        <v>17</v>
      </c>
      <c r="I15" s="17" t="s">
        <v>29</v>
      </c>
      <c r="J15" s="17" t="s">
        <v>18</v>
      </c>
      <c r="K15" s="17" t="s">
        <v>45</v>
      </c>
      <c r="L15" s="17" t="s">
        <v>67</v>
      </c>
      <c r="M15" s="21">
        <v>3229324.56</v>
      </c>
      <c r="N15" s="22">
        <v>2291777.16</v>
      </c>
      <c r="O15" s="22">
        <v>2504324.11</v>
      </c>
      <c r="P15" s="17">
        <f t="shared" si="1"/>
        <v>0.91512801831389157</v>
      </c>
      <c r="Q15" s="22">
        <v>1501824.92</v>
      </c>
      <c r="R15" s="22">
        <v>914617.42</v>
      </c>
      <c r="S15" s="17">
        <v>0</v>
      </c>
      <c r="T15" s="17">
        <v>0</v>
      </c>
      <c r="U15" s="17">
        <v>1366527.8981430701</v>
      </c>
      <c r="V15" s="17">
        <v>1292692.8894142001</v>
      </c>
      <c r="W15" s="17">
        <f t="shared" si="2"/>
        <v>1.4133700727176179</v>
      </c>
      <c r="X15" s="17">
        <v>5395.84</v>
      </c>
      <c r="Y15" s="17">
        <v>1446.27</v>
      </c>
      <c r="Z15" s="17">
        <f t="shared" si="3"/>
        <v>0.26803426343257025</v>
      </c>
      <c r="AA15" s="17">
        <v>0.3</v>
      </c>
      <c r="AB15" s="17">
        <f t="shared" si="4"/>
        <v>0.89344754477523425</v>
      </c>
    </row>
    <row r="16" spans="1:28" hidden="1" x14ac:dyDescent="0.25">
      <c r="A16" s="17">
        <v>202112</v>
      </c>
      <c r="B16" s="18">
        <v>44561</v>
      </c>
      <c r="C16" s="25" t="s">
        <v>43</v>
      </c>
      <c r="D16" s="20" t="s">
        <v>199</v>
      </c>
      <c r="E16" s="17" t="s">
        <v>68</v>
      </c>
      <c r="F16" s="26" t="str">
        <f t="shared" si="0"/>
        <v>Cobos Rojas Oswaldo Patricio</v>
      </c>
      <c r="G16" s="17" t="s">
        <v>19</v>
      </c>
      <c r="H16" s="17" t="s">
        <v>17</v>
      </c>
      <c r="I16" s="17" t="s">
        <v>29</v>
      </c>
      <c r="J16" s="17" t="s">
        <v>20</v>
      </c>
      <c r="K16" s="17" t="s">
        <v>45</v>
      </c>
      <c r="L16" s="17"/>
      <c r="M16" s="21">
        <v>19595542.199999999</v>
      </c>
      <c r="N16" s="22">
        <v>16240051.16</v>
      </c>
      <c r="O16" s="22">
        <v>15420663.140000001</v>
      </c>
      <c r="P16" s="17">
        <f t="shared" si="1"/>
        <v>1.0531357187794714</v>
      </c>
      <c r="Q16" s="22">
        <v>6507123.0599999996</v>
      </c>
      <c r="R16" s="22">
        <v>3545270.7</v>
      </c>
      <c r="S16" s="17">
        <v>0</v>
      </c>
      <c r="T16" s="17">
        <v>0</v>
      </c>
      <c r="U16" s="17">
        <v>5438610.5617624205</v>
      </c>
      <c r="V16" s="17">
        <v>5236532.21601093</v>
      </c>
      <c r="W16" s="17">
        <f t="shared" si="2"/>
        <v>1.4770472156078038</v>
      </c>
      <c r="X16" s="17">
        <v>10951.31</v>
      </c>
      <c r="Y16" s="17">
        <v>3017.75</v>
      </c>
      <c r="Z16" s="17">
        <f t="shared" si="3"/>
        <v>0.27556064069047448</v>
      </c>
      <c r="AA16" s="17">
        <v>0.3</v>
      </c>
      <c r="AB16" s="17">
        <f t="shared" si="4"/>
        <v>0.91853546896824834</v>
      </c>
    </row>
    <row r="17" spans="1:28" hidden="1" x14ac:dyDescent="0.25">
      <c r="A17" s="17">
        <v>202112</v>
      </c>
      <c r="B17" s="18">
        <v>44561</v>
      </c>
      <c r="C17" s="25" t="s">
        <v>43</v>
      </c>
      <c r="D17" s="20" t="s">
        <v>204</v>
      </c>
      <c r="E17" s="17" t="s">
        <v>75</v>
      </c>
      <c r="F17" s="17" t="str">
        <f t="shared" si="0"/>
        <v>Aimacana Sangucho Janeth Alicia</v>
      </c>
      <c r="G17" s="17" t="s">
        <v>21</v>
      </c>
      <c r="H17" s="17" t="s">
        <v>17</v>
      </c>
      <c r="I17" s="17" t="s">
        <v>29</v>
      </c>
      <c r="J17" s="17" t="s">
        <v>18</v>
      </c>
      <c r="K17" s="17" t="s">
        <v>45</v>
      </c>
      <c r="L17" s="17" t="s">
        <v>76</v>
      </c>
      <c r="M17" s="21">
        <v>3585421.22</v>
      </c>
      <c r="N17" s="22">
        <v>3050516.21</v>
      </c>
      <c r="O17" s="22">
        <v>2821873.84</v>
      </c>
      <c r="P17" s="17">
        <f t="shared" si="1"/>
        <v>1.0810250149241258</v>
      </c>
      <c r="Q17" s="22">
        <v>1019809.92</v>
      </c>
      <c r="R17" s="22">
        <v>501889.84</v>
      </c>
      <c r="S17" s="17">
        <v>0</v>
      </c>
      <c r="T17" s="17">
        <v>0</v>
      </c>
      <c r="U17" s="17">
        <v>826990.69753117696</v>
      </c>
      <c r="V17" s="17">
        <v>797245.42068027495</v>
      </c>
      <c r="W17" s="17">
        <f t="shared" si="2"/>
        <v>1.5884868693103549</v>
      </c>
      <c r="X17" s="17">
        <v>571.17999999999995</v>
      </c>
      <c r="Y17" s="17">
        <v>0</v>
      </c>
      <c r="Z17" s="17">
        <f t="shared" si="3"/>
        <v>0</v>
      </c>
      <c r="AA17" s="17">
        <v>0.3</v>
      </c>
      <c r="AB17" s="17">
        <f t="shared" si="4"/>
        <v>0</v>
      </c>
    </row>
    <row r="18" spans="1:28" hidden="1" x14ac:dyDescent="0.25">
      <c r="A18" s="17">
        <v>202112</v>
      </c>
      <c r="B18" s="18">
        <v>44561</v>
      </c>
      <c r="C18" s="25" t="s">
        <v>43</v>
      </c>
      <c r="D18" s="20" t="s">
        <v>212</v>
      </c>
      <c r="E18" s="17" t="s">
        <v>91</v>
      </c>
      <c r="F18" s="17" t="str">
        <f t="shared" si="0"/>
        <v>Martinez Calahorrano Mauricio Vicente</v>
      </c>
      <c r="G18" s="17" t="s">
        <v>26</v>
      </c>
      <c r="H18" s="17" t="s">
        <v>17</v>
      </c>
      <c r="I18" s="17" t="s">
        <v>29</v>
      </c>
      <c r="J18" s="17" t="s">
        <v>18</v>
      </c>
      <c r="K18" s="17" t="s">
        <v>45</v>
      </c>
      <c r="L18" s="17" t="s">
        <v>92</v>
      </c>
      <c r="M18" s="21">
        <v>3286805.6</v>
      </c>
      <c r="N18" s="22">
        <v>2704031.64</v>
      </c>
      <c r="O18" s="22">
        <v>2598288.63</v>
      </c>
      <c r="P18" s="17">
        <f t="shared" si="1"/>
        <v>1.0406971761255024</v>
      </c>
      <c r="Q18" s="22">
        <v>986958.2</v>
      </c>
      <c r="R18" s="22">
        <v>624965.88</v>
      </c>
      <c r="S18" s="17">
        <v>0</v>
      </c>
      <c r="T18" s="17">
        <v>0</v>
      </c>
      <c r="U18" s="17">
        <v>829645.39444511</v>
      </c>
      <c r="V18" s="17">
        <v>809753.64658614702</v>
      </c>
      <c r="W18" s="17">
        <f t="shared" si="2"/>
        <v>1.2956765681130415</v>
      </c>
      <c r="X18" s="17">
        <v>0</v>
      </c>
      <c r="Y18" s="17">
        <v>0</v>
      </c>
      <c r="Z18" s="17" t="e">
        <f t="shared" si="3"/>
        <v>#DIV/0!</v>
      </c>
      <c r="AA18" s="17">
        <v>0.3</v>
      </c>
      <c r="AB18" s="17" t="e">
        <f t="shared" si="4"/>
        <v>#DIV/0!</v>
      </c>
    </row>
    <row r="19" spans="1:28" hidden="1" x14ac:dyDescent="0.25">
      <c r="A19" s="17">
        <v>202112</v>
      </c>
      <c r="B19" s="18">
        <v>44561</v>
      </c>
      <c r="C19" s="27" t="s">
        <v>31</v>
      </c>
      <c r="D19" s="20" t="s">
        <v>182</v>
      </c>
      <c r="E19" s="17" t="s">
        <v>28</v>
      </c>
      <c r="F19" s="26" t="str">
        <f t="shared" si="0"/>
        <v>Loor Chavez Joseph Kerwin</v>
      </c>
      <c r="G19" s="17" t="s">
        <v>19</v>
      </c>
      <c r="H19" s="17" t="s">
        <v>17</v>
      </c>
      <c r="I19" s="17" t="s">
        <v>29</v>
      </c>
      <c r="J19" s="17" t="s">
        <v>20</v>
      </c>
      <c r="K19" s="17" t="s">
        <v>30</v>
      </c>
      <c r="L19" s="17"/>
      <c r="M19" s="21">
        <v>4272979640.9700499</v>
      </c>
      <c r="N19" s="22">
        <v>4154487840.9000401</v>
      </c>
      <c r="O19" s="22">
        <v>4065599157.4599299</v>
      </c>
      <c r="P19" s="17">
        <f t="shared" si="1"/>
        <v>1.0218636122247835</v>
      </c>
      <c r="Q19" s="22">
        <v>15476128</v>
      </c>
      <c r="R19" s="22">
        <v>31629677.579999998</v>
      </c>
      <c r="S19" s="17">
        <v>0</v>
      </c>
      <c r="T19" s="17">
        <v>0</v>
      </c>
      <c r="U19" s="17">
        <v>48212423.259481996</v>
      </c>
      <c r="V19" s="22">
        <v>43744212.761156201</v>
      </c>
      <c r="W19" s="17">
        <f t="shared" si="2"/>
        <v>1.3830116557627017</v>
      </c>
      <c r="X19" s="22">
        <v>4777247.5999999996</v>
      </c>
      <c r="Y19" s="22">
        <v>329191.67</v>
      </c>
      <c r="Z19" s="17">
        <f t="shared" si="3"/>
        <v>6.8908228662881113E-2</v>
      </c>
      <c r="AA19" s="17">
        <v>7.0000000000000007E-2</v>
      </c>
      <c r="AB19" s="17">
        <f t="shared" si="4"/>
        <v>0.98440326661258726</v>
      </c>
    </row>
    <row r="20" spans="1:28" hidden="1" x14ac:dyDescent="0.25">
      <c r="A20" s="17">
        <v>202112</v>
      </c>
      <c r="B20" s="18">
        <v>44561</v>
      </c>
      <c r="C20" s="23" t="s">
        <v>31</v>
      </c>
      <c r="D20" s="24" t="s">
        <v>183</v>
      </c>
      <c r="E20" s="23" t="s">
        <v>32</v>
      </c>
      <c r="F20" s="23" t="str">
        <f t="shared" si="0"/>
        <v>Camino Carlozama Claudia Michelle</v>
      </c>
      <c r="G20" s="23" t="s">
        <v>21</v>
      </c>
      <c r="H20" s="23" t="s">
        <v>17</v>
      </c>
      <c r="I20" s="23" t="s">
        <v>29</v>
      </c>
      <c r="J20" s="23" t="s">
        <v>18</v>
      </c>
      <c r="K20" s="23" t="s">
        <v>33</v>
      </c>
      <c r="L20" s="23" t="s">
        <v>34</v>
      </c>
      <c r="M20" s="21">
        <v>4272979640.9700499</v>
      </c>
      <c r="N20" s="22">
        <v>4154487840.9000401</v>
      </c>
      <c r="O20" s="22">
        <v>4065599157.4599299</v>
      </c>
      <c r="P20" s="17">
        <f t="shared" si="1"/>
        <v>1.0218636122247835</v>
      </c>
      <c r="Q20" s="22">
        <v>15476128</v>
      </c>
      <c r="R20" s="22">
        <v>31629677.579999998</v>
      </c>
      <c r="S20" s="17">
        <v>0</v>
      </c>
      <c r="T20" s="17">
        <v>0</v>
      </c>
      <c r="U20" s="17">
        <v>48212423.259481996</v>
      </c>
      <c r="V20" s="17">
        <v>43744212.761156201</v>
      </c>
      <c r="W20" s="17">
        <f t="shared" si="2"/>
        <v>1.3830116557627017</v>
      </c>
      <c r="X20" s="17">
        <v>4777247.5999999996</v>
      </c>
      <c r="Y20" s="17">
        <v>329191.67</v>
      </c>
      <c r="Z20" s="17">
        <f t="shared" si="3"/>
        <v>6.8908228662881113E-2</v>
      </c>
      <c r="AA20" s="17">
        <v>7.0000000000000007E-2</v>
      </c>
      <c r="AB20" s="17">
        <f t="shared" si="4"/>
        <v>0.98440326661258726</v>
      </c>
    </row>
    <row r="21" spans="1:28" hidden="1" x14ac:dyDescent="0.25">
      <c r="A21" s="17">
        <v>202112</v>
      </c>
      <c r="B21" s="18">
        <v>44561</v>
      </c>
      <c r="C21" s="23" t="s">
        <v>31</v>
      </c>
      <c r="D21" s="24" t="s">
        <v>184</v>
      </c>
      <c r="E21" s="23" t="s">
        <v>35</v>
      </c>
      <c r="F21" s="23" t="str">
        <f t="shared" si="0"/>
        <v>Guacanes Guaspa Alba Maria</v>
      </c>
      <c r="G21" s="23" t="s">
        <v>21</v>
      </c>
      <c r="H21" s="23" t="s">
        <v>17</v>
      </c>
      <c r="I21" s="23" t="s">
        <v>29</v>
      </c>
      <c r="J21" s="23" t="s">
        <v>18</v>
      </c>
      <c r="K21" s="23" t="s">
        <v>30</v>
      </c>
      <c r="L21" s="23" t="s">
        <v>36</v>
      </c>
      <c r="M21" s="21">
        <v>4272979640.9700499</v>
      </c>
      <c r="N21" s="22">
        <v>4154487840.9000401</v>
      </c>
      <c r="O21" s="22">
        <v>4065599157.4599299</v>
      </c>
      <c r="P21" s="17">
        <f t="shared" si="1"/>
        <v>1.0218636122247835</v>
      </c>
      <c r="Q21" s="22">
        <v>15476128</v>
      </c>
      <c r="R21" s="22">
        <v>31629677.579999998</v>
      </c>
      <c r="S21" s="17">
        <v>0</v>
      </c>
      <c r="T21" s="17">
        <v>0</v>
      </c>
      <c r="U21" s="17">
        <v>48212423.259481996</v>
      </c>
      <c r="V21" s="17">
        <v>43744212.761156201</v>
      </c>
      <c r="W21" s="17">
        <f t="shared" si="2"/>
        <v>1.3830116557627017</v>
      </c>
      <c r="X21" s="17">
        <v>4777247.5999999996</v>
      </c>
      <c r="Y21" s="17">
        <v>329191.67</v>
      </c>
      <c r="Z21" s="17">
        <f t="shared" si="3"/>
        <v>6.8908228662881113E-2</v>
      </c>
      <c r="AA21" s="17">
        <v>7.0000000000000007E-2</v>
      </c>
      <c r="AB21" s="17">
        <f t="shared" si="4"/>
        <v>0.98440326661258726</v>
      </c>
    </row>
    <row r="22" spans="1:28" hidden="1" x14ac:dyDescent="0.25">
      <c r="A22" s="17">
        <v>202112</v>
      </c>
      <c r="B22" s="18">
        <v>44561</v>
      </c>
      <c r="C22" s="23" t="s">
        <v>31</v>
      </c>
      <c r="D22" s="24" t="s">
        <v>185</v>
      </c>
      <c r="E22" s="23" t="s">
        <v>37</v>
      </c>
      <c r="F22" s="23" t="str">
        <f t="shared" si="0"/>
        <v>Intriago Veliz Maria Fernanda</v>
      </c>
      <c r="G22" s="23" t="s">
        <v>21</v>
      </c>
      <c r="H22" s="23" t="s">
        <v>17</v>
      </c>
      <c r="I22" s="23" t="s">
        <v>29</v>
      </c>
      <c r="J22" s="23" t="s">
        <v>18</v>
      </c>
      <c r="K22" s="23" t="s">
        <v>38</v>
      </c>
      <c r="L22" s="23" t="s">
        <v>39</v>
      </c>
      <c r="M22" s="21">
        <v>4272979640.9700499</v>
      </c>
      <c r="N22" s="22">
        <v>4154487840.9000401</v>
      </c>
      <c r="O22" s="22">
        <v>4065599157.4599299</v>
      </c>
      <c r="P22" s="17">
        <f t="shared" si="1"/>
        <v>1.0218636122247835</v>
      </c>
      <c r="Q22" s="22">
        <v>15476128</v>
      </c>
      <c r="R22" s="22">
        <v>31629677.579999998</v>
      </c>
      <c r="S22" s="17">
        <v>0</v>
      </c>
      <c r="T22" s="17">
        <v>0</v>
      </c>
      <c r="U22" s="17">
        <v>48212423.259481996</v>
      </c>
      <c r="V22" s="17">
        <v>43744212.761156201</v>
      </c>
      <c r="W22" s="17">
        <f t="shared" si="2"/>
        <v>1.3830116557627017</v>
      </c>
      <c r="X22" s="17">
        <v>4777247.5999999996</v>
      </c>
      <c r="Y22" s="17">
        <v>329191.67</v>
      </c>
      <c r="Z22" s="17">
        <f t="shared" si="3"/>
        <v>6.8908228662881113E-2</v>
      </c>
      <c r="AA22" s="17">
        <v>7.0000000000000007E-2</v>
      </c>
      <c r="AB22" s="17">
        <f t="shared" si="4"/>
        <v>0.98440326661258726</v>
      </c>
    </row>
    <row r="23" spans="1:28" hidden="1" x14ac:dyDescent="0.25">
      <c r="A23" s="17">
        <v>202112</v>
      </c>
      <c r="B23" s="18">
        <v>44561</v>
      </c>
      <c r="C23" s="19" t="s">
        <v>31</v>
      </c>
      <c r="D23" s="20" t="s">
        <v>186</v>
      </c>
      <c r="E23" s="17" t="s">
        <v>40</v>
      </c>
      <c r="F23" s="26" t="str">
        <f t="shared" si="0"/>
        <v>Meza Chavez Hans Peter</v>
      </c>
      <c r="G23" s="17" t="s">
        <v>19</v>
      </c>
      <c r="H23" s="17" t="s">
        <v>17</v>
      </c>
      <c r="I23" s="17" t="s">
        <v>29</v>
      </c>
      <c r="J23" s="17" t="s">
        <v>20</v>
      </c>
      <c r="K23" s="17" t="s">
        <v>38</v>
      </c>
      <c r="L23" s="17"/>
      <c r="M23" s="21">
        <v>4272979640.9700499</v>
      </c>
      <c r="N23" s="22">
        <v>4154487840.9000401</v>
      </c>
      <c r="O23" s="22">
        <v>4065599157.4599299</v>
      </c>
      <c r="P23" s="17">
        <f t="shared" si="1"/>
        <v>1.0218636122247835</v>
      </c>
      <c r="Q23" s="22">
        <v>15476128</v>
      </c>
      <c r="R23" s="22">
        <v>31629677.579999998</v>
      </c>
      <c r="S23" s="17">
        <v>0</v>
      </c>
      <c r="T23" s="17">
        <v>0</v>
      </c>
      <c r="U23" s="17">
        <v>48212423.259481996</v>
      </c>
      <c r="V23" s="17">
        <v>43744212.761156201</v>
      </c>
      <c r="W23" s="17">
        <f t="shared" si="2"/>
        <v>1.3830116557627017</v>
      </c>
      <c r="X23" s="17">
        <v>4777247.5999999996</v>
      </c>
      <c r="Y23" s="17">
        <v>329191.67</v>
      </c>
      <c r="Z23" s="17">
        <f t="shared" si="3"/>
        <v>6.8908228662881113E-2</v>
      </c>
      <c r="AA23" s="17">
        <v>7.0000000000000007E-2</v>
      </c>
      <c r="AB23" s="17">
        <f t="shared" si="4"/>
        <v>0.98440326661258726</v>
      </c>
    </row>
    <row r="24" spans="1:28" hidden="1" x14ac:dyDescent="0.25">
      <c r="A24" s="17">
        <v>202112</v>
      </c>
      <c r="B24" s="18">
        <v>44561</v>
      </c>
      <c r="C24" s="23" t="s">
        <v>31</v>
      </c>
      <c r="D24" s="24" t="s">
        <v>187</v>
      </c>
      <c r="E24" s="23" t="s">
        <v>41</v>
      </c>
      <c r="F24" s="23" t="str">
        <f t="shared" si="0"/>
        <v>Espinosa Villagomez Alexandra</v>
      </c>
      <c r="G24" s="23" t="s">
        <v>25</v>
      </c>
      <c r="H24" s="23" t="s">
        <v>17</v>
      </c>
      <c r="I24" s="23" t="s">
        <v>29</v>
      </c>
      <c r="J24" s="23" t="s">
        <v>18</v>
      </c>
      <c r="K24" s="23" t="s">
        <v>33</v>
      </c>
      <c r="L24" s="23" t="s">
        <v>42</v>
      </c>
      <c r="M24" s="21">
        <v>4272979640.9700499</v>
      </c>
      <c r="N24" s="22">
        <v>4154487840.9000401</v>
      </c>
      <c r="O24" s="22">
        <v>4065599157.4599299</v>
      </c>
      <c r="P24" s="17">
        <f t="shared" si="1"/>
        <v>1.0218636122247835</v>
      </c>
      <c r="Q24" s="22">
        <v>15476128</v>
      </c>
      <c r="R24" s="22">
        <v>31629677.579999998</v>
      </c>
      <c r="S24" s="17">
        <v>0</v>
      </c>
      <c r="T24" s="17">
        <v>0</v>
      </c>
      <c r="U24" s="17">
        <v>48212423.259481996</v>
      </c>
      <c r="V24" s="17">
        <v>43744212.761156201</v>
      </c>
      <c r="W24" s="17">
        <f t="shared" si="2"/>
        <v>1.3830116557627017</v>
      </c>
      <c r="X24" s="17">
        <v>4777247.5999999996</v>
      </c>
      <c r="Y24" s="17">
        <v>329191.67</v>
      </c>
      <c r="Z24" s="17">
        <f t="shared" si="3"/>
        <v>6.8908228662881113E-2</v>
      </c>
      <c r="AA24" s="17">
        <v>7.0000000000000007E-2</v>
      </c>
      <c r="AB24" s="17">
        <f t="shared" si="4"/>
        <v>0.98440326661258726</v>
      </c>
    </row>
    <row r="25" spans="1:28" hidden="1" x14ac:dyDescent="0.25">
      <c r="A25" s="17">
        <v>202112</v>
      </c>
      <c r="B25" s="18">
        <v>44561</v>
      </c>
      <c r="C25" s="19" t="s">
        <v>31</v>
      </c>
      <c r="D25" s="20" t="s">
        <v>190</v>
      </c>
      <c r="E25" s="17" t="s">
        <v>50</v>
      </c>
      <c r="F25" s="26" t="str">
        <f t="shared" si="0"/>
        <v>Toapanta Toapanta Sara Del Rocio</v>
      </c>
      <c r="G25" s="17" t="s">
        <v>19</v>
      </c>
      <c r="H25" s="17" t="s">
        <v>17</v>
      </c>
      <c r="I25" s="17" t="s">
        <v>29</v>
      </c>
      <c r="J25" s="17" t="s">
        <v>20</v>
      </c>
      <c r="K25" s="17" t="s">
        <v>33</v>
      </c>
      <c r="L25" s="17"/>
      <c r="M25" s="21">
        <v>4272979640.9700499</v>
      </c>
      <c r="N25" s="22">
        <v>4154487840.9000401</v>
      </c>
      <c r="O25" s="22">
        <v>4065599157.4599299</v>
      </c>
      <c r="P25" s="17">
        <f t="shared" si="1"/>
        <v>1.0218636122247835</v>
      </c>
      <c r="Q25" s="22">
        <v>15476128</v>
      </c>
      <c r="R25" s="22">
        <v>31629677.579999998</v>
      </c>
      <c r="S25" s="17">
        <v>0</v>
      </c>
      <c r="T25" s="17">
        <v>0</v>
      </c>
      <c r="U25" s="17">
        <v>48212423.259481996</v>
      </c>
      <c r="V25" s="17">
        <v>43744212.761156201</v>
      </c>
      <c r="W25" s="17">
        <f t="shared" si="2"/>
        <v>1.3830116557627017</v>
      </c>
      <c r="X25" s="17">
        <v>4777247.5999999996</v>
      </c>
      <c r="Y25" s="17">
        <v>329191.67</v>
      </c>
      <c r="Z25" s="17">
        <f t="shared" si="3"/>
        <v>6.8908228662881113E-2</v>
      </c>
      <c r="AA25" s="17">
        <v>7.0000000000000007E-2</v>
      </c>
      <c r="AB25" s="17">
        <f t="shared" si="4"/>
        <v>0.98440326661258726</v>
      </c>
    </row>
    <row r="26" spans="1:28" hidden="1" x14ac:dyDescent="0.25">
      <c r="A26" s="17">
        <v>202112</v>
      </c>
      <c r="B26" s="18">
        <v>44561</v>
      </c>
      <c r="C26" s="19" t="s">
        <v>31</v>
      </c>
      <c r="D26" s="20" t="s">
        <v>193</v>
      </c>
      <c r="E26" s="17" t="s">
        <v>55</v>
      </c>
      <c r="F26" s="17" t="str">
        <f t="shared" si="0"/>
        <v>Benalcazar Leon Doris Karina</v>
      </c>
      <c r="G26" s="17" t="s">
        <v>26</v>
      </c>
      <c r="H26" s="17" t="s">
        <v>17</v>
      </c>
      <c r="I26" s="17" t="s">
        <v>29</v>
      </c>
      <c r="J26" s="17" t="s">
        <v>18</v>
      </c>
      <c r="K26" s="17" t="s">
        <v>30</v>
      </c>
      <c r="L26" s="17" t="s">
        <v>56</v>
      </c>
      <c r="M26" s="21">
        <v>4272979640.9700499</v>
      </c>
      <c r="N26" s="22">
        <v>4154487840.9000401</v>
      </c>
      <c r="O26" s="22">
        <v>4065599157.4599299</v>
      </c>
      <c r="P26" s="17">
        <f t="shared" si="1"/>
        <v>1.0218636122247835</v>
      </c>
      <c r="Q26" s="22">
        <v>15476128</v>
      </c>
      <c r="R26" s="22">
        <v>31629677.579999998</v>
      </c>
      <c r="S26" s="17">
        <v>0</v>
      </c>
      <c r="T26" s="17">
        <v>0</v>
      </c>
      <c r="U26" s="17">
        <v>48212423.259481996</v>
      </c>
      <c r="V26" s="17">
        <v>43744212.761156201</v>
      </c>
      <c r="W26" s="17">
        <f t="shared" si="2"/>
        <v>1.3830116557627017</v>
      </c>
      <c r="X26" s="17">
        <v>4777247.5999999996</v>
      </c>
      <c r="Y26" s="17">
        <v>329191.67</v>
      </c>
      <c r="Z26" s="17">
        <f t="shared" si="3"/>
        <v>6.8908228662881113E-2</v>
      </c>
      <c r="AA26" s="17">
        <v>7.0000000000000007E-2</v>
      </c>
      <c r="AB26" s="17">
        <f t="shared" si="4"/>
        <v>0.98440326661258726</v>
      </c>
    </row>
    <row r="27" spans="1:28" hidden="1" x14ac:dyDescent="0.25">
      <c r="A27" s="17">
        <v>202112</v>
      </c>
      <c r="B27" s="18">
        <v>44561</v>
      </c>
      <c r="C27" s="19" t="s">
        <v>31</v>
      </c>
      <c r="D27" s="20" t="s">
        <v>194</v>
      </c>
      <c r="E27" s="17" t="s">
        <v>57</v>
      </c>
      <c r="F27" s="17" t="str">
        <f t="shared" si="0"/>
        <v>Vargas Santamaria Gabriela Alejandra</v>
      </c>
      <c r="G27" s="17" t="s">
        <v>25</v>
      </c>
      <c r="H27" s="17" t="s">
        <v>17</v>
      </c>
      <c r="I27" s="17" t="s">
        <v>29</v>
      </c>
      <c r="J27" s="17" t="s">
        <v>18</v>
      </c>
      <c r="K27" s="17" t="s">
        <v>30</v>
      </c>
      <c r="L27" s="17" t="s">
        <v>58</v>
      </c>
      <c r="M27" s="21">
        <v>4272979640.9700499</v>
      </c>
      <c r="N27" s="22">
        <v>4154487840.9000401</v>
      </c>
      <c r="O27" s="22">
        <v>4065599157.4599299</v>
      </c>
      <c r="P27" s="17">
        <f t="shared" si="1"/>
        <v>1.0218636122247835</v>
      </c>
      <c r="Q27" s="22">
        <v>15476128</v>
      </c>
      <c r="R27" s="22">
        <v>31629677.579999998</v>
      </c>
      <c r="S27" s="17">
        <v>0</v>
      </c>
      <c r="T27" s="17">
        <v>0</v>
      </c>
      <c r="U27" s="17">
        <v>48212423.259481996</v>
      </c>
      <c r="V27" s="17">
        <v>43744212.761156201</v>
      </c>
      <c r="W27" s="17">
        <f t="shared" si="2"/>
        <v>1.3830116557627017</v>
      </c>
      <c r="X27" s="17">
        <v>4777247.5999999996</v>
      </c>
      <c r="Y27" s="17">
        <v>329191.67</v>
      </c>
      <c r="Z27" s="17">
        <f t="shared" si="3"/>
        <v>6.8908228662881113E-2</v>
      </c>
      <c r="AA27" s="17">
        <v>7.0000000000000007E-2</v>
      </c>
      <c r="AB27" s="17">
        <f t="shared" si="4"/>
        <v>0.98440326661258726</v>
      </c>
    </row>
    <row r="28" spans="1:28" hidden="1" x14ac:dyDescent="0.25">
      <c r="A28" s="17">
        <v>202112</v>
      </c>
      <c r="B28" s="18">
        <v>44561</v>
      </c>
      <c r="C28" s="19" t="s">
        <v>31</v>
      </c>
      <c r="D28" s="20" t="s">
        <v>196</v>
      </c>
      <c r="E28" s="17" t="s">
        <v>61</v>
      </c>
      <c r="F28" s="17" t="str">
        <f t="shared" si="0"/>
        <v>Caisapanta Flores Jose David</v>
      </c>
      <c r="G28" s="17" t="s">
        <v>23</v>
      </c>
      <c r="H28" s="17" t="s">
        <v>17</v>
      </c>
      <c r="I28" s="17" t="s">
        <v>29</v>
      </c>
      <c r="J28" s="17" t="s">
        <v>24</v>
      </c>
      <c r="K28" s="17"/>
      <c r="L28" s="17"/>
      <c r="M28" s="21">
        <v>4272979640.9700499</v>
      </c>
      <c r="N28" s="22">
        <v>4154487840.9000401</v>
      </c>
      <c r="O28" s="22">
        <v>4065599157.4599299</v>
      </c>
      <c r="P28" s="17">
        <f t="shared" si="1"/>
        <v>1.0218636122247835</v>
      </c>
      <c r="Q28" s="22">
        <v>15476128</v>
      </c>
      <c r="R28" s="22">
        <v>31629677.579999998</v>
      </c>
      <c r="S28" s="17">
        <v>0</v>
      </c>
      <c r="T28" s="17">
        <v>0</v>
      </c>
      <c r="U28" s="17">
        <v>48212423.259481996</v>
      </c>
      <c r="V28" s="17">
        <v>43744212.761156201</v>
      </c>
      <c r="W28" s="17">
        <f t="shared" si="2"/>
        <v>1.3830116557627017</v>
      </c>
      <c r="X28" s="17">
        <v>4777247.5999999996</v>
      </c>
      <c r="Y28" s="17">
        <v>329191.67</v>
      </c>
      <c r="Z28" s="17">
        <f t="shared" si="3"/>
        <v>6.8908228662881113E-2</v>
      </c>
      <c r="AA28" s="17">
        <v>7.0000000000000007E-2</v>
      </c>
      <c r="AB28" s="17">
        <f t="shared" si="4"/>
        <v>0.98440326661258726</v>
      </c>
    </row>
    <row r="29" spans="1:28" hidden="1" x14ac:dyDescent="0.25">
      <c r="A29" s="17">
        <v>202112</v>
      </c>
      <c r="B29" s="18">
        <v>44561</v>
      </c>
      <c r="C29" s="19" t="s">
        <v>31</v>
      </c>
      <c r="D29" s="20" t="s">
        <v>197</v>
      </c>
      <c r="E29" s="17" t="s">
        <v>63</v>
      </c>
      <c r="F29" s="17" t="str">
        <f t="shared" si="0"/>
        <v>Jimenez Pozo Hugo Rodrigo</v>
      </c>
      <c r="G29" s="17" t="s">
        <v>25</v>
      </c>
      <c r="H29" s="17" t="s">
        <v>17</v>
      </c>
      <c r="I29" s="17" t="s">
        <v>29</v>
      </c>
      <c r="J29" s="17" t="s">
        <v>18</v>
      </c>
      <c r="K29" s="17" t="s">
        <v>64</v>
      </c>
      <c r="L29" s="17" t="s">
        <v>65</v>
      </c>
      <c r="M29" s="21">
        <v>4272979640.9700499</v>
      </c>
      <c r="N29" s="22">
        <v>4154487840.9000401</v>
      </c>
      <c r="O29" s="22">
        <v>4065599157.4599299</v>
      </c>
      <c r="P29" s="17">
        <f t="shared" si="1"/>
        <v>1.0218636122247835</v>
      </c>
      <c r="Q29" s="22">
        <v>15476128</v>
      </c>
      <c r="R29" s="22">
        <v>31629677.579999998</v>
      </c>
      <c r="S29" s="17">
        <v>0</v>
      </c>
      <c r="T29" s="17">
        <v>0</v>
      </c>
      <c r="U29" s="17">
        <v>48212423.259481996</v>
      </c>
      <c r="V29" s="17">
        <v>43744212.761156201</v>
      </c>
      <c r="W29" s="17">
        <f t="shared" si="2"/>
        <v>1.3830116557627017</v>
      </c>
      <c r="X29" s="17">
        <v>4777247.5999999996</v>
      </c>
      <c r="Y29" s="17">
        <v>329191.67</v>
      </c>
      <c r="Z29" s="17">
        <f t="shared" si="3"/>
        <v>6.8908228662881113E-2</v>
      </c>
      <c r="AA29" s="17">
        <v>7.0000000000000007E-2</v>
      </c>
      <c r="AB29" s="17">
        <f t="shared" si="4"/>
        <v>0.98440326661258726</v>
      </c>
    </row>
    <row r="30" spans="1:28" hidden="1" x14ac:dyDescent="0.25">
      <c r="A30" s="17">
        <v>202112</v>
      </c>
      <c r="B30" s="18">
        <v>44561</v>
      </c>
      <c r="C30" s="19" t="s">
        <v>31</v>
      </c>
      <c r="D30" s="20" t="s">
        <v>202</v>
      </c>
      <c r="E30" s="17" t="s">
        <v>71</v>
      </c>
      <c r="F30" s="17" t="str">
        <f t="shared" si="0"/>
        <v>Lopez Vinueza Ana Isabel</v>
      </c>
      <c r="G30" s="17" t="s">
        <v>21</v>
      </c>
      <c r="H30" s="17" t="s">
        <v>17</v>
      </c>
      <c r="I30" s="17" t="s">
        <v>29</v>
      </c>
      <c r="J30" s="17" t="s">
        <v>18</v>
      </c>
      <c r="K30" s="17" t="s">
        <v>30</v>
      </c>
      <c r="L30" s="17" t="s">
        <v>72</v>
      </c>
      <c r="M30" s="21">
        <v>4272979640.9700499</v>
      </c>
      <c r="N30" s="22">
        <v>4154487840.9000401</v>
      </c>
      <c r="O30" s="22">
        <v>4065599157.4599299</v>
      </c>
      <c r="P30" s="17">
        <f t="shared" si="1"/>
        <v>1.0218636122247835</v>
      </c>
      <c r="Q30" s="22">
        <v>15476128</v>
      </c>
      <c r="R30" s="22">
        <v>31629677.579999998</v>
      </c>
      <c r="S30" s="17">
        <v>0</v>
      </c>
      <c r="T30" s="17">
        <v>0</v>
      </c>
      <c r="U30" s="17">
        <v>48212423.259481996</v>
      </c>
      <c r="V30" s="17">
        <v>43744212.761156201</v>
      </c>
      <c r="W30" s="17">
        <f t="shared" si="2"/>
        <v>1.3830116557627017</v>
      </c>
      <c r="X30" s="17">
        <v>4777247.5999999996</v>
      </c>
      <c r="Y30" s="17">
        <v>329191.67</v>
      </c>
      <c r="Z30" s="17">
        <f t="shared" si="3"/>
        <v>6.8908228662881113E-2</v>
      </c>
      <c r="AA30" s="17">
        <v>7.0000000000000007E-2</v>
      </c>
      <c r="AB30" s="17">
        <f t="shared" si="4"/>
        <v>0.98440326661258726</v>
      </c>
    </row>
    <row r="31" spans="1:28" hidden="1" x14ac:dyDescent="0.25">
      <c r="A31" s="17">
        <v>202112</v>
      </c>
      <c r="B31" s="18">
        <v>44561</v>
      </c>
      <c r="C31" s="19" t="s">
        <v>31</v>
      </c>
      <c r="D31" s="20" t="s">
        <v>203</v>
      </c>
      <c r="E31" s="17" t="s">
        <v>73</v>
      </c>
      <c r="F31" s="17" t="str">
        <f t="shared" si="0"/>
        <v>Castro Viracocha Karen Nataly</v>
      </c>
      <c r="G31" s="17" t="s">
        <v>21</v>
      </c>
      <c r="H31" s="17" t="s">
        <v>17</v>
      </c>
      <c r="I31" s="17" t="s">
        <v>29</v>
      </c>
      <c r="J31" s="17" t="s">
        <v>18</v>
      </c>
      <c r="K31" s="17" t="s">
        <v>64</v>
      </c>
      <c r="L31" s="17" t="s">
        <v>74</v>
      </c>
      <c r="M31" s="21">
        <v>4272979640.9700499</v>
      </c>
      <c r="N31" s="22">
        <v>4154487840.9000401</v>
      </c>
      <c r="O31" s="22">
        <v>4065599157.4599299</v>
      </c>
      <c r="P31" s="17">
        <f t="shared" si="1"/>
        <v>1.0218636122247835</v>
      </c>
      <c r="Q31" s="22">
        <v>15476128</v>
      </c>
      <c r="R31" s="22">
        <v>31629677.579999998</v>
      </c>
      <c r="S31" s="17">
        <v>0</v>
      </c>
      <c r="T31" s="17">
        <v>0</v>
      </c>
      <c r="U31" s="17">
        <v>48212423.259481996</v>
      </c>
      <c r="V31" s="17">
        <v>43744212.761156201</v>
      </c>
      <c r="W31" s="17">
        <f t="shared" si="2"/>
        <v>1.3830116557627017</v>
      </c>
      <c r="X31" s="17">
        <v>4777247.5999999996</v>
      </c>
      <c r="Y31" s="17">
        <v>329191.67</v>
      </c>
      <c r="Z31" s="17">
        <f t="shared" si="3"/>
        <v>6.8908228662881113E-2</v>
      </c>
      <c r="AA31" s="17">
        <v>7.0000000000000007E-2</v>
      </c>
      <c r="AB31" s="17">
        <f t="shared" si="4"/>
        <v>0.98440326661258726</v>
      </c>
    </row>
    <row r="32" spans="1:28" hidden="1" x14ac:dyDescent="0.25">
      <c r="A32" s="17">
        <v>202112</v>
      </c>
      <c r="B32" s="18">
        <v>44561</v>
      </c>
      <c r="C32" s="19" t="s">
        <v>31</v>
      </c>
      <c r="D32" s="20" t="s">
        <v>205</v>
      </c>
      <c r="E32" s="17" t="s">
        <v>77</v>
      </c>
      <c r="F32" s="17" t="str">
        <f t="shared" si="0"/>
        <v>Badaraco Ona Vanessa Mercedes</v>
      </c>
      <c r="G32" s="17" t="s">
        <v>25</v>
      </c>
      <c r="H32" s="17" t="s">
        <v>17</v>
      </c>
      <c r="I32" s="17" t="s">
        <v>29</v>
      </c>
      <c r="J32" s="17" t="s">
        <v>18</v>
      </c>
      <c r="K32" s="17" t="s">
        <v>30</v>
      </c>
      <c r="L32" s="17" t="s">
        <v>78</v>
      </c>
      <c r="M32" s="21">
        <v>4272979640.9700499</v>
      </c>
      <c r="N32" s="22">
        <v>4154487840.9000401</v>
      </c>
      <c r="O32" s="22">
        <v>4065599157.4599299</v>
      </c>
      <c r="P32" s="17">
        <f t="shared" si="1"/>
        <v>1.0218636122247835</v>
      </c>
      <c r="Q32" s="22">
        <v>15476128</v>
      </c>
      <c r="R32" s="22">
        <v>31629677.579999998</v>
      </c>
      <c r="S32" s="17">
        <v>0</v>
      </c>
      <c r="T32" s="17">
        <v>0</v>
      </c>
      <c r="U32" s="17">
        <v>48212423.259481996</v>
      </c>
      <c r="V32" s="17">
        <v>43744212.761156201</v>
      </c>
      <c r="W32" s="17">
        <f t="shared" si="2"/>
        <v>1.3830116557627017</v>
      </c>
      <c r="X32" s="17">
        <v>4777247.5999999996</v>
      </c>
      <c r="Y32" s="17">
        <v>329191.67</v>
      </c>
      <c r="Z32" s="17">
        <f t="shared" si="3"/>
        <v>6.8908228662881113E-2</v>
      </c>
      <c r="AA32" s="17">
        <v>7.0000000000000007E-2</v>
      </c>
      <c r="AB32" s="17">
        <f t="shared" si="4"/>
        <v>0.98440326661258726</v>
      </c>
    </row>
    <row r="33" spans="1:28" hidden="1" x14ac:dyDescent="0.25">
      <c r="A33" s="17">
        <v>202112</v>
      </c>
      <c r="B33" s="18">
        <v>44561</v>
      </c>
      <c r="C33" s="19" t="s">
        <v>31</v>
      </c>
      <c r="D33" s="20" t="s">
        <v>206</v>
      </c>
      <c r="E33" s="17" t="s">
        <v>79</v>
      </c>
      <c r="F33" s="17" t="str">
        <f t="shared" si="0"/>
        <v>Narvaez Naranjo Maria Fernanda</v>
      </c>
      <c r="G33" s="17" t="s">
        <v>21</v>
      </c>
      <c r="H33" s="17" t="s">
        <v>17</v>
      </c>
      <c r="I33" s="17" t="s">
        <v>29</v>
      </c>
      <c r="J33" s="17" t="s">
        <v>18</v>
      </c>
      <c r="K33" s="17" t="s">
        <v>64</v>
      </c>
      <c r="L33" s="17" t="s">
        <v>80</v>
      </c>
      <c r="M33" s="21">
        <v>4272979640.9700499</v>
      </c>
      <c r="N33" s="22">
        <v>4154487840.9000401</v>
      </c>
      <c r="O33" s="22">
        <v>4065599157.4599299</v>
      </c>
      <c r="P33" s="17">
        <f t="shared" si="1"/>
        <v>1.0218636122247835</v>
      </c>
      <c r="Q33" s="22">
        <v>15476128</v>
      </c>
      <c r="R33" s="22">
        <v>31629677.579999998</v>
      </c>
      <c r="S33" s="17">
        <v>0</v>
      </c>
      <c r="T33" s="17">
        <v>0</v>
      </c>
      <c r="U33" s="17">
        <v>48212423.259481996</v>
      </c>
      <c r="V33" s="17">
        <v>43744212.761156201</v>
      </c>
      <c r="W33" s="17">
        <f t="shared" si="2"/>
        <v>1.3830116557627017</v>
      </c>
      <c r="X33" s="17">
        <v>4777247.5999999996</v>
      </c>
      <c r="Y33" s="17">
        <v>329191.67</v>
      </c>
      <c r="Z33" s="17">
        <f t="shared" si="3"/>
        <v>6.8908228662881113E-2</v>
      </c>
      <c r="AA33" s="17">
        <v>7.0000000000000007E-2</v>
      </c>
      <c r="AB33" s="17">
        <f t="shared" si="4"/>
        <v>0.98440326661258726</v>
      </c>
    </row>
    <row r="34" spans="1:28" hidden="1" x14ac:dyDescent="0.25">
      <c r="A34" s="17">
        <v>202112</v>
      </c>
      <c r="B34" s="18">
        <v>44561</v>
      </c>
      <c r="C34" s="19" t="s">
        <v>31</v>
      </c>
      <c r="D34" s="20" t="s">
        <v>207</v>
      </c>
      <c r="E34" s="17" t="s">
        <v>81</v>
      </c>
      <c r="F34" s="17" t="str">
        <f t="shared" ref="F34:F65" si="5">PROPER(E34)</f>
        <v>Zambrano Albarracin Eliana Natalia</v>
      </c>
      <c r="G34" s="17" t="s">
        <v>26</v>
      </c>
      <c r="H34" s="17" t="s">
        <v>17</v>
      </c>
      <c r="I34" s="17" t="s">
        <v>29</v>
      </c>
      <c r="J34" s="17" t="s">
        <v>18</v>
      </c>
      <c r="K34" s="17" t="s">
        <v>38</v>
      </c>
      <c r="L34" s="17" t="s">
        <v>82</v>
      </c>
      <c r="M34" s="21">
        <v>4272979640.9700499</v>
      </c>
      <c r="N34" s="22">
        <v>4154487840.9000401</v>
      </c>
      <c r="O34" s="22">
        <v>4065599157.4599299</v>
      </c>
      <c r="P34" s="17">
        <f t="shared" ref="P34:P65" si="6">N34/O34</f>
        <v>1.0218636122247835</v>
      </c>
      <c r="Q34" s="22">
        <v>15476128</v>
      </c>
      <c r="R34" s="22">
        <v>31629677.579999998</v>
      </c>
      <c r="S34" s="17">
        <v>0</v>
      </c>
      <c r="T34" s="17">
        <v>0</v>
      </c>
      <c r="U34" s="17">
        <v>48212423.259481996</v>
      </c>
      <c r="V34" s="17">
        <v>43744212.761156201</v>
      </c>
      <c r="W34" s="17">
        <f t="shared" ref="W34:W65" si="7">(V34-T34)/R34</f>
        <v>1.3830116557627017</v>
      </c>
      <c r="X34" s="17">
        <v>4777247.5999999996</v>
      </c>
      <c r="Y34" s="17">
        <v>329191.67</v>
      </c>
      <c r="Z34" s="17">
        <f t="shared" ref="Z34:Z65" si="8">Y34/X34</f>
        <v>6.8908228662881113E-2</v>
      </c>
      <c r="AA34" s="17">
        <v>7.0000000000000007E-2</v>
      </c>
      <c r="AB34" s="17">
        <f t="shared" ref="AB34:AB65" si="9">Z34/AA34</f>
        <v>0.98440326661258726</v>
      </c>
    </row>
    <row r="35" spans="1:28" hidden="1" x14ac:dyDescent="0.25">
      <c r="A35" s="17">
        <v>202112</v>
      </c>
      <c r="B35" s="18">
        <v>44561</v>
      </c>
      <c r="C35" s="19" t="s">
        <v>31</v>
      </c>
      <c r="D35" s="20" t="s">
        <v>208</v>
      </c>
      <c r="E35" s="17" t="s">
        <v>83</v>
      </c>
      <c r="F35" s="17" t="str">
        <f t="shared" si="5"/>
        <v>Lara Duarte Gabriela Alexandra</v>
      </c>
      <c r="G35" s="17" t="s">
        <v>21</v>
      </c>
      <c r="H35" s="17" t="s">
        <v>17</v>
      </c>
      <c r="I35" s="17" t="s">
        <v>29</v>
      </c>
      <c r="J35" s="17" t="s">
        <v>18</v>
      </c>
      <c r="K35" s="17" t="s">
        <v>64</v>
      </c>
      <c r="L35" s="17" t="s">
        <v>84</v>
      </c>
      <c r="M35" s="21">
        <v>4272979640.9700499</v>
      </c>
      <c r="N35" s="22">
        <v>4154487840.9000401</v>
      </c>
      <c r="O35" s="22">
        <v>4065599157.4599299</v>
      </c>
      <c r="P35" s="17">
        <f t="shared" si="6"/>
        <v>1.0218636122247835</v>
      </c>
      <c r="Q35" s="22">
        <v>15476128</v>
      </c>
      <c r="R35" s="22">
        <v>31629677.579999998</v>
      </c>
      <c r="S35" s="17">
        <v>0</v>
      </c>
      <c r="T35" s="17">
        <v>0</v>
      </c>
      <c r="U35" s="17">
        <v>48212423.259481996</v>
      </c>
      <c r="V35" s="17">
        <v>43744212.761156201</v>
      </c>
      <c r="W35" s="17">
        <f t="shared" si="7"/>
        <v>1.3830116557627017</v>
      </c>
      <c r="X35" s="17">
        <v>4777247.5999999996</v>
      </c>
      <c r="Y35" s="17">
        <v>329191.67</v>
      </c>
      <c r="Z35" s="17">
        <f t="shared" si="8"/>
        <v>6.8908228662881113E-2</v>
      </c>
      <c r="AA35" s="17">
        <v>7.0000000000000007E-2</v>
      </c>
      <c r="AB35" s="17">
        <f t="shared" si="9"/>
        <v>0.98440326661258726</v>
      </c>
    </row>
    <row r="36" spans="1:28" hidden="1" x14ac:dyDescent="0.25">
      <c r="A36" s="17">
        <v>202112</v>
      </c>
      <c r="B36" s="18">
        <v>44561</v>
      </c>
      <c r="C36" s="19" t="s">
        <v>31</v>
      </c>
      <c r="D36" s="20" t="s">
        <v>210</v>
      </c>
      <c r="E36" s="17" t="s">
        <v>87</v>
      </c>
      <c r="F36" s="17" t="str">
        <f t="shared" si="5"/>
        <v>Veloz Salazar Maria Jose</v>
      </c>
      <c r="G36" s="17" t="s">
        <v>21</v>
      </c>
      <c r="H36" s="17" t="s">
        <v>17</v>
      </c>
      <c r="I36" s="17" t="s">
        <v>29</v>
      </c>
      <c r="J36" s="17" t="s">
        <v>18</v>
      </c>
      <c r="K36" s="17" t="s">
        <v>33</v>
      </c>
      <c r="L36" s="17" t="s">
        <v>88</v>
      </c>
      <c r="M36" s="21">
        <v>4272979640.9700499</v>
      </c>
      <c r="N36" s="22">
        <v>4154487840.9000401</v>
      </c>
      <c r="O36" s="22">
        <v>4065599157.4599299</v>
      </c>
      <c r="P36" s="17">
        <f t="shared" si="6"/>
        <v>1.0218636122247835</v>
      </c>
      <c r="Q36" s="22">
        <v>15476128</v>
      </c>
      <c r="R36" s="22">
        <v>31629677.579999998</v>
      </c>
      <c r="S36" s="17">
        <v>0</v>
      </c>
      <c r="T36" s="17">
        <v>0</v>
      </c>
      <c r="U36" s="17">
        <v>48212423.259481996</v>
      </c>
      <c r="V36" s="17">
        <v>43744212.761156201</v>
      </c>
      <c r="W36" s="17">
        <f t="shared" si="7"/>
        <v>1.3830116557627017</v>
      </c>
      <c r="X36" s="17">
        <v>4777247.5999999996</v>
      </c>
      <c r="Y36" s="17">
        <v>329191.67</v>
      </c>
      <c r="Z36" s="17">
        <f t="shared" si="8"/>
        <v>6.8908228662881113E-2</v>
      </c>
      <c r="AA36" s="17">
        <v>7.0000000000000007E-2</v>
      </c>
      <c r="AB36" s="17">
        <f t="shared" si="9"/>
        <v>0.98440326661258726</v>
      </c>
    </row>
    <row r="37" spans="1:28" hidden="1" x14ac:dyDescent="0.25">
      <c r="A37" s="17">
        <v>202112</v>
      </c>
      <c r="B37" s="18">
        <v>44561</v>
      </c>
      <c r="C37" s="19" t="s">
        <v>31</v>
      </c>
      <c r="D37" s="20" t="s">
        <v>215</v>
      </c>
      <c r="E37" s="17" t="s">
        <v>97</v>
      </c>
      <c r="F37" s="17" t="str">
        <f t="shared" si="5"/>
        <v>Albuja Llumipanta Cristian Nicolas</v>
      </c>
      <c r="G37" s="17" t="s">
        <v>21</v>
      </c>
      <c r="H37" s="17" t="s">
        <v>17</v>
      </c>
      <c r="I37" s="17" t="s">
        <v>29</v>
      </c>
      <c r="J37" s="17" t="s">
        <v>18</v>
      </c>
      <c r="K37" s="17" t="s">
        <v>64</v>
      </c>
      <c r="L37" s="17" t="s">
        <v>98</v>
      </c>
      <c r="M37" s="21">
        <v>4272979640.9700499</v>
      </c>
      <c r="N37" s="22">
        <v>4154487840.9000401</v>
      </c>
      <c r="O37" s="22">
        <v>4065599157.4599299</v>
      </c>
      <c r="P37" s="17">
        <f t="shared" si="6"/>
        <v>1.0218636122247835</v>
      </c>
      <c r="Q37" s="22">
        <v>15476128</v>
      </c>
      <c r="R37" s="22">
        <v>31629677.579999998</v>
      </c>
      <c r="S37" s="17">
        <v>0</v>
      </c>
      <c r="T37" s="17">
        <v>0</v>
      </c>
      <c r="U37" s="17">
        <v>48212423.259481996</v>
      </c>
      <c r="V37" s="17">
        <v>43744212.761156201</v>
      </c>
      <c r="W37" s="17">
        <f t="shared" si="7"/>
        <v>1.3830116557627017</v>
      </c>
      <c r="X37" s="17">
        <v>4777247.5999999996</v>
      </c>
      <c r="Y37" s="17">
        <v>329191.67</v>
      </c>
      <c r="Z37" s="17">
        <f t="shared" si="8"/>
        <v>6.8908228662881113E-2</v>
      </c>
      <c r="AA37" s="17">
        <v>7.0000000000000007E-2</v>
      </c>
      <c r="AB37" s="17">
        <f t="shared" si="9"/>
        <v>0.98440326661258726</v>
      </c>
    </row>
    <row r="38" spans="1:28" hidden="1" x14ac:dyDescent="0.25">
      <c r="A38" s="17">
        <v>202112</v>
      </c>
      <c r="B38" s="18">
        <v>44561</v>
      </c>
      <c r="C38" s="19" t="s">
        <v>31</v>
      </c>
      <c r="D38" s="20" t="s">
        <v>216</v>
      </c>
      <c r="E38" s="17" t="s">
        <v>99</v>
      </c>
      <c r="F38" s="17" t="str">
        <f t="shared" si="5"/>
        <v>Toapanta Jimenez Susana Jeaneth</v>
      </c>
      <c r="G38" s="17" t="s">
        <v>21</v>
      </c>
      <c r="H38" s="17" t="s">
        <v>17</v>
      </c>
      <c r="I38" s="17" t="s">
        <v>29</v>
      </c>
      <c r="J38" s="17" t="s">
        <v>18</v>
      </c>
      <c r="K38" s="17" t="s">
        <v>33</v>
      </c>
      <c r="L38" s="17" t="s">
        <v>100</v>
      </c>
      <c r="M38" s="21">
        <v>4272979640.9700499</v>
      </c>
      <c r="N38" s="22">
        <v>4154487840.9000401</v>
      </c>
      <c r="O38" s="22">
        <v>4065599157.4599299</v>
      </c>
      <c r="P38" s="17">
        <f t="shared" si="6"/>
        <v>1.0218636122247835</v>
      </c>
      <c r="Q38" s="22">
        <v>15476128</v>
      </c>
      <c r="R38" s="22">
        <v>31629677.579999998</v>
      </c>
      <c r="S38" s="17">
        <v>0</v>
      </c>
      <c r="T38" s="17">
        <v>0</v>
      </c>
      <c r="U38" s="17">
        <v>48212423.259481996</v>
      </c>
      <c r="V38" s="17">
        <v>43744212.761156201</v>
      </c>
      <c r="W38" s="17">
        <f t="shared" si="7"/>
        <v>1.3830116557627017</v>
      </c>
      <c r="X38" s="17">
        <v>4777247.5999999996</v>
      </c>
      <c r="Y38" s="17">
        <v>329191.67</v>
      </c>
      <c r="Z38" s="17">
        <f t="shared" si="8"/>
        <v>6.8908228662881113E-2</v>
      </c>
      <c r="AA38" s="17">
        <v>7.0000000000000007E-2</v>
      </c>
      <c r="AB38" s="17">
        <f t="shared" si="9"/>
        <v>0.98440326661258726</v>
      </c>
    </row>
    <row r="39" spans="1:28" hidden="1" x14ac:dyDescent="0.25">
      <c r="A39" s="17">
        <v>202112</v>
      </c>
      <c r="B39" s="18">
        <v>44561</v>
      </c>
      <c r="C39" s="19" t="s">
        <v>31</v>
      </c>
      <c r="D39" s="20" t="s">
        <v>217</v>
      </c>
      <c r="E39" s="17" t="s">
        <v>101</v>
      </c>
      <c r="F39" s="17" t="str">
        <f t="shared" si="5"/>
        <v>Calderon Farinango Sabrina Fernanda</v>
      </c>
      <c r="G39" s="17" t="s">
        <v>25</v>
      </c>
      <c r="H39" s="17" t="s">
        <v>17</v>
      </c>
      <c r="I39" s="17" t="s">
        <v>29</v>
      </c>
      <c r="J39" s="17" t="s">
        <v>18</v>
      </c>
      <c r="K39" s="17" t="s">
        <v>38</v>
      </c>
      <c r="L39" s="17" t="s">
        <v>102</v>
      </c>
      <c r="M39" s="21">
        <v>4272979640.9700499</v>
      </c>
      <c r="N39" s="22">
        <v>4154487840.9000401</v>
      </c>
      <c r="O39" s="22">
        <v>4065599157.4599299</v>
      </c>
      <c r="P39" s="17">
        <f t="shared" si="6"/>
        <v>1.0218636122247835</v>
      </c>
      <c r="Q39" s="22">
        <v>15476128</v>
      </c>
      <c r="R39" s="22">
        <v>31629677.579999998</v>
      </c>
      <c r="S39" s="17">
        <v>0</v>
      </c>
      <c r="T39" s="17">
        <v>0</v>
      </c>
      <c r="U39" s="17">
        <v>48212423.259481996</v>
      </c>
      <c r="V39" s="17">
        <v>43744212.761156201</v>
      </c>
      <c r="W39" s="17">
        <f t="shared" si="7"/>
        <v>1.3830116557627017</v>
      </c>
      <c r="X39" s="17">
        <v>4777247.5999999996</v>
      </c>
      <c r="Y39" s="17">
        <v>329191.67</v>
      </c>
      <c r="Z39" s="17">
        <f t="shared" si="8"/>
        <v>6.8908228662881113E-2</v>
      </c>
      <c r="AA39" s="17">
        <v>7.0000000000000007E-2</v>
      </c>
      <c r="AB39" s="17">
        <f t="shared" si="9"/>
        <v>0.98440326661258726</v>
      </c>
    </row>
    <row r="40" spans="1:28" hidden="1" x14ac:dyDescent="0.25">
      <c r="A40" s="17">
        <v>202112</v>
      </c>
      <c r="B40" s="18">
        <v>44561</v>
      </c>
      <c r="C40" s="19" t="s">
        <v>31</v>
      </c>
      <c r="D40" s="20" t="s">
        <v>218</v>
      </c>
      <c r="E40" s="17" t="s">
        <v>103</v>
      </c>
      <c r="F40" s="17" t="str">
        <f t="shared" si="5"/>
        <v>Astudillo Calderon Liseth Gabriela</v>
      </c>
      <c r="G40" s="17" t="s">
        <v>21</v>
      </c>
      <c r="H40" s="17" t="s">
        <v>17</v>
      </c>
      <c r="I40" s="17" t="s">
        <v>29</v>
      </c>
      <c r="J40" s="17" t="s">
        <v>18</v>
      </c>
      <c r="K40" s="17" t="s">
        <v>33</v>
      </c>
      <c r="L40" s="17" t="s">
        <v>104</v>
      </c>
      <c r="M40" s="21">
        <v>4272979640.9700499</v>
      </c>
      <c r="N40" s="22">
        <v>4154487840.9000401</v>
      </c>
      <c r="O40" s="22">
        <v>4065599157.4599299</v>
      </c>
      <c r="P40" s="17">
        <f t="shared" si="6"/>
        <v>1.0218636122247835</v>
      </c>
      <c r="Q40" s="22">
        <v>15476128</v>
      </c>
      <c r="R40" s="22">
        <v>31629677.579999998</v>
      </c>
      <c r="S40" s="17">
        <v>0</v>
      </c>
      <c r="T40" s="17">
        <v>0</v>
      </c>
      <c r="U40" s="17">
        <v>48212423.259481996</v>
      </c>
      <c r="V40" s="17">
        <v>43744212.761156201</v>
      </c>
      <c r="W40" s="17">
        <f t="shared" si="7"/>
        <v>1.3830116557627017</v>
      </c>
      <c r="X40" s="17">
        <v>4777247.5999999996</v>
      </c>
      <c r="Y40" s="17">
        <v>329191.67</v>
      </c>
      <c r="Z40" s="17">
        <f t="shared" si="8"/>
        <v>6.8908228662881113E-2</v>
      </c>
      <c r="AA40" s="17">
        <v>7.0000000000000007E-2</v>
      </c>
      <c r="AB40" s="17">
        <f t="shared" si="9"/>
        <v>0.98440326661258726</v>
      </c>
    </row>
    <row r="41" spans="1:28" hidden="1" x14ac:dyDescent="0.25">
      <c r="A41" s="17">
        <v>202112</v>
      </c>
      <c r="B41" s="18">
        <v>44561</v>
      </c>
      <c r="C41" s="19" t="s">
        <v>31</v>
      </c>
      <c r="D41" s="20" t="s">
        <v>219</v>
      </c>
      <c r="E41" s="17" t="s">
        <v>105</v>
      </c>
      <c r="F41" s="17" t="str">
        <f t="shared" si="5"/>
        <v>Miranda Maldonado Jorge Andres</v>
      </c>
      <c r="G41" s="17" t="s">
        <v>21</v>
      </c>
      <c r="H41" s="17" t="s">
        <v>17</v>
      </c>
      <c r="I41" s="17" t="s">
        <v>29</v>
      </c>
      <c r="J41" s="17" t="s">
        <v>18</v>
      </c>
      <c r="K41" s="17" t="s">
        <v>64</v>
      </c>
      <c r="L41" s="17" t="s">
        <v>106</v>
      </c>
      <c r="M41" s="21">
        <v>4272979640.9700499</v>
      </c>
      <c r="N41" s="22">
        <v>4154487840.9000401</v>
      </c>
      <c r="O41" s="22">
        <v>4065599157.4599299</v>
      </c>
      <c r="P41" s="17">
        <f t="shared" si="6"/>
        <v>1.0218636122247835</v>
      </c>
      <c r="Q41" s="22">
        <v>15476128</v>
      </c>
      <c r="R41" s="22">
        <v>31629677.579999998</v>
      </c>
      <c r="S41" s="17">
        <v>0</v>
      </c>
      <c r="T41" s="17">
        <v>0</v>
      </c>
      <c r="U41" s="17">
        <v>48212423.259481996</v>
      </c>
      <c r="V41" s="17">
        <v>43744212.761156201</v>
      </c>
      <c r="W41" s="17">
        <f t="shared" si="7"/>
        <v>1.3830116557627017</v>
      </c>
      <c r="X41" s="17">
        <v>4777247.5999999996</v>
      </c>
      <c r="Y41" s="17">
        <v>329191.67</v>
      </c>
      <c r="Z41" s="17">
        <f t="shared" si="8"/>
        <v>6.8908228662881113E-2</v>
      </c>
      <c r="AA41" s="17">
        <v>7.0000000000000007E-2</v>
      </c>
      <c r="AB41" s="17">
        <f t="shared" si="9"/>
        <v>0.98440326661258726</v>
      </c>
    </row>
    <row r="42" spans="1:28" hidden="1" x14ac:dyDescent="0.25">
      <c r="A42" s="17">
        <v>202112</v>
      </c>
      <c r="B42" s="18">
        <v>44561</v>
      </c>
      <c r="C42" s="19" t="s">
        <v>31</v>
      </c>
      <c r="D42" s="20" t="s">
        <v>220</v>
      </c>
      <c r="E42" s="17" t="s">
        <v>107</v>
      </c>
      <c r="F42" s="17" t="str">
        <f t="shared" si="5"/>
        <v>Garcia Buitron Steven Josue</v>
      </c>
      <c r="G42" s="17" t="s">
        <v>21</v>
      </c>
      <c r="H42" s="17" t="s">
        <v>17</v>
      </c>
      <c r="I42" s="17" t="s">
        <v>29</v>
      </c>
      <c r="J42" s="17" t="s">
        <v>18</v>
      </c>
      <c r="K42" s="17" t="s">
        <v>38</v>
      </c>
      <c r="L42" s="17" t="s">
        <v>108</v>
      </c>
      <c r="M42" s="21">
        <v>4272979640.9700499</v>
      </c>
      <c r="N42" s="22">
        <v>4154487840.9000401</v>
      </c>
      <c r="O42" s="22">
        <v>4065599157.4599299</v>
      </c>
      <c r="P42" s="17">
        <f t="shared" si="6"/>
        <v>1.0218636122247835</v>
      </c>
      <c r="Q42" s="22">
        <v>15476128</v>
      </c>
      <c r="R42" s="22">
        <v>31629677.579999998</v>
      </c>
      <c r="S42" s="17">
        <v>0</v>
      </c>
      <c r="T42" s="17">
        <v>0</v>
      </c>
      <c r="U42" s="17">
        <v>48212423.259481996</v>
      </c>
      <c r="V42" s="17">
        <v>43744212.761156201</v>
      </c>
      <c r="W42" s="17">
        <f t="shared" si="7"/>
        <v>1.3830116557627017</v>
      </c>
      <c r="X42" s="17">
        <v>4777247.5999999996</v>
      </c>
      <c r="Y42" s="17">
        <v>329191.67</v>
      </c>
      <c r="Z42" s="17">
        <f t="shared" si="8"/>
        <v>6.8908228662881113E-2</v>
      </c>
      <c r="AA42" s="17">
        <v>7.0000000000000007E-2</v>
      </c>
      <c r="AB42" s="17">
        <f t="shared" si="9"/>
        <v>0.98440326661258726</v>
      </c>
    </row>
    <row r="43" spans="1:28" hidden="1" x14ac:dyDescent="0.25">
      <c r="A43" s="17">
        <v>202112</v>
      </c>
      <c r="B43" s="18">
        <v>44561</v>
      </c>
      <c r="C43" s="19" t="s">
        <v>31</v>
      </c>
      <c r="D43" s="20" t="s">
        <v>221</v>
      </c>
      <c r="E43" s="17" t="s">
        <v>109</v>
      </c>
      <c r="F43" s="17" t="str">
        <f t="shared" si="5"/>
        <v>Cruz Flores Nihomy Dayanara</v>
      </c>
      <c r="G43" s="17" t="s">
        <v>21</v>
      </c>
      <c r="H43" s="17" t="s">
        <v>17</v>
      </c>
      <c r="I43" s="17" t="s">
        <v>29</v>
      </c>
      <c r="J43" s="17" t="s">
        <v>18</v>
      </c>
      <c r="K43" s="17" t="s">
        <v>38</v>
      </c>
      <c r="L43" s="17" t="s">
        <v>110</v>
      </c>
      <c r="M43" s="21">
        <v>4272979640.9700499</v>
      </c>
      <c r="N43" s="22">
        <v>4154487840.9000401</v>
      </c>
      <c r="O43" s="22">
        <v>4065599157.4599299</v>
      </c>
      <c r="P43" s="17">
        <f t="shared" si="6"/>
        <v>1.0218636122247835</v>
      </c>
      <c r="Q43" s="22">
        <v>15476128</v>
      </c>
      <c r="R43" s="22">
        <v>31629677.579999998</v>
      </c>
      <c r="S43" s="17">
        <v>0</v>
      </c>
      <c r="T43" s="17">
        <v>0</v>
      </c>
      <c r="U43" s="17">
        <v>48212423.259481996</v>
      </c>
      <c r="V43" s="17">
        <v>43744212.761156201</v>
      </c>
      <c r="W43" s="17">
        <f t="shared" si="7"/>
        <v>1.3830116557627017</v>
      </c>
      <c r="X43" s="17">
        <v>4777247.5999999996</v>
      </c>
      <c r="Y43" s="17">
        <v>329191.67</v>
      </c>
      <c r="Z43" s="17">
        <f t="shared" si="8"/>
        <v>6.8908228662881113E-2</v>
      </c>
      <c r="AA43" s="17">
        <v>7.0000000000000007E-2</v>
      </c>
      <c r="AB43" s="17">
        <f t="shared" si="9"/>
        <v>0.98440326661258726</v>
      </c>
    </row>
    <row r="44" spans="1:28" hidden="1" x14ac:dyDescent="0.25">
      <c r="A44" s="17">
        <v>202112</v>
      </c>
      <c r="B44" s="18">
        <v>44561</v>
      </c>
      <c r="C44" s="19" t="s">
        <v>31</v>
      </c>
      <c r="D44" s="20" t="s">
        <v>222</v>
      </c>
      <c r="E44" s="17" t="s">
        <v>111</v>
      </c>
      <c r="F44" s="17" t="str">
        <f t="shared" si="5"/>
        <v>Quimbiulco Simbana Evelyn Estefania</v>
      </c>
      <c r="G44" s="17" t="s">
        <v>21</v>
      </c>
      <c r="H44" s="17" t="s">
        <v>17</v>
      </c>
      <c r="I44" s="17" t="s">
        <v>29</v>
      </c>
      <c r="J44" s="17" t="s">
        <v>18</v>
      </c>
      <c r="K44" s="17" t="s">
        <v>64</v>
      </c>
      <c r="L44" s="17" t="s">
        <v>112</v>
      </c>
      <c r="M44" s="21">
        <v>4272979640.9700499</v>
      </c>
      <c r="N44" s="22">
        <v>4154487840.9000401</v>
      </c>
      <c r="O44" s="22">
        <v>4065599157.4599299</v>
      </c>
      <c r="P44" s="17">
        <f t="shared" si="6"/>
        <v>1.0218636122247835</v>
      </c>
      <c r="Q44" s="22">
        <v>15476128</v>
      </c>
      <c r="R44" s="22">
        <v>31629677.579999998</v>
      </c>
      <c r="S44" s="17">
        <v>0</v>
      </c>
      <c r="T44" s="17">
        <v>0</v>
      </c>
      <c r="U44" s="17">
        <v>48212423.259481996</v>
      </c>
      <c r="V44" s="17">
        <v>43744212.761156201</v>
      </c>
      <c r="W44" s="17">
        <f t="shared" si="7"/>
        <v>1.3830116557627017</v>
      </c>
      <c r="X44" s="17">
        <v>4777247.5999999996</v>
      </c>
      <c r="Y44" s="17">
        <v>329191.67</v>
      </c>
      <c r="Z44" s="17">
        <f t="shared" si="8"/>
        <v>6.8908228662881113E-2</v>
      </c>
      <c r="AA44" s="17">
        <v>7.0000000000000007E-2</v>
      </c>
      <c r="AB44" s="17">
        <f t="shared" si="9"/>
        <v>0.98440326661258726</v>
      </c>
    </row>
    <row r="45" spans="1:28" hidden="1" x14ac:dyDescent="0.25">
      <c r="A45" s="17">
        <v>202112</v>
      </c>
      <c r="B45" s="18">
        <v>44561</v>
      </c>
      <c r="C45" s="19" t="s">
        <v>31</v>
      </c>
      <c r="D45" s="20" t="s">
        <v>223</v>
      </c>
      <c r="E45" s="17" t="s">
        <v>113</v>
      </c>
      <c r="F45" s="17" t="str">
        <f t="shared" si="5"/>
        <v>Vega Vargas Paula Andrea</v>
      </c>
      <c r="G45" s="17" t="s">
        <v>21</v>
      </c>
      <c r="H45" s="17" t="s">
        <v>17</v>
      </c>
      <c r="I45" s="17" t="s">
        <v>29</v>
      </c>
      <c r="J45" s="17" t="s">
        <v>18</v>
      </c>
      <c r="K45" s="17" t="s">
        <v>33</v>
      </c>
      <c r="L45" s="17" t="s">
        <v>114</v>
      </c>
      <c r="M45" s="21">
        <v>4272979640.9700499</v>
      </c>
      <c r="N45" s="22">
        <v>4154487840.9000401</v>
      </c>
      <c r="O45" s="22">
        <v>4065599157.4599299</v>
      </c>
      <c r="P45" s="17">
        <f t="shared" si="6"/>
        <v>1.0218636122247835</v>
      </c>
      <c r="Q45" s="22">
        <v>15476128</v>
      </c>
      <c r="R45" s="22">
        <v>31629677.579999998</v>
      </c>
      <c r="S45" s="17">
        <v>0</v>
      </c>
      <c r="T45" s="17">
        <v>0</v>
      </c>
      <c r="U45" s="17">
        <v>48212423.259481996</v>
      </c>
      <c r="V45" s="17">
        <v>43744212.761156201</v>
      </c>
      <c r="W45" s="17">
        <f t="shared" si="7"/>
        <v>1.3830116557627017</v>
      </c>
      <c r="X45" s="17">
        <v>4777247.5999999996</v>
      </c>
      <c r="Y45" s="17">
        <v>329191.67</v>
      </c>
      <c r="Z45" s="17">
        <f t="shared" si="8"/>
        <v>6.8908228662881113E-2</v>
      </c>
      <c r="AA45" s="17">
        <v>7.0000000000000007E-2</v>
      </c>
      <c r="AB45" s="17">
        <f t="shared" si="9"/>
        <v>0.98440326661258726</v>
      </c>
    </row>
    <row r="46" spans="1:28" hidden="1" x14ac:dyDescent="0.25">
      <c r="A46" s="17">
        <v>202112</v>
      </c>
      <c r="B46" s="18">
        <v>44561</v>
      </c>
      <c r="C46" s="19" t="s">
        <v>31</v>
      </c>
      <c r="D46" s="20" t="s">
        <v>224</v>
      </c>
      <c r="E46" s="17" t="s">
        <v>115</v>
      </c>
      <c r="F46" s="17" t="str">
        <f t="shared" si="5"/>
        <v>Jami Panchi Rita Maribel</v>
      </c>
      <c r="G46" s="17" t="s">
        <v>21</v>
      </c>
      <c r="H46" s="17" t="s">
        <v>17</v>
      </c>
      <c r="I46" s="17" t="s">
        <v>29</v>
      </c>
      <c r="J46" s="17" t="s">
        <v>18</v>
      </c>
      <c r="K46" s="17" t="s">
        <v>64</v>
      </c>
      <c r="L46" s="17" t="s">
        <v>116</v>
      </c>
      <c r="M46" s="21">
        <v>4272979640.9700499</v>
      </c>
      <c r="N46" s="22">
        <v>4154487840.9000401</v>
      </c>
      <c r="O46" s="22">
        <v>4065599157.4599299</v>
      </c>
      <c r="P46" s="17">
        <f t="shared" si="6"/>
        <v>1.0218636122247835</v>
      </c>
      <c r="Q46" s="22">
        <v>15476128</v>
      </c>
      <c r="R46" s="22">
        <v>31629677.579999998</v>
      </c>
      <c r="S46" s="17">
        <v>0</v>
      </c>
      <c r="T46" s="17">
        <v>0</v>
      </c>
      <c r="U46" s="17">
        <v>48212423.259481996</v>
      </c>
      <c r="V46" s="17">
        <v>43744212.761156201</v>
      </c>
      <c r="W46" s="17">
        <f t="shared" si="7"/>
        <v>1.3830116557627017</v>
      </c>
      <c r="X46" s="17">
        <v>4777247.5999999996</v>
      </c>
      <c r="Y46" s="17">
        <v>329191.67</v>
      </c>
      <c r="Z46" s="17">
        <f t="shared" si="8"/>
        <v>6.8908228662881113E-2</v>
      </c>
      <c r="AA46" s="17">
        <v>7.0000000000000007E-2</v>
      </c>
      <c r="AB46" s="17">
        <f t="shared" si="9"/>
        <v>0.98440326661258726</v>
      </c>
    </row>
    <row r="47" spans="1:28" hidden="1" x14ac:dyDescent="0.25">
      <c r="A47" s="17">
        <v>202112</v>
      </c>
      <c r="B47" s="18">
        <v>44561</v>
      </c>
      <c r="C47" s="19" t="s">
        <v>31</v>
      </c>
      <c r="D47" s="20" t="s">
        <v>225</v>
      </c>
      <c r="E47" s="17" t="s">
        <v>117</v>
      </c>
      <c r="F47" s="17" t="str">
        <f t="shared" si="5"/>
        <v>Zuniga Viracocha Camila Mishell</v>
      </c>
      <c r="G47" s="17" t="s">
        <v>21</v>
      </c>
      <c r="H47" s="17" t="s">
        <v>17</v>
      </c>
      <c r="I47" s="17" t="s">
        <v>29</v>
      </c>
      <c r="J47" s="17" t="s">
        <v>18</v>
      </c>
      <c r="K47" s="17" t="s">
        <v>38</v>
      </c>
      <c r="L47" s="17" t="s">
        <v>118</v>
      </c>
      <c r="M47" s="21">
        <v>4272979640.9700499</v>
      </c>
      <c r="N47" s="22">
        <v>4154487840.9000401</v>
      </c>
      <c r="O47" s="22">
        <v>4065599157.4599299</v>
      </c>
      <c r="P47" s="17">
        <f t="shared" si="6"/>
        <v>1.0218636122247835</v>
      </c>
      <c r="Q47" s="22">
        <v>15476128</v>
      </c>
      <c r="R47" s="22">
        <v>31629677.579999998</v>
      </c>
      <c r="S47" s="17">
        <v>0</v>
      </c>
      <c r="T47" s="17">
        <v>0</v>
      </c>
      <c r="U47" s="17">
        <v>48212423.259481996</v>
      </c>
      <c r="V47" s="17">
        <v>43744212.761156201</v>
      </c>
      <c r="W47" s="17">
        <f t="shared" si="7"/>
        <v>1.3830116557627017</v>
      </c>
      <c r="X47" s="17">
        <v>4777247.5999999996</v>
      </c>
      <c r="Y47" s="17">
        <v>329191.67</v>
      </c>
      <c r="Z47" s="17">
        <f t="shared" si="8"/>
        <v>6.8908228662881113E-2</v>
      </c>
      <c r="AA47" s="17">
        <v>7.0000000000000007E-2</v>
      </c>
      <c r="AB47" s="17">
        <f t="shared" si="9"/>
        <v>0.98440326661258726</v>
      </c>
    </row>
    <row r="48" spans="1:28" hidden="1" x14ac:dyDescent="0.25">
      <c r="A48" s="17">
        <v>202112</v>
      </c>
      <c r="B48" s="18">
        <v>44561</v>
      </c>
      <c r="C48" s="19" t="s">
        <v>31</v>
      </c>
      <c r="D48" s="20" t="s">
        <v>226</v>
      </c>
      <c r="E48" s="17" t="s">
        <v>119</v>
      </c>
      <c r="F48" s="17" t="str">
        <f t="shared" si="5"/>
        <v>Morales Silva Stefany Viviana</v>
      </c>
      <c r="G48" s="17" t="s">
        <v>21</v>
      </c>
      <c r="H48" s="17" t="s">
        <v>17</v>
      </c>
      <c r="I48" s="17" t="s">
        <v>29</v>
      </c>
      <c r="J48" s="17" t="s">
        <v>18</v>
      </c>
      <c r="K48" s="17" t="s">
        <v>38</v>
      </c>
      <c r="L48" s="17" t="s">
        <v>120</v>
      </c>
      <c r="M48" s="21">
        <v>4272979640.9700499</v>
      </c>
      <c r="N48" s="22">
        <v>4154487840.9000401</v>
      </c>
      <c r="O48" s="22">
        <v>4065599157.4599299</v>
      </c>
      <c r="P48" s="17">
        <f t="shared" si="6"/>
        <v>1.0218636122247835</v>
      </c>
      <c r="Q48" s="22">
        <v>15476128</v>
      </c>
      <c r="R48" s="22">
        <v>31629677.579999998</v>
      </c>
      <c r="S48" s="17">
        <v>0</v>
      </c>
      <c r="T48" s="17">
        <v>0</v>
      </c>
      <c r="U48" s="17">
        <v>48212423.259481996</v>
      </c>
      <c r="V48" s="17">
        <v>43744212.761156201</v>
      </c>
      <c r="W48" s="17">
        <f t="shared" si="7"/>
        <v>1.3830116557627017</v>
      </c>
      <c r="X48" s="17">
        <v>4777247.5999999996</v>
      </c>
      <c r="Y48" s="17">
        <v>329191.67</v>
      </c>
      <c r="Z48" s="17">
        <f t="shared" si="8"/>
        <v>6.8908228662881113E-2</v>
      </c>
      <c r="AA48" s="17">
        <v>7.0000000000000007E-2</v>
      </c>
      <c r="AB48" s="17">
        <f t="shared" si="9"/>
        <v>0.98440326661258726</v>
      </c>
    </row>
    <row r="49" spans="1:28" hidden="1" x14ac:dyDescent="0.25">
      <c r="A49" s="17">
        <v>202112</v>
      </c>
      <c r="B49" s="18">
        <v>44561</v>
      </c>
      <c r="C49" s="19" t="s">
        <v>31</v>
      </c>
      <c r="D49" s="20" t="s">
        <v>228</v>
      </c>
      <c r="E49" s="17" t="s">
        <v>123</v>
      </c>
      <c r="F49" s="17" t="str">
        <f t="shared" si="5"/>
        <v>Cobo Silva Christopher Mateo</v>
      </c>
      <c r="G49" s="17" t="s">
        <v>21</v>
      </c>
      <c r="H49" s="17" t="s">
        <v>17</v>
      </c>
      <c r="I49" s="17" t="s">
        <v>29</v>
      </c>
      <c r="J49" s="17" t="s">
        <v>18</v>
      </c>
      <c r="K49" s="17" t="s">
        <v>64</v>
      </c>
      <c r="L49" s="17" t="s">
        <v>124</v>
      </c>
      <c r="M49" s="21">
        <v>4272979640.9700499</v>
      </c>
      <c r="N49" s="22">
        <v>4154487840.9000401</v>
      </c>
      <c r="O49" s="22">
        <v>4065599157.4599299</v>
      </c>
      <c r="P49" s="17">
        <f t="shared" si="6"/>
        <v>1.0218636122247835</v>
      </c>
      <c r="Q49" s="22">
        <v>15476128</v>
      </c>
      <c r="R49" s="22">
        <v>31629677.579999998</v>
      </c>
      <c r="S49" s="17">
        <v>0</v>
      </c>
      <c r="T49" s="17">
        <v>0</v>
      </c>
      <c r="U49" s="17">
        <v>48212423.259481996</v>
      </c>
      <c r="V49" s="17">
        <v>43744212.761156201</v>
      </c>
      <c r="W49" s="17">
        <f t="shared" si="7"/>
        <v>1.3830116557627017</v>
      </c>
      <c r="X49" s="17">
        <v>4777247.5999999996</v>
      </c>
      <c r="Y49" s="17">
        <v>329191.67</v>
      </c>
      <c r="Z49" s="17">
        <f t="shared" si="8"/>
        <v>6.8908228662881113E-2</v>
      </c>
      <c r="AA49" s="17">
        <v>7.0000000000000007E-2</v>
      </c>
      <c r="AB49" s="17">
        <f t="shared" si="9"/>
        <v>0.98440326661258726</v>
      </c>
    </row>
    <row r="50" spans="1:28" hidden="1" x14ac:dyDescent="0.25">
      <c r="A50" s="17">
        <v>202112</v>
      </c>
      <c r="B50" s="18">
        <v>44561</v>
      </c>
      <c r="C50" s="19" t="s">
        <v>31</v>
      </c>
      <c r="D50" s="20" t="s">
        <v>229</v>
      </c>
      <c r="E50" s="17" t="s">
        <v>125</v>
      </c>
      <c r="F50" s="17" t="str">
        <f t="shared" si="5"/>
        <v>Paredes Verdezoto Marcelo Fernando</v>
      </c>
      <c r="G50" s="17" t="s">
        <v>21</v>
      </c>
      <c r="H50" s="17" t="s">
        <v>17</v>
      </c>
      <c r="I50" s="17" t="s">
        <v>29</v>
      </c>
      <c r="J50" s="17" t="s">
        <v>18</v>
      </c>
      <c r="K50" s="17" t="s">
        <v>33</v>
      </c>
      <c r="L50" s="17" t="s">
        <v>126</v>
      </c>
      <c r="M50" s="21">
        <v>4272979640.9700499</v>
      </c>
      <c r="N50" s="22">
        <v>4154487840.9000401</v>
      </c>
      <c r="O50" s="22">
        <v>4065599157.4599299</v>
      </c>
      <c r="P50" s="17">
        <f t="shared" si="6"/>
        <v>1.0218636122247835</v>
      </c>
      <c r="Q50" s="22">
        <v>15476128</v>
      </c>
      <c r="R50" s="22">
        <v>31629677.579999998</v>
      </c>
      <c r="S50" s="17">
        <v>0</v>
      </c>
      <c r="T50" s="17">
        <v>0</v>
      </c>
      <c r="U50" s="17">
        <v>48212423.259481996</v>
      </c>
      <c r="V50" s="17">
        <v>43744212.761156201</v>
      </c>
      <c r="W50" s="17">
        <f t="shared" si="7"/>
        <v>1.3830116557627017</v>
      </c>
      <c r="X50" s="17">
        <v>4777247.5999999996</v>
      </c>
      <c r="Y50" s="17">
        <v>329191.67</v>
      </c>
      <c r="Z50" s="17">
        <f t="shared" si="8"/>
        <v>6.8908228662881113E-2</v>
      </c>
      <c r="AA50" s="17">
        <v>7.0000000000000007E-2</v>
      </c>
      <c r="AB50" s="17">
        <f t="shared" si="9"/>
        <v>0.98440326661258726</v>
      </c>
    </row>
    <row r="51" spans="1:28" hidden="1" x14ac:dyDescent="0.25">
      <c r="A51" s="17">
        <v>202112</v>
      </c>
      <c r="B51" s="18">
        <v>44561</v>
      </c>
      <c r="C51" s="19" t="s">
        <v>31</v>
      </c>
      <c r="D51" s="20" t="s">
        <v>230</v>
      </c>
      <c r="E51" s="17" t="s">
        <v>127</v>
      </c>
      <c r="F51" s="17" t="str">
        <f t="shared" si="5"/>
        <v>Benalcazar Moran Karla Nathaly</v>
      </c>
      <c r="G51" s="17" t="s">
        <v>21</v>
      </c>
      <c r="H51" s="17" t="s">
        <v>17</v>
      </c>
      <c r="I51" s="17" t="s">
        <v>29</v>
      </c>
      <c r="J51" s="17" t="s">
        <v>18</v>
      </c>
      <c r="K51" s="17" t="s">
        <v>33</v>
      </c>
      <c r="L51" s="17" t="s">
        <v>128</v>
      </c>
      <c r="M51" s="21">
        <v>4272979640.9700499</v>
      </c>
      <c r="N51" s="22">
        <v>4154487840.9000401</v>
      </c>
      <c r="O51" s="22">
        <v>4065599157.4599299</v>
      </c>
      <c r="P51" s="17">
        <f t="shared" si="6"/>
        <v>1.0218636122247835</v>
      </c>
      <c r="Q51" s="22">
        <v>15476128</v>
      </c>
      <c r="R51" s="22">
        <v>31629677.579999998</v>
      </c>
      <c r="S51" s="17">
        <v>0</v>
      </c>
      <c r="T51" s="17">
        <v>0</v>
      </c>
      <c r="U51" s="17">
        <v>48212423.259481996</v>
      </c>
      <c r="V51" s="17">
        <v>43744212.761156201</v>
      </c>
      <c r="W51" s="17">
        <f t="shared" si="7"/>
        <v>1.3830116557627017</v>
      </c>
      <c r="X51" s="17">
        <v>4777247.5999999996</v>
      </c>
      <c r="Y51" s="17">
        <v>329191.67</v>
      </c>
      <c r="Z51" s="17">
        <f t="shared" si="8"/>
        <v>6.8908228662881113E-2</v>
      </c>
      <c r="AA51" s="17">
        <v>7.0000000000000007E-2</v>
      </c>
      <c r="AB51" s="17">
        <f t="shared" si="9"/>
        <v>0.98440326661258726</v>
      </c>
    </row>
    <row r="52" spans="1:28" hidden="1" x14ac:dyDescent="0.25">
      <c r="A52" s="17">
        <v>202112</v>
      </c>
      <c r="B52" s="18">
        <v>44561</v>
      </c>
      <c r="C52" s="19" t="s">
        <v>31</v>
      </c>
      <c r="D52" s="20" t="s">
        <v>231</v>
      </c>
      <c r="E52" s="17" t="s">
        <v>129</v>
      </c>
      <c r="F52" s="17" t="str">
        <f t="shared" si="5"/>
        <v>Vargas Freire Katherin Mishel</v>
      </c>
      <c r="G52" s="17" t="s">
        <v>21</v>
      </c>
      <c r="H52" s="17" t="s">
        <v>17</v>
      </c>
      <c r="I52" s="17" t="s">
        <v>29</v>
      </c>
      <c r="J52" s="17" t="s">
        <v>18</v>
      </c>
      <c r="K52" s="17" t="s">
        <v>38</v>
      </c>
      <c r="L52" s="17" t="s">
        <v>130</v>
      </c>
      <c r="M52" s="21">
        <v>4272979640.9700499</v>
      </c>
      <c r="N52" s="22">
        <v>4154487840.9000401</v>
      </c>
      <c r="O52" s="22">
        <v>4065599157.4599299</v>
      </c>
      <c r="P52" s="17">
        <f t="shared" si="6"/>
        <v>1.0218636122247835</v>
      </c>
      <c r="Q52" s="22">
        <v>15476128</v>
      </c>
      <c r="R52" s="22">
        <v>31629677.579999998</v>
      </c>
      <c r="S52" s="17">
        <v>0</v>
      </c>
      <c r="T52" s="17">
        <v>0</v>
      </c>
      <c r="U52" s="17">
        <v>48212423.259481996</v>
      </c>
      <c r="V52" s="17">
        <v>43744212.761156201</v>
      </c>
      <c r="W52" s="17">
        <f t="shared" si="7"/>
        <v>1.3830116557627017</v>
      </c>
      <c r="X52" s="17">
        <v>4777247.5999999996</v>
      </c>
      <c r="Y52" s="17">
        <v>329191.67</v>
      </c>
      <c r="Z52" s="17">
        <f t="shared" si="8"/>
        <v>6.8908228662881113E-2</v>
      </c>
      <c r="AA52" s="17">
        <v>7.0000000000000007E-2</v>
      </c>
      <c r="AB52" s="17">
        <f t="shared" si="9"/>
        <v>0.98440326661258726</v>
      </c>
    </row>
    <row r="53" spans="1:28" hidden="1" x14ac:dyDescent="0.25">
      <c r="A53" s="17">
        <v>202112</v>
      </c>
      <c r="B53" s="18">
        <v>44561</v>
      </c>
      <c r="C53" s="19" t="s">
        <v>31</v>
      </c>
      <c r="D53" s="20" t="s">
        <v>232</v>
      </c>
      <c r="E53" s="17" t="s">
        <v>131</v>
      </c>
      <c r="F53" s="17" t="str">
        <f t="shared" si="5"/>
        <v>Carrera Puenguenan Estefania Andrea</v>
      </c>
      <c r="G53" s="17" t="s">
        <v>21</v>
      </c>
      <c r="H53" s="17" t="s">
        <v>17</v>
      </c>
      <c r="I53" s="17" t="s">
        <v>29</v>
      </c>
      <c r="J53" s="17" t="s">
        <v>18</v>
      </c>
      <c r="K53" s="17" t="s">
        <v>64</v>
      </c>
      <c r="L53" s="17" t="s">
        <v>132</v>
      </c>
      <c r="M53" s="21">
        <v>4272979640.9700499</v>
      </c>
      <c r="N53" s="22">
        <v>4154487840.9000401</v>
      </c>
      <c r="O53" s="22">
        <v>4065599157.4599299</v>
      </c>
      <c r="P53" s="17">
        <f t="shared" si="6"/>
        <v>1.0218636122247835</v>
      </c>
      <c r="Q53" s="22">
        <v>15476128</v>
      </c>
      <c r="R53" s="22">
        <v>31629677.579999998</v>
      </c>
      <c r="S53" s="17">
        <v>0</v>
      </c>
      <c r="T53" s="17">
        <v>0</v>
      </c>
      <c r="U53" s="17">
        <v>48212423.259481996</v>
      </c>
      <c r="V53" s="17">
        <v>43744212.761156201</v>
      </c>
      <c r="W53" s="17">
        <f t="shared" si="7"/>
        <v>1.3830116557627017</v>
      </c>
      <c r="X53" s="17">
        <v>4777247.5999999996</v>
      </c>
      <c r="Y53" s="17">
        <v>329191.67</v>
      </c>
      <c r="Z53" s="17">
        <f t="shared" si="8"/>
        <v>6.8908228662881113E-2</v>
      </c>
      <c r="AA53" s="17">
        <v>7.0000000000000007E-2</v>
      </c>
      <c r="AB53" s="17">
        <f t="shared" si="9"/>
        <v>0.98440326661258726</v>
      </c>
    </row>
    <row r="54" spans="1:28" hidden="1" x14ac:dyDescent="0.25">
      <c r="A54" s="17">
        <v>202112</v>
      </c>
      <c r="B54" s="18">
        <v>44561</v>
      </c>
      <c r="C54" s="19" t="s">
        <v>31</v>
      </c>
      <c r="D54" s="20" t="s">
        <v>233</v>
      </c>
      <c r="E54" s="17" t="s">
        <v>133</v>
      </c>
      <c r="F54" s="17" t="str">
        <f t="shared" si="5"/>
        <v>Amores Arroyo Nahid Estefania</v>
      </c>
      <c r="G54" s="17" t="s">
        <v>21</v>
      </c>
      <c r="H54" s="17" t="s">
        <v>17</v>
      </c>
      <c r="I54" s="17" t="s">
        <v>29</v>
      </c>
      <c r="J54" s="17" t="s">
        <v>18</v>
      </c>
      <c r="K54" s="17" t="s">
        <v>33</v>
      </c>
      <c r="L54" s="17" t="s">
        <v>134</v>
      </c>
      <c r="M54" s="21">
        <v>4272979640.9700499</v>
      </c>
      <c r="N54" s="22">
        <v>4154487840.9000401</v>
      </c>
      <c r="O54" s="22">
        <v>4065599157.4599299</v>
      </c>
      <c r="P54" s="17">
        <f t="shared" si="6"/>
        <v>1.0218636122247835</v>
      </c>
      <c r="Q54" s="22">
        <v>15476128</v>
      </c>
      <c r="R54" s="22">
        <v>31629677.579999998</v>
      </c>
      <c r="S54" s="17">
        <v>0</v>
      </c>
      <c r="T54" s="17">
        <v>0</v>
      </c>
      <c r="U54" s="17">
        <v>48212423.259481996</v>
      </c>
      <c r="V54" s="17">
        <v>43744212.761156201</v>
      </c>
      <c r="W54" s="17">
        <f t="shared" si="7"/>
        <v>1.3830116557627017</v>
      </c>
      <c r="X54" s="17">
        <v>4777247.5999999996</v>
      </c>
      <c r="Y54" s="17">
        <v>329191.67</v>
      </c>
      <c r="Z54" s="17">
        <f t="shared" si="8"/>
        <v>6.8908228662881113E-2</v>
      </c>
      <c r="AA54" s="17">
        <v>7.0000000000000007E-2</v>
      </c>
      <c r="AB54" s="17">
        <f t="shared" si="9"/>
        <v>0.98440326661258726</v>
      </c>
    </row>
    <row r="55" spans="1:28" hidden="1" x14ac:dyDescent="0.25">
      <c r="A55" s="17">
        <v>202112</v>
      </c>
      <c r="B55" s="18">
        <v>44561</v>
      </c>
      <c r="C55" s="19" t="s">
        <v>31</v>
      </c>
      <c r="D55" s="20" t="s">
        <v>235</v>
      </c>
      <c r="E55" s="17" t="s">
        <v>137</v>
      </c>
      <c r="F55" s="17" t="str">
        <f t="shared" si="5"/>
        <v>Espinosa Andrade Luis Felipe</v>
      </c>
      <c r="G55" s="17" t="s">
        <v>21</v>
      </c>
      <c r="H55" s="17" t="s">
        <v>17</v>
      </c>
      <c r="I55" s="17" t="s">
        <v>29</v>
      </c>
      <c r="J55" s="17" t="s">
        <v>18</v>
      </c>
      <c r="K55" s="17" t="s">
        <v>33</v>
      </c>
      <c r="L55" s="17" t="s">
        <v>138</v>
      </c>
      <c r="M55" s="21">
        <v>4272979640.9700499</v>
      </c>
      <c r="N55" s="22">
        <v>4154487840.9000401</v>
      </c>
      <c r="O55" s="22">
        <v>4065599157.4599299</v>
      </c>
      <c r="P55" s="17">
        <f t="shared" si="6"/>
        <v>1.0218636122247835</v>
      </c>
      <c r="Q55" s="22">
        <v>15476128</v>
      </c>
      <c r="R55" s="22">
        <v>31629677.579999998</v>
      </c>
      <c r="S55" s="17">
        <v>0</v>
      </c>
      <c r="T55" s="17">
        <v>0</v>
      </c>
      <c r="U55" s="17">
        <v>48212423.259481996</v>
      </c>
      <c r="V55" s="17">
        <v>43744212.761156201</v>
      </c>
      <c r="W55" s="17">
        <f t="shared" si="7"/>
        <v>1.3830116557627017</v>
      </c>
      <c r="X55" s="17">
        <v>4777247.5999999996</v>
      </c>
      <c r="Y55" s="17">
        <v>329191.67</v>
      </c>
      <c r="Z55" s="17">
        <f t="shared" si="8"/>
        <v>6.8908228662881113E-2</v>
      </c>
      <c r="AA55" s="17">
        <v>7.0000000000000007E-2</v>
      </c>
      <c r="AB55" s="17">
        <f t="shared" si="9"/>
        <v>0.98440326661258726</v>
      </c>
    </row>
    <row r="56" spans="1:28" hidden="1" x14ac:dyDescent="0.25">
      <c r="A56" s="17">
        <v>202112</v>
      </c>
      <c r="B56" s="18">
        <v>44561</v>
      </c>
      <c r="C56" s="19" t="s">
        <v>31</v>
      </c>
      <c r="D56" s="20" t="s">
        <v>236</v>
      </c>
      <c r="E56" s="17" t="s">
        <v>139</v>
      </c>
      <c r="F56" s="17" t="str">
        <f t="shared" si="5"/>
        <v>Mosquera Irua Viviana Karolina</v>
      </c>
      <c r="G56" s="17" t="s">
        <v>21</v>
      </c>
      <c r="H56" s="17" t="s">
        <v>17</v>
      </c>
      <c r="I56" s="17" t="s">
        <v>29</v>
      </c>
      <c r="J56" s="17" t="s">
        <v>18</v>
      </c>
      <c r="K56" s="17" t="s">
        <v>38</v>
      </c>
      <c r="L56" s="17" t="s">
        <v>140</v>
      </c>
      <c r="M56" s="21">
        <v>4272979640.9700499</v>
      </c>
      <c r="N56" s="22">
        <v>4154487840.9000401</v>
      </c>
      <c r="O56" s="22">
        <v>4065599157.4599299</v>
      </c>
      <c r="P56" s="17">
        <f t="shared" si="6"/>
        <v>1.0218636122247835</v>
      </c>
      <c r="Q56" s="22">
        <v>15476128</v>
      </c>
      <c r="R56" s="22">
        <v>31629677.579999998</v>
      </c>
      <c r="S56" s="17">
        <v>0</v>
      </c>
      <c r="T56" s="17">
        <v>0</v>
      </c>
      <c r="U56" s="17">
        <v>48212423.259481996</v>
      </c>
      <c r="V56" s="17">
        <v>43744212.761156201</v>
      </c>
      <c r="W56" s="17">
        <f t="shared" si="7"/>
        <v>1.3830116557627017</v>
      </c>
      <c r="X56" s="17">
        <v>4777247.5999999996</v>
      </c>
      <c r="Y56" s="17">
        <v>329191.67</v>
      </c>
      <c r="Z56" s="17">
        <f t="shared" si="8"/>
        <v>6.8908228662881113E-2</v>
      </c>
      <c r="AA56" s="17">
        <v>7.0000000000000007E-2</v>
      </c>
      <c r="AB56" s="17">
        <f t="shared" si="9"/>
        <v>0.98440326661258726</v>
      </c>
    </row>
    <row r="57" spans="1:28" hidden="1" x14ac:dyDescent="0.25">
      <c r="A57" s="17">
        <v>202112</v>
      </c>
      <c r="B57" s="18">
        <v>44561</v>
      </c>
      <c r="C57" s="19" t="s">
        <v>31</v>
      </c>
      <c r="D57" s="20" t="s">
        <v>238</v>
      </c>
      <c r="E57" s="17" t="s">
        <v>143</v>
      </c>
      <c r="F57" s="17" t="str">
        <f t="shared" si="5"/>
        <v>Manosalvas Mafla Luis Fernando</v>
      </c>
      <c r="G57" s="17" t="s">
        <v>21</v>
      </c>
      <c r="H57" s="17" t="s">
        <v>17</v>
      </c>
      <c r="I57" s="17" t="s">
        <v>29</v>
      </c>
      <c r="J57" s="17" t="s">
        <v>18</v>
      </c>
      <c r="K57" s="17" t="s">
        <v>33</v>
      </c>
      <c r="L57" s="17" t="s">
        <v>144</v>
      </c>
      <c r="M57" s="21">
        <v>4272979640.9700499</v>
      </c>
      <c r="N57" s="22">
        <v>4154487840.9000401</v>
      </c>
      <c r="O57" s="22">
        <v>4065599157.4599299</v>
      </c>
      <c r="P57" s="17">
        <f t="shared" si="6"/>
        <v>1.0218636122247835</v>
      </c>
      <c r="Q57" s="22">
        <v>15476128</v>
      </c>
      <c r="R57" s="22">
        <v>31629677.579999998</v>
      </c>
      <c r="S57" s="17">
        <v>0</v>
      </c>
      <c r="T57" s="17">
        <v>0</v>
      </c>
      <c r="U57" s="17">
        <v>48212423.259481996</v>
      </c>
      <c r="V57" s="17">
        <v>43744212.761156201</v>
      </c>
      <c r="W57" s="17">
        <f t="shared" si="7"/>
        <v>1.3830116557627017</v>
      </c>
      <c r="X57" s="17">
        <v>4777247.5999999996</v>
      </c>
      <c r="Y57" s="17">
        <v>329191.67</v>
      </c>
      <c r="Z57" s="17">
        <f t="shared" si="8"/>
        <v>6.8908228662881113E-2</v>
      </c>
      <c r="AA57" s="17">
        <v>7.0000000000000007E-2</v>
      </c>
      <c r="AB57" s="17">
        <f t="shared" si="9"/>
        <v>0.98440326661258726</v>
      </c>
    </row>
    <row r="58" spans="1:28" hidden="1" x14ac:dyDescent="0.25">
      <c r="A58" s="17">
        <v>202112</v>
      </c>
      <c r="B58" s="18">
        <v>44561</v>
      </c>
      <c r="C58" s="19" t="s">
        <v>31</v>
      </c>
      <c r="D58" s="20" t="s">
        <v>239</v>
      </c>
      <c r="E58" s="17" t="s">
        <v>145</v>
      </c>
      <c r="F58" s="17" t="str">
        <f t="shared" si="5"/>
        <v>Alvarado Cevallos Adrian Fernando</v>
      </c>
      <c r="G58" s="17" t="s">
        <v>21</v>
      </c>
      <c r="H58" s="17" t="s">
        <v>17</v>
      </c>
      <c r="I58" s="17" t="s">
        <v>29</v>
      </c>
      <c r="J58" s="17" t="s">
        <v>18</v>
      </c>
      <c r="K58" s="17" t="s">
        <v>38</v>
      </c>
      <c r="L58" s="17" t="s">
        <v>146</v>
      </c>
      <c r="M58" s="21">
        <v>4272979640.9700499</v>
      </c>
      <c r="N58" s="22">
        <v>4154487840.9000401</v>
      </c>
      <c r="O58" s="22">
        <v>4065599157.4599299</v>
      </c>
      <c r="P58" s="17">
        <f t="shared" si="6"/>
        <v>1.0218636122247835</v>
      </c>
      <c r="Q58" s="22">
        <v>15476128</v>
      </c>
      <c r="R58" s="22">
        <v>31629677.579999998</v>
      </c>
      <c r="S58" s="17">
        <v>0</v>
      </c>
      <c r="T58" s="17">
        <v>0</v>
      </c>
      <c r="U58" s="17">
        <v>48212423.259481996</v>
      </c>
      <c r="V58" s="17">
        <v>43744212.761156201</v>
      </c>
      <c r="W58" s="17">
        <f t="shared" si="7"/>
        <v>1.3830116557627017</v>
      </c>
      <c r="X58" s="17">
        <v>4777247.5999999996</v>
      </c>
      <c r="Y58" s="17">
        <v>329191.67</v>
      </c>
      <c r="Z58" s="17">
        <f t="shared" si="8"/>
        <v>6.8908228662881113E-2</v>
      </c>
      <c r="AA58" s="17">
        <v>7.0000000000000007E-2</v>
      </c>
      <c r="AB58" s="17">
        <f t="shared" si="9"/>
        <v>0.98440326661258726</v>
      </c>
    </row>
    <row r="59" spans="1:28" hidden="1" x14ac:dyDescent="0.25">
      <c r="A59" s="17">
        <v>202112</v>
      </c>
      <c r="B59" s="18">
        <v>44561</v>
      </c>
      <c r="C59" s="19" t="s">
        <v>31</v>
      </c>
      <c r="D59" s="20" t="s">
        <v>240</v>
      </c>
      <c r="E59" s="17" t="s">
        <v>147</v>
      </c>
      <c r="F59" s="17" t="str">
        <f t="shared" si="5"/>
        <v>Casares Alvarez Estefano Mateo</v>
      </c>
      <c r="G59" s="17" t="s">
        <v>21</v>
      </c>
      <c r="H59" s="17" t="s">
        <v>17</v>
      </c>
      <c r="I59" s="17" t="s">
        <v>29</v>
      </c>
      <c r="J59" s="17" t="s">
        <v>18</v>
      </c>
      <c r="K59" s="17" t="s">
        <v>64</v>
      </c>
      <c r="L59" s="17" t="s">
        <v>148</v>
      </c>
      <c r="M59" s="21">
        <v>4272979640.9700499</v>
      </c>
      <c r="N59" s="22">
        <v>4154487840.9000401</v>
      </c>
      <c r="O59" s="22">
        <v>4065599157.4599299</v>
      </c>
      <c r="P59" s="17">
        <f t="shared" si="6"/>
        <v>1.0218636122247835</v>
      </c>
      <c r="Q59" s="22">
        <v>15476128</v>
      </c>
      <c r="R59" s="22">
        <v>31629677.579999998</v>
      </c>
      <c r="S59" s="17">
        <v>0</v>
      </c>
      <c r="T59" s="17">
        <v>0</v>
      </c>
      <c r="U59" s="17">
        <v>48212423.259481996</v>
      </c>
      <c r="V59" s="17">
        <v>43744212.761156201</v>
      </c>
      <c r="W59" s="17">
        <f t="shared" si="7"/>
        <v>1.3830116557627017</v>
      </c>
      <c r="X59" s="17">
        <v>4777247.5999999996</v>
      </c>
      <c r="Y59" s="17">
        <v>329191.67</v>
      </c>
      <c r="Z59" s="17">
        <f t="shared" si="8"/>
        <v>6.8908228662881113E-2</v>
      </c>
      <c r="AA59" s="17">
        <v>7.0000000000000007E-2</v>
      </c>
      <c r="AB59" s="17">
        <f t="shared" si="9"/>
        <v>0.98440326661258726</v>
      </c>
    </row>
    <row r="60" spans="1:28" hidden="1" x14ac:dyDescent="0.25">
      <c r="A60" s="17">
        <v>202112</v>
      </c>
      <c r="B60" s="18">
        <v>44561</v>
      </c>
      <c r="C60" s="19" t="s">
        <v>31</v>
      </c>
      <c r="D60" s="20" t="s">
        <v>241</v>
      </c>
      <c r="E60" s="17" t="s">
        <v>149</v>
      </c>
      <c r="F60" s="17" t="str">
        <f t="shared" si="5"/>
        <v>Penarrieta Aveiga Josselyn Maria</v>
      </c>
      <c r="G60" s="17" t="s">
        <v>21</v>
      </c>
      <c r="H60" s="17" t="s">
        <v>17</v>
      </c>
      <c r="I60" s="17" t="s">
        <v>29</v>
      </c>
      <c r="J60" s="17" t="s">
        <v>18</v>
      </c>
      <c r="K60" s="17" t="s">
        <v>38</v>
      </c>
      <c r="L60" s="17" t="s">
        <v>150</v>
      </c>
      <c r="M60" s="21">
        <v>4272979640.9700499</v>
      </c>
      <c r="N60" s="22">
        <v>4154487840.9000401</v>
      </c>
      <c r="O60" s="22">
        <v>4065599157.4599299</v>
      </c>
      <c r="P60" s="17">
        <f t="shared" si="6"/>
        <v>1.0218636122247835</v>
      </c>
      <c r="Q60" s="22">
        <v>15476128</v>
      </c>
      <c r="R60" s="22">
        <v>31629677.579999998</v>
      </c>
      <c r="S60" s="17">
        <v>0</v>
      </c>
      <c r="T60" s="17">
        <v>0</v>
      </c>
      <c r="U60" s="17">
        <v>48212423.259481996</v>
      </c>
      <c r="V60" s="17">
        <v>43744212.761156201</v>
      </c>
      <c r="W60" s="17">
        <f t="shared" si="7"/>
        <v>1.3830116557627017</v>
      </c>
      <c r="X60" s="17">
        <v>4777247.5999999996</v>
      </c>
      <c r="Y60" s="17">
        <v>329191.67</v>
      </c>
      <c r="Z60" s="17">
        <f t="shared" si="8"/>
        <v>6.8908228662881113E-2</v>
      </c>
      <c r="AA60" s="17">
        <v>7.0000000000000007E-2</v>
      </c>
      <c r="AB60" s="17">
        <f t="shared" si="9"/>
        <v>0.98440326661258726</v>
      </c>
    </row>
    <row r="61" spans="1:28" hidden="1" x14ac:dyDescent="0.25">
      <c r="A61" s="17">
        <v>202112</v>
      </c>
      <c r="B61" s="18">
        <v>44561</v>
      </c>
      <c r="C61" s="19" t="s">
        <v>31</v>
      </c>
      <c r="D61" s="20" t="s">
        <v>242</v>
      </c>
      <c r="E61" s="17" t="s">
        <v>151</v>
      </c>
      <c r="F61" s="17" t="str">
        <f t="shared" si="5"/>
        <v>Rodriguez Pesantez Melanie Elizabeth</v>
      </c>
      <c r="G61" s="17" t="s">
        <v>21</v>
      </c>
      <c r="H61" s="17" t="s">
        <v>17</v>
      </c>
      <c r="I61" s="17" t="s">
        <v>29</v>
      </c>
      <c r="J61" s="17" t="s">
        <v>18</v>
      </c>
      <c r="K61" s="17" t="s">
        <v>33</v>
      </c>
      <c r="L61" s="17" t="s">
        <v>152</v>
      </c>
      <c r="M61" s="21">
        <v>4272979640.9700499</v>
      </c>
      <c r="N61" s="22">
        <v>4154487840.9000401</v>
      </c>
      <c r="O61" s="22">
        <v>4065599157.4599299</v>
      </c>
      <c r="P61" s="17">
        <f t="shared" si="6"/>
        <v>1.0218636122247835</v>
      </c>
      <c r="Q61" s="22">
        <v>15476128</v>
      </c>
      <c r="R61" s="22">
        <v>31629677.579999998</v>
      </c>
      <c r="S61" s="17">
        <v>0</v>
      </c>
      <c r="T61" s="17">
        <v>0</v>
      </c>
      <c r="U61" s="17">
        <v>48212423.259481996</v>
      </c>
      <c r="V61" s="17">
        <v>43744212.761156201</v>
      </c>
      <c r="W61" s="17">
        <f t="shared" si="7"/>
        <v>1.3830116557627017</v>
      </c>
      <c r="X61" s="17">
        <v>4777247.5999999996</v>
      </c>
      <c r="Y61" s="17">
        <v>329191.67</v>
      </c>
      <c r="Z61" s="17">
        <f t="shared" si="8"/>
        <v>6.8908228662881113E-2</v>
      </c>
      <c r="AA61" s="17">
        <v>7.0000000000000007E-2</v>
      </c>
      <c r="AB61" s="17">
        <f t="shared" si="9"/>
        <v>0.98440326661258726</v>
      </c>
    </row>
    <row r="62" spans="1:28" hidden="1" x14ac:dyDescent="0.25">
      <c r="A62" s="17">
        <v>202112</v>
      </c>
      <c r="B62" s="18">
        <v>44561</v>
      </c>
      <c r="C62" s="19" t="s">
        <v>31</v>
      </c>
      <c r="D62" s="20" t="s">
        <v>243</v>
      </c>
      <c r="E62" s="17" t="s">
        <v>153</v>
      </c>
      <c r="F62" s="17" t="str">
        <f t="shared" si="5"/>
        <v>Cumba Aldana Maria Jose</v>
      </c>
      <c r="G62" s="17" t="s">
        <v>21</v>
      </c>
      <c r="H62" s="17" t="s">
        <v>17</v>
      </c>
      <c r="I62" s="17" t="s">
        <v>29</v>
      </c>
      <c r="J62" s="17" t="s">
        <v>18</v>
      </c>
      <c r="K62" s="17" t="s">
        <v>64</v>
      </c>
      <c r="L62" s="17" t="s">
        <v>154</v>
      </c>
      <c r="M62" s="21">
        <v>4272979640.9700499</v>
      </c>
      <c r="N62" s="22">
        <v>4154487840.9000401</v>
      </c>
      <c r="O62" s="22">
        <v>4065599157.4599299</v>
      </c>
      <c r="P62" s="17">
        <f t="shared" si="6"/>
        <v>1.0218636122247835</v>
      </c>
      <c r="Q62" s="22">
        <v>15476128</v>
      </c>
      <c r="R62" s="22">
        <v>31629677.579999998</v>
      </c>
      <c r="S62" s="17">
        <v>0</v>
      </c>
      <c r="T62" s="17">
        <v>0</v>
      </c>
      <c r="U62" s="17">
        <v>48212423.259481996</v>
      </c>
      <c r="V62" s="17">
        <v>43744212.761156201</v>
      </c>
      <c r="W62" s="17">
        <f t="shared" si="7"/>
        <v>1.3830116557627017</v>
      </c>
      <c r="X62" s="17">
        <v>4777247.5999999996</v>
      </c>
      <c r="Y62" s="17">
        <v>329191.67</v>
      </c>
      <c r="Z62" s="17">
        <f t="shared" si="8"/>
        <v>6.8908228662881113E-2</v>
      </c>
      <c r="AA62" s="17">
        <v>7.0000000000000007E-2</v>
      </c>
      <c r="AB62" s="17">
        <f t="shared" si="9"/>
        <v>0.98440326661258726</v>
      </c>
    </row>
    <row r="63" spans="1:28" hidden="1" x14ac:dyDescent="0.25">
      <c r="A63" s="17">
        <v>202112</v>
      </c>
      <c r="B63" s="18">
        <v>44561</v>
      </c>
      <c r="C63" s="19" t="s">
        <v>31</v>
      </c>
      <c r="D63" s="20" t="s">
        <v>244</v>
      </c>
      <c r="E63" s="17" t="s">
        <v>155</v>
      </c>
      <c r="F63" s="17" t="str">
        <f t="shared" si="5"/>
        <v>Jara Saltos Veronica Patricia</v>
      </c>
      <c r="G63" s="17" t="s">
        <v>21</v>
      </c>
      <c r="H63" s="17" t="s">
        <v>17</v>
      </c>
      <c r="I63" s="17" t="s">
        <v>29</v>
      </c>
      <c r="J63" s="17" t="s">
        <v>18</v>
      </c>
      <c r="K63" s="17" t="s">
        <v>38</v>
      </c>
      <c r="L63" s="17" t="s">
        <v>156</v>
      </c>
      <c r="M63" s="21">
        <v>4272979640.9700499</v>
      </c>
      <c r="N63" s="22">
        <v>4154487840.9000401</v>
      </c>
      <c r="O63" s="22">
        <v>4065599157.4599299</v>
      </c>
      <c r="P63" s="17">
        <f t="shared" si="6"/>
        <v>1.0218636122247835</v>
      </c>
      <c r="Q63" s="22">
        <v>15476128</v>
      </c>
      <c r="R63" s="22">
        <v>31629677.579999998</v>
      </c>
      <c r="S63" s="17">
        <v>0</v>
      </c>
      <c r="T63" s="17">
        <v>0</v>
      </c>
      <c r="U63" s="17">
        <v>48212423.259481996</v>
      </c>
      <c r="V63" s="17">
        <v>43744212.761156201</v>
      </c>
      <c r="W63" s="17">
        <f t="shared" si="7"/>
        <v>1.3830116557627017</v>
      </c>
      <c r="X63" s="17">
        <v>4777247.5999999996</v>
      </c>
      <c r="Y63" s="17">
        <v>329191.67</v>
      </c>
      <c r="Z63" s="17">
        <f t="shared" si="8"/>
        <v>6.8908228662881113E-2</v>
      </c>
      <c r="AA63" s="17">
        <v>7.0000000000000007E-2</v>
      </c>
      <c r="AB63" s="17">
        <f t="shared" si="9"/>
        <v>0.98440326661258726</v>
      </c>
    </row>
    <row r="64" spans="1:28" hidden="1" x14ac:dyDescent="0.25">
      <c r="A64" s="17">
        <v>202112</v>
      </c>
      <c r="B64" s="18">
        <v>44561</v>
      </c>
      <c r="C64" s="19" t="s">
        <v>31</v>
      </c>
      <c r="D64" s="20" t="s">
        <v>245</v>
      </c>
      <c r="E64" s="17" t="s">
        <v>157</v>
      </c>
      <c r="F64" s="17" t="str">
        <f t="shared" si="5"/>
        <v>Gualoto Chipantashi Priscila Tamara</v>
      </c>
      <c r="G64" s="17" t="s">
        <v>21</v>
      </c>
      <c r="H64" s="17" t="s">
        <v>17</v>
      </c>
      <c r="I64" s="17" t="s">
        <v>29</v>
      </c>
      <c r="J64" s="17" t="s">
        <v>18</v>
      </c>
      <c r="K64" s="17" t="s">
        <v>64</v>
      </c>
      <c r="L64" s="17" t="s">
        <v>158</v>
      </c>
      <c r="M64" s="21">
        <v>4272979640.9700499</v>
      </c>
      <c r="N64" s="22">
        <v>4154487840.9000401</v>
      </c>
      <c r="O64" s="22">
        <v>4065599157.4599299</v>
      </c>
      <c r="P64" s="17">
        <f t="shared" si="6"/>
        <v>1.0218636122247835</v>
      </c>
      <c r="Q64" s="22">
        <v>15476128</v>
      </c>
      <c r="R64" s="22">
        <v>31629677.579999998</v>
      </c>
      <c r="S64" s="17">
        <v>0</v>
      </c>
      <c r="T64" s="17">
        <v>0</v>
      </c>
      <c r="U64" s="17">
        <v>48212423.259481996</v>
      </c>
      <c r="V64" s="17">
        <v>43744212.761156201</v>
      </c>
      <c r="W64" s="17">
        <f t="shared" si="7"/>
        <v>1.3830116557627017</v>
      </c>
      <c r="X64" s="17">
        <v>4777247.5999999996</v>
      </c>
      <c r="Y64" s="17">
        <v>329191.67</v>
      </c>
      <c r="Z64" s="17">
        <f t="shared" si="8"/>
        <v>6.8908228662881113E-2</v>
      </c>
      <c r="AA64" s="17">
        <v>7.0000000000000007E-2</v>
      </c>
      <c r="AB64" s="17">
        <f t="shared" si="9"/>
        <v>0.98440326661258726</v>
      </c>
    </row>
    <row r="65" spans="1:28" hidden="1" x14ac:dyDescent="0.25">
      <c r="A65" s="17">
        <v>202112</v>
      </c>
      <c r="B65" s="18">
        <v>44561</v>
      </c>
      <c r="C65" s="19" t="s">
        <v>31</v>
      </c>
      <c r="D65" s="20" t="s">
        <v>247</v>
      </c>
      <c r="E65" s="17" t="s">
        <v>161</v>
      </c>
      <c r="F65" s="17" t="str">
        <f t="shared" si="5"/>
        <v>Quisataxi Loachamin Denisse Alexandra</v>
      </c>
      <c r="G65" s="17" t="s">
        <v>21</v>
      </c>
      <c r="H65" s="17" t="s">
        <v>17</v>
      </c>
      <c r="I65" s="17" t="s">
        <v>29</v>
      </c>
      <c r="J65" s="17" t="s">
        <v>18</v>
      </c>
      <c r="K65" s="17" t="s">
        <v>33</v>
      </c>
      <c r="L65" s="17" t="s">
        <v>162</v>
      </c>
      <c r="M65" s="21">
        <v>4272979640.9700499</v>
      </c>
      <c r="N65" s="22">
        <v>4154487840.9000401</v>
      </c>
      <c r="O65" s="22">
        <v>4065599157.4599299</v>
      </c>
      <c r="P65" s="17">
        <f t="shared" si="6"/>
        <v>1.0218636122247835</v>
      </c>
      <c r="Q65" s="22">
        <v>15476128</v>
      </c>
      <c r="R65" s="22">
        <v>31629677.579999998</v>
      </c>
      <c r="S65" s="17">
        <v>0</v>
      </c>
      <c r="T65" s="17">
        <v>0</v>
      </c>
      <c r="U65" s="17">
        <v>48212423.259481996</v>
      </c>
      <c r="V65" s="17">
        <v>43744212.761156201</v>
      </c>
      <c r="W65" s="17">
        <f t="shared" si="7"/>
        <v>1.3830116557627017</v>
      </c>
      <c r="X65" s="17">
        <v>4777247.5999999996</v>
      </c>
      <c r="Y65" s="17">
        <v>329191.67</v>
      </c>
      <c r="Z65" s="17">
        <f t="shared" si="8"/>
        <v>6.8908228662881113E-2</v>
      </c>
      <c r="AA65" s="17">
        <v>7.0000000000000007E-2</v>
      </c>
      <c r="AB65" s="17">
        <f t="shared" si="9"/>
        <v>0.98440326661258726</v>
      </c>
    </row>
    <row r="66" spans="1:28" hidden="1" x14ac:dyDescent="0.25">
      <c r="A66" s="17">
        <v>202112</v>
      </c>
      <c r="B66" s="18">
        <v>44561</v>
      </c>
      <c r="C66" s="19" t="s">
        <v>31</v>
      </c>
      <c r="D66" s="20" t="s">
        <v>249</v>
      </c>
      <c r="E66" s="17" t="s">
        <v>165</v>
      </c>
      <c r="F66" s="17" t="str">
        <f t="shared" ref="F66:F72" si="10">PROPER(E66)</f>
        <v>Pupiales Perez Andrea Nicole</v>
      </c>
      <c r="G66" s="17" t="s">
        <v>21</v>
      </c>
      <c r="H66" s="17" t="s">
        <v>17</v>
      </c>
      <c r="I66" s="17" t="s">
        <v>29</v>
      </c>
      <c r="J66" s="17" t="s">
        <v>18</v>
      </c>
      <c r="K66" s="17" t="s">
        <v>38</v>
      </c>
      <c r="L66" s="17" t="s">
        <v>166</v>
      </c>
      <c r="M66" s="21">
        <v>4272979640.9700499</v>
      </c>
      <c r="N66" s="22">
        <v>4154487840.9000401</v>
      </c>
      <c r="O66" s="22">
        <v>4065599157.4599299</v>
      </c>
      <c r="P66" s="17">
        <f t="shared" ref="P66:P84" si="11">N66/O66</f>
        <v>1.0218636122247835</v>
      </c>
      <c r="Q66" s="22">
        <v>15476128</v>
      </c>
      <c r="R66" s="22">
        <v>31629677.579999998</v>
      </c>
      <c r="S66" s="17">
        <v>0</v>
      </c>
      <c r="T66" s="17">
        <v>0</v>
      </c>
      <c r="U66" s="17">
        <v>48212423.259481996</v>
      </c>
      <c r="V66" s="17">
        <v>43744212.761156201</v>
      </c>
      <c r="W66" s="17">
        <f t="shared" ref="W66:W84" si="12">(V66-T66)/R66</f>
        <v>1.3830116557627017</v>
      </c>
      <c r="X66" s="17">
        <v>4777247.5999999996</v>
      </c>
      <c r="Y66" s="17">
        <v>329191.67</v>
      </c>
      <c r="Z66" s="17">
        <f t="shared" ref="Z66:Z84" si="13">Y66/X66</f>
        <v>6.8908228662881113E-2</v>
      </c>
      <c r="AA66" s="17">
        <v>7.0000000000000007E-2</v>
      </c>
      <c r="AB66" s="17">
        <f t="shared" ref="AB66:AB84" si="14">Z66/AA66</f>
        <v>0.98440326661258726</v>
      </c>
    </row>
    <row r="67" spans="1:28" hidden="1" x14ac:dyDescent="0.25">
      <c r="A67" s="17">
        <v>202112</v>
      </c>
      <c r="B67" s="18">
        <v>44561</v>
      </c>
      <c r="C67" s="19" t="s">
        <v>31</v>
      </c>
      <c r="D67" s="20" t="s">
        <v>250</v>
      </c>
      <c r="E67" s="17" t="s">
        <v>167</v>
      </c>
      <c r="F67" s="17" t="str">
        <f t="shared" si="10"/>
        <v>Endara Martinez Maria Paula</v>
      </c>
      <c r="G67" s="17" t="s">
        <v>21</v>
      </c>
      <c r="H67" s="17" t="s">
        <v>17</v>
      </c>
      <c r="I67" s="17" t="s">
        <v>29</v>
      </c>
      <c r="J67" s="17" t="s">
        <v>18</v>
      </c>
      <c r="K67" s="17" t="s">
        <v>33</v>
      </c>
      <c r="L67" s="17" t="s">
        <v>168</v>
      </c>
      <c r="M67" s="21">
        <v>4272979640.9700499</v>
      </c>
      <c r="N67" s="22">
        <v>4154487840.9000401</v>
      </c>
      <c r="O67" s="22">
        <v>4065599157.4599299</v>
      </c>
      <c r="P67" s="17">
        <f t="shared" si="11"/>
        <v>1.0218636122247835</v>
      </c>
      <c r="Q67" s="22">
        <v>15476128</v>
      </c>
      <c r="R67" s="22">
        <v>31629677.579999998</v>
      </c>
      <c r="S67" s="17">
        <v>0</v>
      </c>
      <c r="T67" s="17">
        <v>0</v>
      </c>
      <c r="U67" s="17">
        <v>48212423.259481996</v>
      </c>
      <c r="V67" s="17">
        <v>43744212.761156201</v>
      </c>
      <c r="W67" s="17">
        <f t="shared" si="12"/>
        <v>1.3830116557627017</v>
      </c>
      <c r="X67" s="17">
        <v>4777247.5999999996</v>
      </c>
      <c r="Y67" s="17">
        <v>329191.67</v>
      </c>
      <c r="Z67" s="17">
        <f t="shared" si="13"/>
        <v>6.8908228662881113E-2</v>
      </c>
      <c r="AA67" s="17">
        <v>7.0000000000000007E-2</v>
      </c>
      <c r="AB67" s="17">
        <f t="shared" si="14"/>
        <v>0.98440326661258726</v>
      </c>
    </row>
    <row r="68" spans="1:28" hidden="1" x14ac:dyDescent="0.25">
      <c r="A68" s="17">
        <v>202112</v>
      </c>
      <c r="B68" s="18">
        <v>44561</v>
      </c>
      <c r="C68" s="19" t="s">
        <v>31</v>
      </c>
      <c r="D68" s="20" t="s">
        <v>252</v>
      </c>
      <c r="E68" s="17" t="s">
        <v>171</v>
      </c>
      <c r="F68" s="17" t="str">
        <f t="shared" si="10"/>
        <v>Diaz Vaca Zenaida Shakira</v>
      </c>
      <c r="G68" s="17" t="s">
        <v>21</v>
      </c>
      <c r="H68" s="17" t="s">
        <v>17</v>
      </c>
      <c r="I68" s="17" t="s">
        <v>29</v>
      </c>
      <c r="J68" s="17" t="s">
        <v>18</v>
      </c>
      <c r="K68" s="17" t="s">
        <v>38</v>
      </c>
      <c r="L68" s="17" t="s">
        <v>172</v>
      </c>
      <c r="M68" s="21">
        <v>4272979640.9700499</v>
      </c>
      <c r="N68" s="22">
        <v>4154487840.9000401</v>
      </c>
      <c r="O68" s="22">
        <v>4065599157.4599299</v>
      </c>
      <c r="P68" s="17">
        <f t="shared" si="11"/>
        <v>1.0218636122247835</v>
      </c>
      <c r="Q68" s="22">
        <v>15476128</v>
      </c>
      <c r="R68" s="22">
        <v>31629677.579999998</v>
      </c>
      <c r="S68" s="17">
        <v>0</v>
      </c>
      <c r="T68" s="17">
        <v>0</v>
      </c>
      <c r="U68" s="17">
        <v>48212423.259481996</v>
      </c>
      <c r="V68" s="17">
        <v>43744212.761156201</v>
      </c>
      <c r="W68" s="17">
        <f t="shared" si="12"/>
        <v>1.3830116557627017</v>
      </c>
      <c r="X68" s="17">
        <v>4777247.5999999996</v>
      </c>
      <c r="Y68" s="17">
        <v>329191.67</v>
      </c>
      <c r="Z68" s="17">
        <f t="shared" si="13"/>
        <v>6.8908228662881113E-2</v>
      </c>
      <c r="AA68" s="17">
        <v>7.0000000000000007E-2</v>
      </c>
      <c r="AB68" s="17">
        <f t="shared" si="14"/>
        <v>0.98440326661258726</v>
      </c>
    </row>
    <row r="69" spans="1:28" hidden="1" x14ac:dyDescent="0.25">
      <c r="A69" s="17">
        <v>202112</v>
      </c>
      <c r="B69" s="18">
        <v>44561</v>
      </c>
      <c r="C69" s="19" t="s">
        <v>31</v>
      </c>
      <c r="D69" s="20" t="s">
        <v>253</v>
      </c>
      <c r="E69" s="17" t="s">
        <v>173</v>
      </c>
      <c r="F69" s="17" t="str">
        <f t="shared" si="10"/>
        <v>Llamuca Gomez Soraida Silvana</v>
      </c>
      <c r="G69" s="17" t="s">
        <v>21</v>
      </c>
      <c r="H69" s="17" t="s">
        <v>17</v>
      </c>
      <c r="I69" s="17" t="s">
        <v>29</v>
      </c>
      <c r="J69" s="17" t="s">
        <v>18</v>
      </c>
      <c r="K69" s="17" t="s">
        <v>38</v>
      </c>
      <c r="L69" s="17" t="s">
        <v>174</v>
      </c>
      <c r="M69" s="21">
        <v>4272979640.9700499</v>
      </c>
      <c r="N69" s="22">
        <v>4154487840.9000401</v>
      </c>
      <c r="O69" s="22">
        <v>4065599157.4599299</v>
      </c>
      <c r="P69" s="17">
        <f t="shared" si="11"/>
        <v>1.0218636122247835</v>
      </c>
      <c r="Q69" s="22">
        <v>15476128</v>
      </c>
      <c r="R69" s="22">
        <v>31629677.579999998</v>
      </c>
      <c r="S69" s="17">
        <v>0</v>
      </c>
      <c r="T69" s="17">
        <v>0</v>
      </c>
      <c r="U69" s="17">
        <v>48212423.259481996</v>
      </c>
      <c r="V69" s="17">
        <v>43744212.761156201</v>
      </c>
      <c r="W69" s="17">
        <f t="shared" si="12"/>
        <v>1.3830116557627017</v>
      </c>
      <c r="X69" s="17">
        <v>4777247.5999999996</v>
      </c>
      <c r="Y69" s="17">
        <v>329191.67</v>
      </c>
      <c r="Z69" s="17">
        <f t="shared" si="13"/>
        <v>6.8908228662881113E-2</v>
      </c>
      <c r="AA69" s="17">
        <v>7.0000000000000007E-2</v>
      </c>
      <c r="AB69" s="17">
        <f t="shared" si="14"/>
        <v>0.98440326661258726</v>
      </c>
    </row>
    <row r="70" spans="1:28" hidden="1" x14ac:dyDescent="0.25">
      <c r="A70" s="17">
        <v>202112</v>
      </c>
      <c r="B70" s="18">
        <v>44561</v>
      </c>
      <c r="C70" s="19" t="s">
        <v>31</v>
      </c>
      <c r="D70" s="20" t="s">
        <v>254</v>
      </c>
      <c r="E70" s="17" t="s">
        <v>175</v>
      </c>
      <c r="F70" s="17" t="str">
        <f t="shared" si="10"/>
        <v>Farias Rosales Gema Jamileth</v>
      </c>
      <c r="G70" s="17" t="s">
        <v>21</v>
      </c>
      <c r="H70" s="17" t="s">
        <v>17</v>
      </c>
      <c r="I70" s="17" t="s">
        <v>29</v>
      </c>
      <c r="J70" s="17" t="s">
        <v>18</v>
      </c>
      <c r="K70" s="17" t="s">
        <v>33</v>
      </c>
      <c r="L70" s="17" t="s">
        <v>176</v>
      </c>
      <c r="M70" s="21">
        <v>4272979640.9700499</v>
      </c>
      <c r="N70" s="22">
        <v>4154487840.9000401</v>
      </c>
      <c r="O70" s="22">
        <v>4065599157.4599299</v>
      </c>
      <c r="P70" s="17">
        <f t="shared" si="11"/>
        <v>1.0218636122247835</v>
      </c>
      <c r="Q70" s="22">
        <v>15476128</v>
      </c>
      <c r="R70" s="22">
        <v>31629677.579999998</v>
      </c>
      <c r="S70" s="17">
        <v>0</v>
      </c>
      <c r="T70" s="17">
        <v>0</v>
      </c>
      <c r="U70" s="17">
        <v>48212423.259481996</v>
      </c>
      <c r="V70" s="17">
        <v>43744212.761156201</v>
      </c>
      <c r="W70" s="17">
        <f t="shared" si="12"/>
        <v>1.3830116557627017</v>
      </c>
      <c r="X70" s="17">
        <v>4777247.5999999996</v>
      </c>
      <c r="Y70" s="17">
        <v>329191.67</v>
      </c>
      <c r="Z70" s="17">
        <f t="shared" si="13"/>
        <v>6.8908228662881113E-2</v>
      </c>
      <c r="AA70" s="17">
        <v>7.0000000000000007E-2</v>
      </c>
      <c r="AB70" s="17">
        <f t="shared" si="14"/>
        <v>0.98440326661258726</v>
      </c>
    </row>
    <row r="71" spans="1:28" hidden="1" x14ac:dyDescent="0.25">
      <c r="A71" s="17">
        <v>202112</v>
      </c>
      <c r="B71" s="18">
        <v>44561</v>
      </c>
      <c r="C71" s="19" t="s">
        <v>31</v>
      </c>
      <c r="D71" s="20" t="s">
        <v>256</v>
      </c>
      <c r="E71" s="17" t="s">
        <v>179</v>
      </c>
      <c r="F71" s="26" t="str">
        <f t="shared" si="10"/>
        <v>Ipiales Montesdeoca Paula Alexandra</v>
      </c>
      <c r="G71" s="17" t="s">
        <v>19</v>
      </c>
      <c r="H71" s="17" t="s">
        <v>17</v>
      </c>
      <c r="I71" s="17" t="s">
        <v>29</v>
      </c>
      <c r="J71" s="17" t="s">
        <v>20</v>
      </c>
      <c r="K71" s="17" t="s">
        <v>64</v>
      </c>
      <c r="L71" s="17"/>
      <c r="M71" s="21">
        <v>4272979640.9700499</v>
      </c>
      <c r="N71" s="22">
        <v>4154487840.9000401</v>
      </c>
      <c r="O71" s="22">
        <v>4065599157.4599299</v>
      </c>
      <c r="P71" s="17">
        <f t="shared" si="11"/>
        <v>1.0218636122247835</v>
      </c>
      <c r="Q71" s="22">
        <v>15476128</v>
      </c>
      <c r="R71" s="22">
        <v>31629677.579999998</v>
      </c>
      <c r="S71" s="17">
        <v>0</v>
      </c>
      <c r="T71" s="17">
        <v>0</v>
      </c>
      <c r="U71" s="17">
        <v>48212423.259481996</v>
      </c>
      <c r="V71" s="17">
        <v>43744212.761156201</v>
      </c>
      <c r="W71" s="17">
        <f t="shared" si="12"/>
        <v>1.3830116557627017</v>
      </c>
      <c r="X71" s="17">
        <v>4777247.5999999996</v>
      </c>
      <c r="Y71" s="17">
        <v>329191.67</v>
      </c>
      <c r="Z71" s="17">
        <f t="shared" si="13"/>
        <v>6.8908228662881113E-2</v>
      </c>
      <c r="AA71" s="17">
        <v>7.0000000000000007E-2</v>
      </c>
      <c r="AB71" s="17">
        <f t="shared" si="14"/>
        <v>0.98440326661258726</v>
      </c>
    </row>
    <row r="72" spans="1:28" hidden="1" x14ac:dyDescent="0.25">
      <c r="A72" s="17">
        <v>202112</v>
      </c>
      <c r="B72" s="18">
        <v>44561</v>
      </c>
      <c r="C72" s="19" t="s">
        <v>31</v>
      </c>
      <c r="D72" s="20" t="s">
        <v>257</v>
      </c>
      <c r="E72" s="17" t="s">
        <v>180</v>
      </c>
      <c r="F72" s="17" t="str">
        <f t="shared" si="10"/>
        <v>Gualan Eras Jenny Alexandra</v>
      </c>
      <c r="G72" s="17" t="s">
        <v>21</v>
      </c>
      <c r="H72" s="17" t="s">
        <v>17</v>
      </c>
      <c r="I72" s="17" t="s">
        <v>29</v>
      </c>
      <c r="J72" s="17" t="s">
        <v>18</v>
      </c>
      <c r="K72" s="17" t="s">
        <v>33</v>
      </c>
      <c r="L72" s="17" t="s">
        <v>181</v>
      </c>
      <c r="M72" s="21">
        <v>4272979640.9700499</v>
      </c>
      <c r="N72" s="22">
        <v>4154487840.9000401</v>
      </c>
      <c r="O72" s="22">
        <v>4065599157.4599299</v>
      </c>
      <c r="P72" s="17">
        <f t="shared" si="11"/>
        <v>1.0218636122247835</v>
      </c>
      <c r="Q72" s="22">
        <v>15476128</v>
      </c>
      <c r="R72" s="22">
        <v>31629677.579999998</v>
      </c>
      <c r="S72" s="17">
        <v>0</v>
      </c>
      <c r="T72" s="17">
        <v>0</v>
      </c>
      <c r="U72" s="17">
        <v>48212423.259481996</v>
      </c>
      <c r="V72" s="17">
        <v>43744212.761156201</v>
      </c>
      <c r="W72" s="17">
        <f t="shared" si="12"/>
        <v>1.3830116557627017</v>
      </c>
      <c r="X72" s="17">
        <v>4777247.5999999996</v>
      </c>
      <c r="Y72" s="17">
        <v>329191.67</v>
      </c>
      <c r="Z72" s="17">
        <f t="shared" si="13"/>
        <v>6.8908228662881113E-2</v>
      </c>
      <c r="AA72" s="17">
        <v>7.0000000000000007E-2</v>
      </c>
      <c r="AB72" s="17">
        <f t="shared" si="14"/>
        <v>0.98440326661258726</v>
      </c>
    </row>
    <row r="73" spans="1:28" hidden="1" x14ac:dyDescent="0.25">
      <c r="A73" s="2">
        <v>202112</v>
      </c>
      <c r="B73" s="3">
        <v>44561</v>
      </c>
      <c r="C73" s="7" t="s">
        <v>27</v>
      </c>
      <c r="D73" s="4" t="s">
        <v>200</v>
      </c>
      <c r="E73" s="2" t="s">
        <v>69</v>
      </c>
      <c r="G73" s="2" t="s">
        <v>19</v>
      </c>
      <c r="H73" s="2" t="s">
        <v>17</v>
      </c>
      <c r="I73" s="2" t="s">
        <v>22</v>
      </c>
      <c r="K73" s="2" t="s">
        <v>48</v>
      </c>
      <c r="M73" s="5">
        <v>15983247.449999999</v>
      </c>
      <c r="N73" s="6">
        <v>12890034.960000001</v>
      </c>
      <c r="O73" s="6">
        <v>14739283.52</v>
      </c>
      <c r="P73" s="2">
        <f t="shared" si="11"/>
        <v>0.87453606157377184</v>
      </c>
      <c r="Q73" s="6">
        <v>788291.17</v>
      </c>
      <c r="R73" s="6">
        <v>3301933.76</v>
      </c>
      <c r="S73" s="2">
        <v>0</v>
      </c>
      <c r="T73" s="2">
        <v>0</v>
      </c>
      <c r="U73" s="2">
        <v>1427971.9673393101</v>
      </c>
      <c r="V73" s="2">
        <v>1427306.08607281</v>
      </c>
      <c r="W73" s="2">
        <f t="shared" si="12"/>
        <v>0.43226369449422575</v>
      </c>
      <c r="X73" s="2">
        <v>57375.73</v>
      </c>
      <c r="Y73" s="2">
        <v>0</v>
      </c>
      <c r="Z73" s="2">
        <f t="shared" si="13"/>
        <v>0</v>
      </c>
      <c r="AA73" s="2">
        <v>0.45</v>
      </c>
      <c r="AB73" s="2">
        <f t="shared" si="14"/>
        <v>0</v>
      </c>
    </row>
    <row r="74" spans="1:28" hidden="1" x14ac:dyDescent="0.25">
      <c r="A74" s="2">
        <v>202112</v>
      </c>
      <c r="B74" s="3">
        <v>44561</v>
      </c>
      <c r="C74" s="7" t="s">
        <v>27</v>
      </c>
      <c r="D74" s="4" t="s">
        <v>201</v>
      </c>
      <c r="E74" s="2" t="s">
        <v>70</v>
      </c>
      <c r="G74" s="2" t="s">
        <v>23</v>
      </c>
      <c r="H74" s="2" t="s">
        <v>17</v>
      </c>
      <c r="I74" s="2" t="s">
        <v>22</v>
      </c>
      <c r="M74" s="5">
        <v>15983247.449999999</v>
      </c>
      <c r="N74" s="6">
        <v>12890034.960000001</v>
      </c>
      <c r="O74" s="6">
        <v>14739283.52</v>
      </c>
      <c r="P74" s="2">
        <f t="shared" si="11"/>
        <v>0.87453606157377184</v>
      </c>
      <c r="Q74" s="6">
        <v>788291.17</v>
      </c>
      <c r="R74" s="6">
        <v>3301933.76</v>
      </c>
      <c r="S74" s="2">
        <v>0</v>
      </c>
      <c r="T74" s="2">
        <v>0</v>
      </c>
      <c r="U74" s="2">
        <v>1427971.9673393101</v>
      </c>
      <c r="V74" s="2">
        <v>1427306.08607281</v>
      </c>
      <c r="W74" s="2">
        <f t="shared" si="12"/>
        <v>0.43226369449422575</v>
      </c>
      <c r="X74" s="2">
        <v>57375.73</v>
      </c>
      <c r="Y74" s="2">
        <v>0</v>
      </c>
      <c r="Z74" s="2">
        <f t="shared" si="13"/>
        <v>0</v>
      </c>
      <c r="AA74" s="2">
        <v>0.45</v>
      </c>
      <c r="AB74" s="2">
        <f t="shared" si="14"/>
        <v>0</v>
      </c>
    </row>
    <row r="75" spans="1:28" hidden="1" x14ac:dyDescent="0.25">
      <c r="A75" s="2">
        <v>202112</v>
      </c>
      <c r="B75" s="3">
        <v>44561</v>
      </c>
      <c r="C75" s="7" t="s">
        <v>27</v>
      </c>
      <c r="D75" s="4" t="s">
        <v>227</v>
      </c>
      <c r="E75" s="2" t="s">
        <v>121</v>
      </c>
      <c r="G75" s="2" t="s">
        <v>21</v>
      </c>
      <c r="H75" s="2" t="s">
        <v>17</v>
      </c>
      <c r="I75" s="2" t="s">
        <v>22</v>
      </c>
      <c r="K75" s="2" t="s">
        <v>48</v>
      </c>
      <c r="L75" s="2" t="s">
        <v>122</v>
      </c>
      <c r="M75" s="5">
        <v>5383239.1200000001</v>
      </c>
      <c r="N75" s="6">
        <v>4192889.78</v>
      </c>
      <c r="O75" s="6">
        <v>4953651.16</v>
      </c>
      <c r="P75" s="2">
        <f t="shared" si="11"/>
        <v>0.84642411113987281</v>
      </c>
      <c r="Q75" s="6">
        <v>303190.74</v>
      </c>
      <c r="R75" s="6">
        <v>1280667.72</v>
      </c>
      <c r="S75" s="2">
        <v>0</v>
      </c>
      <c r="T75" s="2">
        <v>0</v>
      </c>
      <c r="U75" s="2">
        <v>501645.18315320299</v>
      </c>
      <c r="V75" s="2">
        <v>501551.04976559</v>
      </c>
      <c r="W75" s="2">
        <f t="shared" si="12"/>
        <v>0.39163246010884856</v>
      </c>
      <c r="X75" s="2">
        <v>16377.58</v>
      </c>
      <c r="Y75" s="2">
        <v>0</v>
      </c>
      <c r="Z75" s="2">
        <f t="shared" si="13"/>
        <v>0</v>
      </c>
      <c r="AA75" s="2">
        <v>0.45</v>
      </c>
      <c r="AB75" s="2">
        <f t="shared" si="14"/>
        <v>0</v>
      </c>
    </row>
    <row r="76" spans="1:28" hidden="1" x14ac:dyDescent="0.25">
      <c r="A76" s="2">
        <v>202112</v>
      </c>
      <c r="B76" s="3">
        <v>44561</v>
      </c>
      <c r="C76" s="7" t="s">
        <v>27</v>
      </c>
      <c r="D76" s="4" t="s">
        <v>251</v>
      </c>
      <c r="E76" s="2" t="s">
        <v>169</v>
      </c>
      <c r="G76" s="2" t="s">
        <v>25</v>
      </c>
      <c r="H76" s="2" t="s">
        <v>17</v>
      </c>
      <c r="I76" s="2" t="s">
        <v>22</v>
      </c>
      <c r="K76" s="2" t="s">
        <v>48</v>
      </c>
      <c r="L76" s="2" t="s">
        <v>170</v>
      </c>
      <c r="M76" s="5">
        <v>5157173.9699999904</v>
      </c>
      <c r="N76" s="6">
        <v>4216923.3499999996</v>
      </c>
      <c r="O76" s="6">
        <v>4763143.2699999996</v>
      </c>
      <c r="P76" s="2">
        <f t="shared" si="11"/>
        <v>0.88532364259536545</v>
      </c>
      <c r="Q76" s="6">
        <v>234742.74</v>
      </c>
      <c r="R76" s="6">
        <v>990606.55</v>
      </c>
      <c r="S76" s="2">
        <v>0</v>
      </c>
      <c r="T76" s="2">
        <v>0</v>
      </c>
      <c r="U76" s="2">
        <v>452332.44626218203</v>
      </c>
      <c r="V76" s="2">
        <v>451817.48815001402</v>
      </c>
      <c r="W76" s="2">
        <f t="shared" si="12"/>
        <v>0.45610185814944793</v>
      </c>
      <c r="X76" s="2">
        <v>13643.33</v>
      </c>
      <c r="Y76" s="2">
        <v>0</v>
      </c>
      <c r="Z76" s="2">
        <f t="shared" si="13"/>
        <v>0</v>
      </c>
      <c r="AA76" s="2">
        <v>0.45</v>
      </c>
      <c r="AB76" s="2">
        <f t="shared" si="14"/>
        <v>0</v>
      </c>
    </row>
    <row r="77" spans="1:28" hidden="1" x14ac:dyDescent="0.25">
      <c r="A77" s="2">
        <v>202112</v>
      </c>
      <c r="B77" s="3">
        <v>44561</v>
      </c>
      <c r="C77" s="7" t="s">
        <v>27</v>
      </c>
      <c r="D77" s="4" t="s">
        <v>255</v>
      </c>
      <c r="E77" s="2" t="s">
        <v>177</v>
      </c>
      <c r="G77" s="2" t="s">
        <v>21</v>
      </c>
      <c r="H77" s="2" t="s">
        <v>17</v>
      </c>
      <c r="I77" s="2" t="s">
        <v>22</v>
      </c>
      <c r="K77" s="2" t="s">
        <v>48</v>
      </c>
      <c r="L77" s="2" t="s">
        <v>178</v>
      </c>
      <c r="M77" s="5">
        <v>5442834.3600000096</v>
      </c>
      <c r="N77" s="6">
        <v>4480221.83</v>
      </c>
      <c r="O77" s="6">
        <v>5022489.09</v>
      </c>
      <c r="P77" s="2">
        <f t="shared" si="11"/>
        <v>0.89203216765972115</v>
      </c>
      <c r="Q77" s="6">
        <v>250357.69</v>
      </c>
      <c r="R77" s="6">
        <v>1030659.49</v>
      </c>
      <c r="S77" s="2">
        <v>0</v>
      </c>
      <c r="T77" s="2">
        <v>0</v>
      </c>
      <c r="U77" s="2">
        <v>473994.33792392298</v>
      </c>
      <c r="V77" s="2">
        <v>473937.54815720202</v>
      </c>
      <c r="W77" s="2">
        <f t="shared" si="12"/>
        <v>0.4598391153970765</v>
      </c>
      <c r="X77" s="2">
        <v>27354.82</v>
      </c>
      <c r="Y77" s="2">
        <v>0</v>
      </c>
      <c r="Z77" s="2">
        <f t="shared" si="13"/>
        <v>0</v>
      </c>
      <c r="AA77" s="2">
        <v>0.45</v>
      </c>
      <c r="AB77" s="2">
        <f t="shared" si="14"/>
        <v>0</v>
      </c>
    </row>
    <row r="78" spans="1:28" hidden="1" x14ac:dyDescent="0.25">
      <c r="A78" s="2">
        <v>202112</v>
      </c>
      <c r="B78" s="3">
        <v>44561</v>
      </c>
      <c r="C78" s="7" t="s">
        <v>31</v>
      </c>
      <c r="D78" s="4" t="s">
        <v>189</v>
      </c>
      <c r="E78" s="2" t="s">
        <v>47</v>
      </c>
      <c r="G78" s="2" t="s">
        <v>21</v>
      </c>
      <c r="H78" s="2" t="s">
        <v>17</v>
      </c>
      <c r="I78" s="2" t="s">
        <v>22</v>
      </c>
      <c r="K78" s="2" t="s">
        <v>48</v>
      </c>
      <c r="L78" s="2" t="s">
        <v>49</v>
      </c>
      <c r="M78" s="5">
        <v>4272979640.9700499</v>
      </c>
      <c r="N78" s="6">
        <v>4154487840.9000401</v>
      </c>
      <c r="O78" s="6">
        <v>4065599157.4599299</v>
      </c>
      <c r="P78" s="2">
        <f t="shared" si="11"/>
        <v>1.0218636122247835</v>
      </c>
      <c r="Q78" s="6">
        <v>15476128</v>
      </c>
      <c r="R78" s="6">
        <v>31629677.579999998</v>
      </c>
      <c r="S78" s="2">
        <v>0</v>
      </c>
      <c r="T78" s="2">
        <v>0</v>
      </c>
      <c r="U78" s="2">
        <v>48212423.259481996</v>
      </c>
      <c r="V78" s="2">
        <v>43744212.761156201</v>
      </c>
      <c r="W78" s="2">
        <f t="shared" si="12"/>
        <v>1.3830116557627017</v>
      </c>
      <c r="X78" s="2">
        <v>4777247.5999999996</v>
      </c>
      <c r="Y78" s="2">
        <v>329191.67</v>
      </c>
      <c r="Z78" s="2">
        <f t="shared" si="13"/>
        <v>6.8908228662881113E-2</v>
      </c>
      <c r="AA78" s="2">
        <v>7.0000000000000007E-2</v>
      </c>
      <c r="AB78" s="2">
        <f t="shared" si="14"/>
        <v>0.98440326661258726</v>
      </c>
    </row>
    <row r="79" spans="1:28" hidden="1" x14ac:dyDescent="0.25">
      <c r="A79" s="2">
        <v>202112</v>
      </c>
      <c r="B79" s="3">
        <v>44561</v>
      </c>
      <c r="C79" s="7" t="s">
        <v>31</v>
      </c>
      <c r="D79" s="4" t="s">
        <v>200</v>
      </c>
      <c r="E79" s="2" t="s">
        <v>69</v>
      </c>
      <c r="G79" s="2" t="s">
        <v>19</v>
      </c>
      <c r="H79" s="2" t="s">
        <v>17</v>
      </c>
      <c r="I79" s="2" t="s">
        <v>22</v>
      </c>
      <c r="K79" s="2" t="s">
        <v>48</v>
      </c>
      <c r="M79" s="5">
        <v>4272979640.9700499</v>
      </c>
      <c r="N79" s="6">
        <v>4154487840.9000401</v>
      </c>
      <c r="O79" s="6">
        <v>4065599157.4599299</v>
      </c>
      <c r="P79" s="2">
        <f t="shared" si="11"/>
        <v>1.0218636122247835</v>
      </c>
      <c r="Q79" s="6">
        <v>15476128</v>
      </c>
      <c r="R79" s="6">
        <v>31629677.579999998</v>
      </c>
      <c r="S79" s="2">
        <v>0</v>
      </c>
      <c r="T79" s="2">
        <v>0</v>
      </c>
      <c r="U79" s="2">
        <v>48212423.259481996</v>
      </c>
      <c r="V79" s="2">
        <v>43744212.761156201</v>
      </c>
      <c r="W79" s="2">
        <f t="shared" si="12"/>
        <v>1.3830116557627017</v>
      </c>
      <c r="X79" s="2">
        <v>4777247.5999999996</v>
      </c>
      <c r="Y79" s="2">
        <v>329191.67</v>
      </c>
      <c r="Z79" s="2">
        <f t="shared" si="13"/>
        <v>6.8908228662881113E-2</v>
      </c>
      <c r="AA79" s="2">
        <v>7.0000000000000007E-2</v>
      </c>
      <c r="AB79" s="2">
        <f t="shared" si="14"/>
        <v>0.98440326661258726</v>
      </c>
    </row>
    <row r="80" spans="1:28" hidden="1" x14ac:dyDescent="0.25">
      <c r="A80" s="2">
        <v>202112</v>
      </c>
      <c r="B80" s="3">
        <v>44561</v>
      </c>
      <c r="C80" s="7" t="s">
        <v>31</v>
      </c>
      <c r="D80" s="4" t="s">
        <v>201</v>
      </c>
      <c r="E80" s="2" t="s">
        <v>70</v>
      </c>
      <c r="G80" s="2" t="s">
        <v>23</v>
      </c>
      <c r="H80" s="2" t="s">
        <v>17</v>
      </c>
      <c r="I80" s="2" t="s">
        <v>22</v>
      </c>
      <c r="M80" s="5">
        <v>4272979640.9700499</v>
      </c>
      <c r="N80" s="6">
        <v>4154487840.9000401</v>
      </c>
      <c r="O80" s="6">
        <v>4065599157.4599299</v>
      </c>
      <c r="P80" s="2">
        <f t="shared" si="11"/>
        <v>1.0218636122247835</v>
      </c>
      <c r="Q80" s="6">
        <v>15476128</v>
      </c>
      <c r="R80" s="6">
        <v>31629677.579999998</v>
      </c>
      <c r="S80" s="2">
        <v>0</v>
      </c>
      <c r="T80" s="2">
        <v>0</v>
      </c>
      <c r="U80" s="2">
        <v>48212423.259481996</v>
      </c>
      <c r="V80" s="2">
        <v>43744212.761156201</v>
      </c>
      <c r="W80" s="2">
        <f t="shared" si="12"/>
        <v>1.3830116557627017</v>
      </c>
      <c r="X80" s="2">
        <v>4777247.5999999996</v>
      </c>
      <c r="Y80" s="2">
        <v>329191.67</v>
      </c>
      <c r="Z80" s="2">
        <f t="shared" si="13"/>
        <v>6.8908228662881113E-2</v>
      </c>
      <c r="AA80" s="2">
        <v>7.0000000000000007E-2</v>
      </c>
      <c r="AB80" s="2">
        <f t="shared" si="14"/>
        <v>0.98440326661258726</v>
      </c>
    </row>
    <row r="81" spans="1:28" hidden="1" x14ac:dyDescent="0.25">
      <c r="A81" s="2">
        <v>202112</v>
      </c>
      <c r="B81" s="3">
        <v>44561</v>
      </c>
      <c r="C81" s="7" t="s">
        <v>31</v>
      </c>
      <c r="D81" s="4" t="s">
        <v>209</v>
      </c>
      <c r="E81" s="2" t="s">
        <v>85</v>
      </c>
      <c r="G81" s="2" t="s">
        <v>26</v>
      </c>
      <c r="H81" s="2" t="s">
        <v>17</v>
      </c>
      <c r="I81" s="2" t="s">
        <v>22</v>
      </c>
      <c r="K81" s="2" t="s">
        <v>48</v>
      </c>
      <c r="L81" s="2" t="s">
        <v>86</v>
      </c>
      <c r="M81" s="5">
        <v>4272979640.9700499</v>
      </c>
      <c r="N81" s="6">
        <v>4154487840.9000401</v>
      </c>
      <c r="O81" s="6">
        <v>4065599157.4599299</v>
      </c>
      <c r="P81" s="2">
        <f t="shared" si="11"/>
        <v>1.0218636122247835</v>
      </c>
      <c r="Q81" s="6">
        <v>15476128</v>
      </c>
      <c r="R81" s="6">
        <v>31629677.579999998</v>
      </c>
      <c r="S81" s="2">
        <v>0</v>
      </c>
      <c r="T81" s="2">
        <v>0</v>
      </c>
      <c r="U81" s="2">
        <v>48212423.259481996</v>
      </c>
      <c r="V81" s="2">
        <v>43744212.761156201</v>
      </c>
      <c r="W81" s="2">
        <f t="shared" si="12"/>
        <v>1.3830116557627017</v>
      </c>
      <c r="X81" s="2">
        <v>4777247.5999999996</v>
      </c>
      <c r="Y81" s="2">
        <v>329191.67</v>
      </c>
      <c r="Z81" s="2">
        <f t="shared" si="13"/>
        <v>6.8908228662881113E-2</v>
      </c>
      <c r="AA81" s="2">
        <v>7.0000000000000007E-2</v>
      </c>
      <c r="AB81" s="2">
        <f t="shared" si="14"/>
        <v>0.98440326661258726</v>
      </c>
    </row>
    <row r="82" spans="1:28" hidden="1" x14ac:dyDescent="0.25">
      <c r="A82" s="2">
        <v>202112</v>
      </c>
      <c r="B82" s="3">
        <v>44561</v>
      </c>
      <c r="C82" s="7" t="s">
        <v>31</v>
      </c>
      <c r="D82" s="4" t="s">
        <v>211</v>
      </c>
      <c r="E82" s="2" t="s">
        <v>89</v>
      </c>
      <c r="G82" s="2" t="s">
        <v>21</v>
      </c>
      <c r="H82" s="2" t="s">
        <v>17</v>
      </c>
      <c r="I82" s="2" t="s">
        <v>22</v>
      </c>
      <c r="K82" s="2" t="s">
        <v>48</v>
      </c>
      <c r="L82" s="2" t="s">
        <v>90</v>
      </c>
      <c r="M82" s="5">
        <v>4272979640.9700499</v>
      </c>
      <c r="N82" s="6">
        <v>4154487840.9000401</v>
      </c>
      <c r="O82" s="6">
        <v>4065599157.4599299</v>
      </c>
      <c r="P82" s="2">
        <f t="shared" si="11"/>
        <v>1.0218636122247835</v>
      </c>
      <c r="Q82" s="6">
        <v>15476128</v>
      </c>
      <c r="R82" s="6">
        <v>31629677.579999998</v>
      </c>
      <c r="S82" s="2">
        <v>0</v>
      </c>
      <c r="T82" s="2">
        <v>0</v>
      </c>
      <c r="U82" s="2">
        <v>48212423.259481996</v>
      </c>
      <c r="V82" s="2">
        <v>43744212.761156201</v>
      </c>
      <c r="W82" s="2">
        <f t="shared" si="12"/>
        <v>1.3830116557627017</v>
      </c>
      <c r="X82" s="2">
        <v>4777247.5999999996</v>
      </c>
      <c r="Y82" s="2">
        <v>329191.67</v>
      </c>
      <c r="Z82" s="2">
        <f t="shared" si="13"/>
        <v>6.8908228662881113E-2</v>
      </c>
      <c r="AA82" s="2">
        <v>7.0000000000000007E-2</v>
      </c>
      <c r="AB82" s="2">
        <f t="shared" si="14"/>
        <v>0.98440326661258726</v>
      </c>
    </row>
    <row r="83" spans="1:28" hidden="1" x14ac:dyDescent="0.25">
      <c r="A83" s="2">
        <v>202112</v>
      </c>
      <c r="B83" s="3">
        <v>44561</v>
      </c>
      <c r="C83" s="7" t="s">
        <v>31</v>
      </c>
      <c r="D83" s="4" t="s">
        <v>213</v>
      </c>
      <c r="E83" s="2" t="s">
        <v>93</v>
      </c>
      <c r="G83" s="2" t="s">
        <v>26</v>
      </c>
      <c r="H83" s="2" t="s">
        <v>17</v>
      </c>
      <c r="I83" s="2" t="s">
        <v>22</v>
      </c>
      <c r="K83" s="2" t="s">
        <v>48</v>
      </c>
      <c r="L83" s="2" t="s">
        <v>94</v>
      </c>
      <c r="M83" s="5">
        <v>4272979640.9700499</v>
      </c>
      <c r="N83" s="6">
        <v>4154487840.9000401</v>
      </c>
      <c r="O83" s="6">
        <v>4065599157.4599299</v>
      </c>
      <c r="P83" s="2">
        <f t="shared" si="11"/>
        <v>1.0218636122247835</v>
      </c>
      <c r="Q83" s="6">
        <v>15476128</v>
      </c>
      <c r="R83" s="6">
        <v>31629677.579999998</v>
      </c>
      <c r="S83" s="2">
        <v>0</v>
      </c>
      <c r="T83" s="2">
        <v>0</v>
      </c>
      <c r="U83" s="2">
        <v>48212423.259481996</v>
      </c>
      <c r="V83" s="2">
        <v>43744212.761156201</v>
      </c>
      <c r="W83" s="2">
        <f t="shared" si="12"/>
        <v>1.3830116557627017</v>
      </c>
      <c r="X83" s="2">
        <v>4777247.5999999996</v>
      </c>
      <c r="Y83" s="2">
        <v>329191.67</v>
      </c>
      <c r="Z83" s="2">
        <f t="shared" si="13"/>
        <v>6.8908228662881113E-2</v>
      </c>
      <c r="AA83" s="2">
        <v>7.0000000000000007E-2</v>
      </c>
      <c r="AB83" s="2">
        <f t="shared" si="14"/>
        <v>0.98440326661258726</v>
      </c>
    </row>
    <row r="84" spans="1:28" hidden="1" x14ac:dyDescent="0.25">
      <c r="A84" s="2">
        <v>202112</v>
      </c>
      <c r="B84" s="3">
        <v>44561</v>
      </c>
      <c r="C84" s="7" t="s">
        <v>31</v>
      </c>
      <c r="D84" s="4" t="s">
        <v>234</v>
      </c>
      <c r="E84" s="2" t="s">
        <v>135</v>
      </c>
      <c r="G84" s="2" t="s">
        <v>21</v>
      </c>
      <c r="H84" s="2" t="s">
        <v>17</v>
      </c>
      <c r="I84" s="2" t="s">
        <v>22</v>
      </c>
      <c r="K84" s="2" t="s">
        <v>48</v>
      </c>
      <c r="L84" s="2" t="s">
        <v>136</v>
      </c>
      <c r="M84" s="5">
        <v>4272979640.9700499</v>
      </c>
      <c r="N84" s="6">
        <v>4154487840.9000401</v>
      </c>
      <c r="O84" s="6">
        <v>4065599157.4599299</v>
      </c>
      <c r="P84" s="2">
        <f t="shared" si="11"/>
        <v>1.0218636122247835</v>
      </c>
      <c r="Q84" s="6">
        <v>15476128</v>
      </c>
      <c r="R84" s="6">
        <v>31629677.579999998</v>
      </c>
      <c r="S84" s="2">
        <v>0</v>
      </c>
      <c r="T84" s="2">
        <v>0</v>
      </c>
      <c r="U84" s="2">
        <v>48212423.259481996</v>
      </c>
      <c r="V84" s="2">
        <v>43744212.761156201</v>
      </c>
      <c r="W84" s="2">
        <f t="shared" si="12"/>
        <v>1.3830116557627017</v>
      </c>
      <c r="X84" s="2">
        <v>4777247.5999999996</v>
      </c>
      <c r="Y84" s="2">
        <v>329191.67</v>
      </c>
      <c r="Z84" s="2">
        <f t="shared" si="13"/>
        <v>6.8908228662881113E-2</v>
      </c>
      <c r="AA84" s="2">
        <v>7.0000000000000007E-2</v>
      </c>
      <c r="AB84" s="2">
        <f t="shared" si="14"/>
        <v>0.98440326661258726</v>
      </c>
    </row>
  </sheetData>
  <autoFilter ref="A1:AB84" xr:uid="{7483AC02-F01B-400E-ACC4-13D2420E1FD0}">
    <filterColumn colId="2">
      <filters>
        <filter val="FIJA ACUERDO IMPAGO"/>
      </filters>
    </filterColumn>
    <filterColumn colId="9">
      <filters>
        <filter val="USUARIO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Banco Pichincha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BADILLO HERRERA GERARDO JOSE</dc:creator>
  <cp:lastModifiedBy>ed</cp:lastModifiedBy>
  <dcterms:created xsi:type="dcterms:W3CDTF">2022-03-03T22:35:54Z</dcterms:created>
  <dcterms:modified xsi:type="dcterms:W3CDTF">2022-03-17T20:50:36Z</dcterms:modified>
</cp:coreProperties>
</file>