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Gestión\"/>
    </mc:Choice>
  </mc:AlternateContent>
  <xr:revisionPtr revIDLastSave="0" documentId="13_ncr:1_{DAB232B5-E8E1-47BB-90DD-991C40A7724C}" xr6:coauthVersionLast="47" xr6:coauthVersionMax="47" xr10:uidLastSave="{00000000-0000-0000-0000-000000000000}"/>
  <bookViews>
    <workbookView xWindow="-120" yWindow="-120" windowWidth="20730" windowHeight="11160" activeTab="1" xr2:uid="{BEC59C68-A0B8-478C-97A3-BF1B7E4370AA}"/>
  </bookViews>
  <sheets>
    <sheet name="Total Tickets" sheetId="2" r:id="rId1"/>
    <sheet name="Tickets Chamados" sheetId="1" r:id="rId2"/>
  </sheets>
  <definedNames>
    <definedName name="_xlnm._FilterDatabase" localSheetId="1" hidden="1">'Tickets Chamados'!$A$1:$H$44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F48" i="1" s="1"/>
  <c r="E48" i="1"/>
  <c r="C45" i="1"/>
  <c r="D45" i="1"/>
  <c r="E45" i="1"/>
  <c r="F45" i="1"/>
  <c r="C46" i="1"/>
  <c r="D46" i="1"/>
  <c r="E46" i="1"/>
  <c r="F46" i="1"/>
  <c r="C47" i="1"/>
  <c r="D47" i="1"/>
  <c r="E47" i="1"/>
  <c r="F47" i="1"/>
  <c r="B17" i="1"/>
  <c r="B42" i="1"/>
  <c r="F42" i="1"/>
  <c r="A42" i="1"/>
  <c r="C42" i="1"/>
  <c r="D42" i="1"/>
  <c r="E42" i="1"/>
  <c r="A43" i="1"/>
  <c r="B43" i="1"/>
  <c r="C43" i="1"/>
  <c r="D43" i="1"/>
  <c r="F43" i="1" s="1"/>
  <c r="E43" i="1"/>
  <c r="A44" i="1"/>
  <c r="B44" i="1"/>
  <c r="C44" i="1"/>
  <c r="D44" i="1"/>
  <c r="F44" i="1" s="1"/>
  <c r="E44" i="1"/>
  <c r="A41" i="1"/>
  <c r="B25" i="1"/>
  <c r="C40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</calcChain>
</file>

<file path=xl/sharedStrings.xml><?xml version="1.0" encoding="utf-8"?>
<sst xmlns="http://schemas.openxmlformats.org/spreadsheetml/2006/main" count="320" uniqueCount="178">
  <si>
    <t>#</t>
  </si>
  <si>
    <t>Estado</t>
  </si>
  <si>
    <t>Nº</t>
  </si>
  <si>
    <t>Título</t>
  </si>
  <si>
    <t>Creado en</t>
  </si>
  <si>
    <t>Cliente</t>
  </si>
  <si>
    <t>1</t>
  </si>
  <si>
    <t>Aceptada</t>
  </si>
  <si>
    <t>CHAMADO-23847</t>
  </si>
  <si>
    <t>CHAMADO: Se requiere que se pueda hacer un salto de linea en las tablas.</t>
  </si>
  <si>
    <t>Jaramillo Mora</t>
  </si>
  <si>
    <t>2</t>
  </si>
  <si>
    <t>CHAMADO-24088</t>
  </si>
  <si>
    <t>CHAMADO: Crear analytics presentando mapeamento entre controles y riesgos</t>
  </si>
  <si>
    <t>3</t>
  </si>
  <si>
    <t>CHAMADO-24316</t>
  </si>
  <si>
    <t>CHAMADO: Validación de integración con firma digital</t>
  </si>
  <si>
    <t>4</t>
  </si>
  <si>
    <t>En Progreso</t>
  </si>
  <si>
    <t>CHAMADO-24351</t>
  </si>
  <si>
    <t>CHAMADO: Visualización de cambios en documentos por aprobar</t>
  </si>
  <si>
    <t>5</t>
  </si>
  <si>
    <t>CHAMADO-24393</t>
  </si>
  <si>
    <t>CHAMADO: Solicitud de disponibilidad de script de carga masiva</t>
  </si>
  <si>
    <t>Grupo Lafuente</t>
  </si>
  <si>
    <t>6</t>
  </si>
  <si>
    <t>CHAMADO-24553</t>
  </si>
  <si>
    <t>CHAMADO: Error en la generación de informe de proceso</t>
  </si>
  <si>
    <t>7</t>
  </si>
  <si>
    <t>CHAMADO-24554</t>
  </si>
  <si>
    <t>CHAMADO: Ajuste de rótulo de atributo Nivel de Aprobación Políticas</t>
  </si>
  <si>
    <t>8</t>
  </si>
  <si>
    <t>CHAMADO-24763</t>
  </si>
  <si>
    <t>CHAMADO: Solicitud de Script de carga de Normas</t>
  </si>
  <si>
    <t>9</t>
  </si>
  <si>
    <t>CHAMADO-24804</t>
  </si>
  <si>
    <t>CHAMADO: Error en informe maestro de documentos</t>
  </si>
  <si>
    <t>10</t>
  </si>
  <si>
    <t>CHAMADO-24883</t>
  </si>
  <si>
    <t xml:space="preserve">CHAMADO: Error calculo herramienta de análisis comparación indicadores (2 ejes) </t>
  </si>
  <si>
    <t>Coopidrogas</t>
  </si>
  <si>
    <t>11</t>
  </si>
  <si>
    <t>Concluida</t>
  </si>
  <si>
    <t>CHAMADO-24940</t>
  </si>
  <si>
    <t>CHAMADO: Error en envío de notificación documento vencido</t>
  </si>
  <si>
    <t>12</t>
  </si>
  <si>
    <t>CHAMADO-24953</t>
  </si>
  <si>
    <t>CHAMADO: El cliente requiere que su nombre pueda salir completo, actualmente su nombre sale abreviado en el SA</t>
  </si>
  <si>
    <t>PEI</t>
  </si>
  <si>
    <t>13</t>
  </si>
  <si>
    <t>CHAMADO-25048</t>
  </si>
  <si>
    <t>CHAMADO: Eliminación icono SAIA de organización</t>
  </si>
  <si>
    <t>14</t>
  </si>
  <si>
    <t>CHAMADO-25063</t>
  </si>
  <si>
    <t>CHAMADO: Cliente relata palavras em Portugues em sua Base do sistema</t>
  </si>
  <si>
    <t>15</t>
  </si>
  <si>
    <t>CHAMADO-25107</t>
  </si>
  <si>
    <t>CHAMADO: Imagen erronea cuando adjunta un Panel en Administración de Ítems Organizacionales</t>
  </si>
  <si>
    <t>16</t>
  </si>
  <si>
    <t>CHAMADO-25361</t>
  </si>
  <si>
    <t>CHAMADO: Error en el modelador de procesos</t>
  </si>
  <si>
    <t>17</t>
  </si>
  <si>
    <t>CHAMADO-25397</t>
  </si>
  <si>
    <t>CHAMADO: No se pueden descargar los anexos de contratos en Services</t>
  </si>
  <si>
    <t>18</t>
  </si>
  <si>
    <t>CHAMADO-25403</t>
  </si>
  <si>
    <t>CHAMADO: Error en el registro de la hora de los eventos de un documento</t>
  </si>
  <si>
    <t>19</t>
  </si>
  <si>
    <t>CHAMADO-25479</t>
  </si>
  <si>
    <t>SUPPORT: Error Importacion de Proyectos en Prpject Manager</t>
  </si>
  <si>
    <t>20</t>
  </si>
  <si>
    <t>CHAMADO-25505</t>
  </si>
  <si>
    <t>CHAMADO: Analytics Project Manager</t>
  </si>
  <si>
    <t>21</t>
  </si>
  <si>
    <t>CHAMADO-25516</t>
  </si>
  <si>
    <t>CHAMADO: Error en filtro de agenda para tareas de Process</t>
  </si>
  <si>
    <t>22</t>
  </si>
  <si>
    <t>CHAMADO-25519</t>
  </si>
  <si>
    <t>CHAMADO: Error al mover las rayas en un proceso</t>
  </si>
  <si>
    <t>23</t>
  </si>
  <si>
    <t>CHAMADO-25540</t>
  </si>
  <si>
    <t>CHAMADO: Certificado de seguridad : Acceso a la plataforma S.A</t>
  </si>
  <si>
    <t>Colchones El Dorado</t>
  </si>
  <si>
    <t>24</t>
  </si>
  <si>
    <t>CHAMADO-25563</t>
  </si>
  <si>
    <t>CHAMADO: Error en lista de información de Services Manager</t>
  </si>
  <si>
    <t>25</t>
  </si>
  <si>
    <t>CHAMADO-25583</t>
  </si>
  <si>
    <t xml:space="preserve">CHAMADO: Mejoras al módulo de Project Manager </t>
  </si>
  <si>
    <t>26</t>
  </si>
  <si>
    <t>CHAMADO-25616</t>
  </si>
  <si>
    <t>CHAMADO: Erro ao gerar relatório do processo</t>
  </si>
  <si>
    <t>LATAM</t>
  </si>
  <si>
    <t>27</t>
  </si>
  <si>
    <t>CHAMADO-25638</t>
  </si>
  <si>
    <t>CHAMADO: El cliente PEI solicita que se pueda actualizar el sistema de Homologación y Producción al 8.0.2.10</t>
  </si>
  <si>
    <t>28</t>
  </si>
  <si>
    <t>29</t>
  </si>
  <si>
    <t>CHAMADO-25665</t>
  </si>
  <si>
    <t>CHAMADO:  Algumas palavras estão em português en el PitStop</t>
  </si>
  <si>
    <t>30</t>
  </si>
  <si>
    <t>CHAMADO-25710</t>
  </si>
  <si>
    <t xml:space="preserve">CHAMADO: No se visualiza el Crosstalk </t>
  </si>
  <si>
    <t>31</t>
  </si>
  <si>
    <t>CHAMADO-25716</t>
  </si>
  <si>
    <t>CHAMADO: El cliente quiere cambiar los colores de los cabezales de la pagina de los informes</t>
  </si>
  <si>
    <t>32</t>
  </si>
  <si>
    <t>CHAMADO-25717</t>
  </si>
  <si>
    <t xml:space="preserve">CHAMADO: El cliente quiere cambiar el color de la notificación </t>
  </si>
  <si>
    <t>33</t>
  </si>
  <si>
    <t>CHAMADO-25721</t>
  </si>
  <si>
    <t>CHAMADO: Versionamiento riesgos y controles</t>
  </si>
  <si>
    <t>34</t>
  </si>
  <si>
    <t>CHAMADO-25754</t>
  </si>
  <si>
    <t>CHAMADO: Solicitud para actualizar Version de la Suit SA version 8.0.3</t>
  </si>
  <si>
    <t>35</t>
  </si>
  <si>
    <t>CHAMADO-25755</t>
  </si>
  <si>
    <t>CHAMADO: Error en inactivación de notificaciones de document Manager</t>
  </si>
  <si>
    <t>36</t>
  </si>
  <si>
    <t>CHAMADO-25759</t>
  </si>
  <si>
    <t>CHAMADO: Error en Portada de lecciones aprendidas</t>
  </si>
  <si>
    <t>37</t>
  </si>
  <si>
    <t>CHAMADO-25765</t>
  </si>
  <si>
    <t>CHAMADO: Registrar dados SMTP</t>
  </si>
  <si>
    <t>Enerjet</t>
  </si>
  <si>
    <t>38</t>
  </si>
  <si>
    <t>CHAMADO-25771</t>
  </si>
  <si>
    <t>CHAMADO: Error al generar informe de riesgos</t>
  </si>
  <si>
    <t>39</t>
  </si>
  <si>
    <t>CHAMADO-25784</t>
  </si>
  <si>
    <t>CHAMADO: Mejorar cruce entre lineas en los procesos</t>
  </si>
  <si>
    <t>40</t>
  </si>
  <si>
    <t>CHAMADO-25788</t>
  </si>
  <si>
    <t>CHAMADO: Ao gerar uma imagem de processo. nem todos os datos sao exibidos</t>
  </si>
  <si>
    <t>Responsable</t>
  </si>
  <si>
    <t>Detalle</t>
  </si>
  <si>
    <t>Interact</t>
  </si>
  <si>
    <t>Es uma mejora del sistema</t>
  </si>
  <si>
    <t>Jaramillo</t>
  </si>
  <si>
    <t>Concluido, verificar</t>
  </si>
  <si>
    <t>Este llamado se ha convertido a BUG para solucionar el problema, va demorar um poco em su solución</t>
  </si>
  <si>
    <t>Habra sesiones de capacitación el dia 10, 12, 17, 19 y 24  se llevara com Rodrigo</t>
  </si>
  <si>
    <t>CHAMADO-25791</t>
  </si>
  <si>
    <t>CHAMADO: Erro ao gerar relatório de resultados no Survey</t>
  </si>
  <si>
    <t>CHAMADO-25815</t>
  </si>
  <si>
    <t>CHAMADO: Atualizar logo sistema</t>
  </si>
  <si>
    <t>CHAMADO-25818</t>
  </si>
  <si>
    <t>CHAMADO: Visualización de anexos en proceso de aprobación</t>
  </si>
  <si>
    <t>41</t>
  </si>
  <si>
    <t>42</t>
  </si>
  <si>
    <t>Dias pasados</t>
  </si>
  <si>
    <t>En progreso</t>
  </si>
  <si>
    <t>Em progreso</t>
  </si>
  <si>
    <t>Testearlo</t>
  </si>
  <si>
    <t>En el pitstop no está para verificar, adicional, el error se sigue presentando. Cerrar el chamado y crear outro para los nombres, Testearlo</t>
  </si>
  <si>
    <t>Esta realizando las pruebas para verificar</t>
  </si>
  <si>
    <t>Resuelta em la version 8.0.2.15</t>
  </si>
  <si>
    <t>Enviado a Calidad para solucionar</t>
  </si>
  <si>
    <t>se envio correo, a la espera de la comunicacion</t>
  </si>
  <si>
    <t>Se realizara em la tarde de la primera semana de mayp</t>
  </si>
  <si>
    <t>Se creo el PRJ-81622, conversar com Ivan para ver el tema de esta custom</t>
  </si>
  <si>
    <t>Se creo el PRJ-81522, conversar com Ivan para ver el tema de esta custom</t>
  </si>
  <si>
    <t>Se creo la PRJ-81422, conversar com Ivan para el tema de esta custom</t>
  </si>
  <si>
    <t>Se envio la ERS actualizada el dia 29/04/2022</t>
  </si>
  <si>
    <t>El dia 05/05/2022 se tendra uma reunión para mostrar 2 opciones para la firma digital, testearlo, probado pero necesito crear um chamado no esta funcionando, solo esta funcionado la parte de firmar documento</t>
  </si>
  <si>
    <t>Se envio uma propuesta el dia 11/04/2022 de como manejarlo, pero el dia 18/04/2022 comentaron que no era factible de esse modo, actualmente se busca um metodo mejor para poder mostrarlo. Testearlo. Grabarlo solo se puede com Elaboración y Revisión.</t>
  </si>
  <si>
    <t>Se solucionara para el dia 10/05/2022, com Willian de Andrade Valer</t>
  </si>
  <si>
    <t>CHAMADO-25847</t>
  </si>
  <si>
    <t>CHAMADO: Error en permisos de Document Manager</t>
  </si>
  <si>
    <t>43</t>
  </si>
  <si>
    <t>CHAMADO-25878</t>
  </si>
  <si>
    <t>CHAMADO: Solicitud de informe de mapas de calor con nivel de riesgo ponderado</t>
  </si>
  <si>
    <t>44</t>
  </si>
  <si>
    <t>CHAMADO-25887</t>
  </si>
  <si>
    <t>CHAMADO: Error integración proveedores</t>
  </si>
  <si>
    <t>45</t>
  </si>
  <si>
    <t>CHAMADO-25889</t>
  </si>
  <si>
    <t>CHAMADO: Error al cargar imagen en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</si>
</sst>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name val="Arial"/>
      <family val="2"/>
    </font>
    <font>
      <sz val="1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1" applyNumberFormat="1" applyFont="1" applyFill="1" applyBorder="1" applyAlignment="1"/>
    <xf numFmtId="14" fontId="3" fillId="0" borderId="0" xfId="1" applyNumberFormat="1" applyFont="1" applyFill="1" applyBorder="1" applyAlignment="1"/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223436AF-0943-4E69-BE0E-E67632F616B0}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B2A0-9498-42F0-8345-91870BAB855C}">
  <dimension ref="A1:F47"/>
  <sheetViews>
    <sheetView topLeftCell="A35" workbookViewId="0">
      <selection activeCell="E49" sqref="E49"/>
    </sheetView>
  </sheetViews>
  <sheetFormatPr baseColWidth="10" defaultRowHeight="15" x14ac:dyDescent="0.25"/>
  <cols>
    <col min="2" max="2" width="11.42578125" bestFit="1" customWidth="1"/>
    <col min="3" max="3" width="16.28515625" bestFit="1" customWidth="1"/>
    <col min="4" max="4" width="105.85546875" bestFit="1" customWidth="1"/>
    <col min="5" max="5" width="11.5703125" bestFit="1" customWidth="1"/>
    <col min="6" max="6" width="19.14062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10">
        <v>44533</v>
      </c>
      <c r="F2" s="9" t="s">
        <v>10</v>
      </c>
    </row>
    <row r="3" spans="1:6" x14ac:dyDescent="0.25">
      <c r="A3" s="9" t="s">
        <v>11</v>
      </c>
      <c r="B3" s="9" t="s">
        <v>7</v>
      </c>
      <c r="C3" s="9" t="s">
        <v>12</v>
      </c>
      <c r="D3" s="9" t="s">
        <v>13</v>
      </c>
      <c r="E3" s="10">
        <v>44552</v>
      </c>
      <c r="F3" s="9" t="s">
        <v>10</v>
      </c>
    </row>
    <row r="4" spans="1:6" x14ac:dyDescent="0.25">
      <c r="A4" s="9" t="s">
        <v>14</v>
      </c>
      <c r="B4" s="9" t="s">
        <v>7</v>
      </c>
      <c r="C4" s="9" t="s">
        <v>15</v>
      </c>
      <c r="D4" s="9" t="s">
        <v>16</v>
      </c>
      <c r="E4" s="10">
        <v>44574</v>
      </c>
      <c r="F4" s="9" t="s">
        <v>10</v>
      </c>
    </row>
    <row r="5" spans="1:6" x14ac:dyDescent="0.25">
      <c r="A5" s="9" t="s">
        <v>17</v>
      </c>
      <c r="B5" s="9" t="s">
        <v>18</v>
      </c>
      <c r="C5" s="9" t="s">
        <v>19</v>
      </c>
      <c r="D5" s="9" t="s">
        <v>20</v>
      </c>
      <c r="E5" s="10">
        <v>44575</v>
      </c>
      <c r="F5" s="9" t="s">
        <v>10</v>
      </c>
    </row>
    <row r="6" spans="1:6" x14ac:dyDescent="0.25">
      <c r="A6" s="9" t="s">
        <v>21</v>
      </c>
      <c r="B6" s="9" t="s">
        <v>7</v>
      </c>
      <c r="C6" s="9" t="s">
        <v>22</v>
      </c>
      <c r="D6" s="9" t="s">
        <v>23</v>
      </c>
      <c r="E6" s="10">
        <v>44580</v>
      </c>
      <c r="F6" s="9" t="s">
        <v>24</v>
      </c>
    </row>
    <row r="7" spans="1:6" x14ac:dyDescent="0.25">
      <c r="A7" s="9" t="s">
        <v>25</v>
      </c>
      <c r="B7" s="9" t="s">
        <v>18</v>
      </c>
      <c r="C7" s="9" t="s">
        <v>26</v>
      </c>
      <c r="D7" s="9" t="s">
        <v>27</v>
      </c>
      <c r="E7" s="10">
        <v>44592</v>
      </c>
      <c r="F7" s="9" t="s">
        <v>10</v>
      </c>
    </row>
    <row r="8" spans="1:6" x14ac:dyDescent="0.25">
      <c r="A8" s="9" t="s">
        <v>28</v>
      </c>
      <c r="B8" s="9" t="s">
        <v>18</v>
      </c>
      <c r="C8" s="9" t="s">
        <v>29</v>
      </c>
      <c r="D8" s="9" t="s">
        <v>30</v>
      </c>
      <c r="E8" s="10">
        <v>44592</v>
      </c>
      <c r="F8" s="9" t="s">
        <v>10</v>
      </c>
    </row>
    <row r="9" spans="1:6" x14ac:dyDescent="0.25">
      <c r="A9" s="9" t="s">
        <v>31</v>
      </c>
      <c r="B9" s="9" t="s">
        <v>7</v>
      </c>
      <c r="C9" s="9" t="s">
        <v>32</v>
      </c>
      <c r="D9" s="9" t="s">
        <v>33</v>
      </c>
      <c r="E9" s="10">
        <v>44603</v>
      </c>
      <c r="F9" s="9" t="s">
        <v>24</v>
      </c>
    </row>
    <row r="10" spans="1:6" x14ac:dyDescent="0.25">
      <c r="A10" s="9" t="s">
        <v>34</v>
      </c>
      <c r="B10" s="9" t="s">
        <v>18</v>
      </c>
      <c r="C10" s="9" t="s">
        <v>35</v>
      </c>
      <c r="D10" s="9" t="s">
        <v>36</v>
      </c>
      <c r="E10" s="10">
        <v>44607</v>
      </c>
      <c r="F10" s="9" t="s">
        <v>10</v>
      </c>
    </row>
    <row r="11" spans="1:6" x14ac:dyDescent="0.25">
      <c r="A11" s="9" t="s">
        <v>37</v>
      </c>
      <c r="B11" s="9" t="s">
        <v>7</v>
      </c>
      <c r="C11" s="9" t="s">
        <v>38</v>
      </c>
      <c r="D11" s="9" t="s">
        <v>39</v>
      </c>
      <c r="E11" s="10">
        <v>44614</v>
      </c>
      <c r="F11" s="9" t="s">
        <v>40</v>
      </c>
    </row>
    <row r="12" spans="1:6" x14ac:dyDescent="0.25">
      <c r="A12" s="9" t="s">
        <v>41</v>
      </c>
      <c r="B12" s="9" t="s">
        <v>42</v>
      </c>
      <c r="C12" s="9" t="s">
        <v>43</v>
      </c>
      <c r="D12" s="9" t="s">
        <v>44</v>
      </c>
      <c r="E12" s="10">
        <v>44621</v>
      </c>
      <c r="F12" s="9" t="s">
        <v>10</v>
      </c>
    </row>
    <row r="13" spans="1:6" x14ac:dyDescent="0.25">
      <c r="A13" s="9" t="s">
        <v>45</v>
      </c>
      <c r="B13" s="9" t="s">
        <v>7</v>
      </c>
      <c r="C13" s="9" t="s">
        <v>46</v>
      </c>
      <c r="D13" s="9" t="s">
        <v>47</v>
      </c>
      <c r="E13" s="10">
        <v>44622</v>
      </c>
      <c r="F13" s="9" t="s">
        <v>48</v>
      </c>
    </row>
    <row r="14" spans="1:6" x14ac:dyDescent="0.25">
      <c r="A14" s="9" t="s">
        <v>49</v>
      </c>
      <c r="B14" s="9" t="s">
        <v>18</v>
      </c>
      <c r="C14" s="9" t="s">
        <v>50</v>
      </c>
      <c r="D14" s="9" t="s">
        <v>51</v>
      </c>
      <c r="E14" s="10">
        <v>44629</v>
      </c>
      <c r="F14" s="9" t="s">
        <v>10</v>
      </c>
    </row>
    <row r="15" spans="1:6" x14ac:dyDescent="0.25">
      <c r="A15" s="9" t="s">
        <v>52</v>
      </c>
      <c r="B15" s="9" t="s">
        <v>18</v>
      </c>
      <c r="C15" s="9" t="s">
        <v>53</v>
      </c>
      <c r="D15" s="9" t="s">
        <v>54</v>
      </c>
      <c r="E15" s="10">
        <v>44629</v>
      </c>
      <c r="F15" s="9" t="s">
        <v>48</v>
      </c>
    </row>
    <row r="16" spans="1:6" x14ac:dyDescent="0.25">
      <c r="A16" s="9" t="s">
        <v>55</v>
      </c>
      <c r="B16" s="9" t="s">
        <v>7</v>
      </c>
      <c r="C16" s="9" t="s">
        <v>56</v>
      </c>
      <c r="D16" s="9" t="s">
        <v>57</v>
      </c>
      <c r="E16" s="10">
        <v>44631</v>
      </c>
      <c r="F16" s="9" t="s">
        <v>48</v>
      </c>
    </row>
    <row r="17" spans="1:6" x14ac:dyDescent="0.25">
      <c r="A17" s="9" t="s">
        <v>58</v>
      </c>
      <c r="B17" s="9" t="s">
        <v>42</v>
      </c>
      <c r="C17" s="9" t="s">
        <v>59</v>
      </c>
      <c r="D17" s="9" t="s">
        <v>60</v>
      </c>
      <c r="E17" s="10">
        <v>44645</v>
      </c>
      <c r="F17" s="9" t="s">
        <v>10</v>
      </c>
    </row>
    <row r="18" spans="1:6" x14ac:dyDescent="0.25">
      <c r="A18" s="9" t="s">
        <v>61</v>
      </c>
      <c r="B18" s="9" t="s">
        <v>18</v>
      </c>
      <c r="C18" s="9" t="s">
        <v>62</v>
      </c>
      <c r="D18" s="9" t="s">
        <v>63</v>
      </c>
      <c r="E18" s="10">
        <v>44648</v>
      </c>
      <c r="F18" s="9" t="s">
        <v>10</v>
      </c>
    </row>
    <row r="19" spans="1:6" x14ac:dyDescent="0.25">
      <c r="A19" s="9" t="s">
        <v>64</v>
      </c>
      <c r="B19" s="9" t="s">
        <v>42</v>
      </c>
      <c r="C19" s="9" t="s">
        <v>65</v>
      </c>
      <c r="D19" s="9" t="s">
        <v>66</v>
      </c>
      <c r="E19" s="10">
        <v>44649</v>
      </c>
      <c r="F19" s="9" t="s">
        <v>40</v>
      </c>
    </row>
    <row r="20" spans="1:6" x14ac:dyDescent="0.25">
      <c r="A20" s="9" t="s">
        <v>67</v>
      </c>
      <c r="B20" s="9" t="s">
        <v>42</v>
      </c>
      <c r="C20" s="9" t="s">
        <v>68</v>
      </c>
      <c r="D20" s="9" t="s">
        <v>69</v>
      </c>
      <c r="E20" s="10">
        <v>44652</v>
      </c>
      <c r="F20" s="9" t="s">
        <v>24</v>
      </c>
    </row>
    <row r="21" spans="1:6" x14ac:dyDescent="0.25">
      <c r="A21" s="9" t="s">
        <v>70</v>
      </c>
      <c r="B21" s="9" t="s">
        <v>42</v>
      </c>
      <c r="C21" s="9" t="s">
        <v>71</v>
      </c>
      <c r="D21" s="9" t="s">
        <v>72</v>
      </c>
      <c r="E21" s="10">
        <v>44655</v>
      </c>
      <c r="F21" s="9" t="s">
        <v>10</v>
      </c>
    </row>
    <row r="22" spans="1:6" x14ac:dyDescent="0.25">
      <c r="A22" s="9" t="s">
        <v>73</v>
      </c>
      <c r="B22" s="9" t="s">
        <v>42</v>
      </c>
      <c r="C22" s="9" t="s">
        <v>74</v>
      </c>
      <c r="D22" s="9" t="s">
        <v>75</v>
      </c>
      <c r="E22" s="10">
        <v>44655</v>
      </c>
      <c r="F22" s="9" t="s">
        <v>10</v>
      </c>
    </row>
    <row r="23" spans="1:6" x14ac:dyDescent="0.25">
      <c r="A23" s="9" t="s">
        <v>76</v>
      </c>
      <c r="B23" s="9" t="s">
        <v>7</v>
      </c>
      <c r="C23" s="9" t="s">
        <v>77</v>
      </c>
      <c r="D23" s="9" t="s">
        <v>78</v>
      </c>
      <c r="E23" s="10">
        <v>44655</v>
      </c>
      <c r="F23" s="9" t="s">
        <v>10</v>
      </c>
    </row>
    <row r="24" spans="1:6" x14ac:dyDescent="0.25">
      <c r="A24" s="9" t="s">
        <v>79</v>
      </c>
      <c r="B24" s="9" t="s">
        <v>7</v>
      </c>
      <c r="C24" s="9" t="s">
        <v>80</v>
      </c>
      <c r="D24" s="9" t="s">
        <v>81</v>
      </c>
      <c r="E24" s="10">
        <v>44656</v>
      </c>
      <c r="F24" s="9" t="s">
        <v>82</v>
      </c>
    </row>
    <row r="25" spans="1:6" x14ac:dyDescent="0.25">
      <c r="A25" s="9" t="s">
        <v>83</v>
      </c>
      <c r="B25" s="9" t="s">
        <v>42</v>
      </c>
      <c r="C25" s="9" t="s">
        <v>84</v>
      </c>
      <c r="D25" s="9" t="s">
        <v>85</v>
      </c>
      <c r="E25" s="10">
        <v>44657</v>
      </c>
      <c r="F25" s="9" t="s">
        <v>10</v>
      </c>
    </row>
    <row r="26" spans="1:6" x14ac:dyDescent="0.25">
      <c r="A26" s="9" t="s">
        <v>86</v>
      </c>
      <c r="B26" s="9" t="s">
        <v>18</v>
      </c>
      <c r="C26" s="9" t="s">
        <v>87</v>
      </c>
      <c r="D26" s="9" t="s">
        <v>88</v>
      </c>
      <c r="E26" s="10">
        <v>44658</v>
      </c>
      <c r="F26" s="9" t="s">
        <v>24</v>
      </c>
    </row>
    <row r="27" spans="1:6" x14ac:dyDescent="0.25">
      <c r="A27" s="9" t="s">
        <v>89</v>
      </c>
      <c r="B27" s="9" t="s">
        <v>7</v>
      </c>
      <c r="C27" s="9" t="s">
        <v>90</v>
      </c>
      <c r="D27" s="9" t="s">
        <v>91</v>
      </c>
      <c r="E27" s="10">
        <v>44662</v>
      </c>
      <c r="F27" s="9" t="s">
        <v>92</v>
      </c>
    </row>
    <row r="28" spans="1:6" x14ac:dyDescent="0.25">
      <c r="A28" s="9" t="s">
        <v>93</v>
      </c>
      <c r="B28" s="9" t="s">
        <v>7</v>
      </c>
      <c r="C28" s="9" t="s">
        <v>94</v>
      </c>
      <c r="D28" s="9" t="s">
        <v>95</v>
      </c>
      <c r="E28" s="10">
        <v>44663</v>
      </c>
      <c r="F28" s="9" t="s">
        <v>48</v>
      </c>
    </row>
    <row r="29" spans="1:6" x14ac:dyDescent="0.25">
      <c r="A29" s="9" t="s">
        <v>96</v>
      </c>
      <c r="B29" s="9" t="s">
        <v>7</v>
      </c>
      <c r="C29" s="9" t="s">
        <v>98</v>
      </c>
      <c r="D29" s="9" t="s">
        <v>99</v>
      </c>
      <c r="E29" s="10">
        <v>44664</v>
      </c>
      <c r="F29" s="9" t="s">
        <v>48</v>
      </c>
    </row>
    <row r="30" spans="1:6" x14ac:dyDescent="0.25">
      <c r="A30" s="9" t="s">
        <v>97</v>
      </c>
      <c r="B30" s="9" t="s">
        <v>42</v>
      </c>
      <c r="C30" s="9" t="s">
        <v>101</v>
      </c>
      <c r="D30" s="9" t="s">
        <v>102</v>
      </c>
      <c r="E30" s="10">
        <v>44669</v>
      </c>
      <c r="F30" s="9" t="s">
        <v>48</v>
      </c>
    </row>
    <row r="31" spans="1:6" x14ac:dyDescent="0.25">
      <c r="A31" s="9" t="s">
        <v>100</v>
      </c>
      <c r="B31" s="9" t="s">
        <v>18</v>
      </c>
      <c r="C31" s="9" t="s">
        <v>104</v>
      </c>
      <c r="D31" s="9" t="s">
        <v>105</v>
      </c>
      <c r="E31" s="10">
        <v>44669</v>
      </c>
      <c r="F31" s="9" t="s">
        <v>48</v>
      </c>
    </row>
    <row r="32" spans="1:6" x14ac:dyDescent="0.25">
      <c r="A32" s="9" t="s">
        <v>103</v>
      </c>
      <c r="B32" s="9" t="s">
        <v>18</v>
      </c>
      <c r="C32" s="9" t="s">
        <v>107</v>
      </c>
      <c r="D32" s="9" t="s">
        <v>108</v>
      </c>
      <c r="E32" s="10">
        <v>44669</v>
      </c>
      <c r="F32" s="9" t="s">
        <v>48</v>
      </c>
    </row>
    <row r="33" spans="1:6" x14ac:dyDescent="0.25">
      <c r="A33" s="9" t="s">
        <v>106</v>
      </c>
      <c r="B33" s="9" t="s">
        <v>18</v>
      </c>
      <c r="C33" s="9" t="s">
        <v>110</v>
      </c>
      <c r="D33" s="9" t="s">
        <v>111</v>
      </c>
      <c r="E33" s="10">
        <v>44669</v>
      </c>
      <c r="F33" s="9" t="s">
        <v>10</v>
      </c>
    </row>
    <row r="34" spans="1:6" x14ac:dyDescent="0.25">
      <c r="A34" s="9" t="s">
        <v>109</v>
      </c>
      <c r="B34" s="9" t="s">
        <v>7</v>
      </c>
      <c r="C34" s="9" t="s">
        <v>113</v>
      </c>
      <c r="D34" s="9" t="s">
        <v>114</v>
      </c>
      <c r="E34" s="10">
        <v>44671</v>
      </c>
      <c r="F34" s="9" t="s">
        <v>24</v>
      </c>
    </row>
    <row r="35" spans="1:6" x14ac:dyDescent="0.25">
      <c r="A35" s="9" t="s">
        <v>112</v>
      </c>
      <c r="B35" s="9" t="s">
        <v>7</v>
      </c>
      <c r="C35" s="9" t="s">
        <v>116</v>
      </c>
      <c r="D35" s="9" t="s">
        <v>117</v>
      </c>
      <c r="E35" s="10">
        <v>44671</v>
      </c>
      <c r="F35" s="9" t="s">
        <v>10</v>
      </c>
    </row>
    <row r="36" spans="1:6" x14ac:dyDescent="0.25">
      <c r="A36" s="9" t="s">
        <v>115</v>
      </c>
      <c r="B36" s="9" t="s">
        <v>7</v>
      </c>
      <c r="C36" s="9" t="s">
        <v>119</v>
      </c>
      <c r="D36" s="9" t="s">
        <v>120</v>
      </c>
      <c r="E36" s="10">
        <v>44671</v>
      </c>
      <c r="F36" s="9" t="s">
        <v>10</v>
      </c>
    </row>
    <row r="37" spans="1:6" x14ac:dyDescent="0.25">
      <c r="A37" s="9" t="s">
        <v>118</v>
      </c>
      <c r="B37" s="9" t="s">
        <v>7</v>
      </c>
      <c r="C37" s="9" t="s">
        <v>122</v>
      </c>
      <c r="D37" s="9" t="s">
        <v>123</v>
      </c>
      <c r="E37" s="10">
        <v>44673</v>
      </c>
      <c r="F37" s="9" t="s">
        <v>124</v>
      </c>
    </row>
    <row r="38" spans="1:6" x14ac:dyDescent="0.25">
      <c r="A38" s="9" t="s">
        <v>121</v>
      </c>
      <c r="B38" s="9" t="s">
        <v>7</v>
      </c>
      <c r="C38" s="9" t="s">
        <v>126</v>
      </c>
      <c r="D38" s="9" t="s">
        <v>127</v>
      </c>
      <c r="E38" s="10">
        <v>44673</v>
      </c>
      <c r="F38" s="9" t="s">
        <v>10</v>
      </c>
    </row>
    <row r="39" spans="1:6" x14ac:dyDescent="0.25">
      <c r="A39" s="9" t="s">
        <v>125</v>
      </c>
      <c r="B39" s="9" t="s">
        <v>42</v>
      </c>
      <c r="C39" s="9" t="s">
        <v>129</v>
      </c>
      <c r="D39" s="9" t="s">
        <v>130</v>
      </c>
      <c r="E39" s="10">
        <v>44676</v>
      </c>
      <c r="F39" s="9" t="s">
        <v>48</v>
      </c>
    </row>
    <row r="40" spans="1:6" x14ac:dyDescent="0.25">
      <c r="A40" s="9" t="s">
        <v>128</v>
      </c>
      <c r="B40" s="9" t="s">
        <v>7</v>
      </c>
      <c r="C40" s="9" t="s">
        <v>132</v>
      </c>
      <c r="D40" s="9" t="s">
        <v>133</v>
      </c>
      <c r="E40" s="10">
        <v>44676</v>
      </c>
      <c r="F40" s="9" t="s">
        <v>48</v>
      </c>
    </row>
    <row r="41" spans="1:6" x14ac:dyDescent="0.25">
      <c r="A41" s="9" t="s">
        <v>131</v>
      </c>
      <c r="B41" s="9" t="s">
        <v>7</v>
      </c>
      <c r="C41" s="9" t="s">
        <v>142</v>
      </c>
      <c r="D41" s="9" t="s">
        <v>143</v>
      </c>
      <c r="E41" s="10">
        <v>44676</v>
      </c>
      <c r="F41" s="9" t="s">
        <v>92</v>
      </c>
    </row>
    <row r="42" spans="1:6" x14ac:dyDescent="0.25">
      <c r="A42" s="9" t="s">
        <v>148</v>
      </c>
      <c r="B42" s="9" t="s">
        <v>7</v>
      </c>
      <c r="C42" s="9" t="s">
        <v>144</v>
      </c>
      <c r="D42" s="9" t="s">
        <v>145</v>
      </c>
      <c r="E42" s="10">
        <v>44677</v>
      </c>
      <c r="F42" s="9" t="s">
        <v>124</v>
      </c>
    </row>
    <row r="43" spans="1:6" x14ac:dyDescent="0.25">
      <c r="A43" s="9" t="s">
        <v>149</v>
      </c>
      <c r="B43" s="9" t="s">
        <v>7</v>
      </c>
      <c r="C43" s="9" t="s">
        <v>146</v>
      </c>
      <c r="D43" s="9" t="s">
        <v>147</v>
      </c>
      <c r="E43" s="10">
        <v>44677</v>
      </c>
      <c r="F43" s="9" t="s">
        <v>10</v>
      </c>
    </row>
    <row r="44" spans="1:6" x14ac:dyDescent="0.25">
      <c r="A44" t="s">
        <v>149</v>
      </c>
      <c r="B44" t="s">
        <v>7</v>
      </c>
      <c r="C44" t="s">
        <v>167</v>
      </c>
      <c r="D44" t="s">
        <v>168</v>
      </c>
      <c r="E44" s="10">
        <v>44679</v>
      </c>
      <c r="F44" t="s">
        <v>10</v>
      </c>
    </row>
    <row r="45" spans="1:6" x14ac:dyDescent="0.25">
      <c r="A45" t="s">
        <v>169</v>
      </c>
      <c r="B45" t="s">
        <v>42</v>
      </c>
      <c r="C45" t="s">
        <v>170</v>
      </c>
      <c r="D45" t="s">
        <v>171</v>
      </c>
      <c r="E45" s="10">
        <v>44680</v>
      </c>
      <c r="F45" t="s">
        <v>10</v>
      </c>
    </row>
    <row r="46" spans="1:6" x14ac:dyDescent="0.25">
      <c r="A46" t="s">
        <v>172</v>
      </c>
      <c r="B46" t="s">
        <v>7</v>
      </c>
      <c r="C46" t="s">
        <v>173</v>
      </c>
      <c r="D46" t="s">
        <v>174</v>
      </c>
      <c r="E46" s="10">
        <v>44683</v>
      </c>
      <c r="F46" t="s">
        <v>10</v>
      </c>
    </row>
    <row r="47" spans="1:6" x14ac:dyDescent="0.25">
      <c r="A47" t="s">
        <v>175</v>
      </c>
      <c r="B47" t="s">
        <v>7</v>
      </c>
      <c r="C47" t="s">
        <v>176</v>
      </c>
      <c r="D47" t="s">
        <v>177</v>
      </c>
      <c r="E47" s="10">
        <v>44683</v>
      </c>
      <c r="F47" t="s">
        <v>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F358-FD89-46F4-B668-DD0A1FE49407}">
  <dimension ref="A1:H48"/>
  <sheetViews>
    <sheetView tabSelected="1" topLeftCell="C1" zoomScale="90" zoomScaleNormal="90" workbookViewId="0">
      <selection activeCell="H11" sqref="H11"/>
    </sheetView>
  </sheetViews>
  <sheetFormatPr baseColWidth="10" defaultRowHeight="15" x14ac:dyDescent="0.25"/>
  <cols>
    <col min="1" max="1" width="11.42578125" style="3"/>
    <col min="2" max="2" width="30" style="3" customWidth="1"/>
    <col min="3" max="3" width="105.85546875" style="3" bestFit="1" customWidth="1"/>
    <col min="4" max="4" width="11.42578125" style="5"/>
    <col min="5" max="5" width="17.28515625" style="3" customWidth="1"/>
    <col min="6" max="6" width="16.5703125" style="7" customWidth="1"/>
    <col min="7" max="7" width="14.42578125" style="3" customWidth="1"/>
    <col min="8" max="8" width="35.5703125" style="3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4" t="s">
        <v>4</v>
      </c>
      <c r="E1" s="1" t="s">
        <v>5</v>
      </c>
      <c r="F1" s="6" t="s">
        <v>150</v>
      </c>
      <c r="G1" s="1" t="s">
        <v>134</v>
      </c>
      <c r="H1" s="1" t="s">
        <v>135</v>
      </c>
    </row>
    <row r="2" spans="1:8" x14ac:dyDescent="0.25">
      <c r="A2" s="3" t="str">
        <f>'Total Tickets'!A2</f>
        <v>1</v>
      </c>
      <c r="B2" s="3" t="str">
        <f>'Total Tickets'!C2</f>
        <v>CHAMADO-23847</v>
      </c>
      <c r="C2" s="3" t="str">
        <f>'Total Tickets'!D2</f>
        <v>CHAMADO: Se requiere que se pueda hacer un salto de linea en las tablas.</v>
      </c>
      <c r="D2" s="5">
        <f>'Total Tickets'!E2</f>
        <v>44533</v>
      </c>
      <c r="E2" s="3" t="str">
        <f>'Total Tickets'!F2</f>
        <v>Jaramillo Mora</v>
      </c>
      <c r="F2" s="7">
        <f t="shared" ref="F2:F40" ca="1" si="0">NOW()-D2-1</f>
        <v>149.82658483795967</v>
      </c>
      <c r="G2" s="3" t="s">
        <v>136</v>
      </c>
      <c r="H2" s="3" t="s">
        <v>137</v>
      </c>
    </row>
    <row r="3" spans="1:8" x14ac:dyDescent="0.25">
      <c r="A3" s="3" t="str">
        <f>'Total Tickets'!A3</f>
        <v>2</v>
      </c>
      <c r="B3" s="3" t="str">
        <f>'Total Tickets'!C3</f>
        <v>CHAMADO-24088</v>
      </c>
      <c r="C3" s="3" t="str">
        <f>'Total Tickets'!D3</f>
        <v>CHAMADO: Crear analytics presentando mapeamento entre controles y riesgos</v>
      </c>
      <c r="D3" s="5">
        <f>'Total Tickets'!E3</f>
        <v>44552</v>
      </c>
      <c r="E3" s="3" t="str">
        <f>'Total Tickets'!F3</f>
        <v>Jaramillo Mora</v>
      </c>
      <c r="F3" s="7">
        <f t="shared" ca="1" si="0"/>
        <v>130.82658483795967</v>
      </c>
      <c r="G3" s="3" t="s">
        <v>136</v>
      </c>
      <c r="H3" s="3" t="s">
        <v>163</v>
      </c>
    </row>
    <row r="4" spans="1:8" x14ac:dyDescent="0.25">
      <c r="A4" s="3" t="str">
        <f>'Total Tickets'!A4</f>
        <v>3</v>
      </c>
      <c r="B4" s="3" t="str">
        <f>'Total Tickets'!C4</f>
        <v>CHAMADO-24316</v>
      </c>
      <c r="C4" s="3" t="str">
        <f>'Total Tickets'!D4</f>
        <v>CHAMADO: Validación de integración con firma digital</v>
      </c>
      <c r="D4" s="5">
        <f>'Total Tickets'!E4</f>
        <v>44574</v>
      </c>
      <c r="E4" s="3" t="str">
        <f>'Total Tickets'!F4</f>
        <v>Jaramillo Mora</v>
      </c>
      <c r="F4" s="7">
        <f t="shared" ca="1" si="0"/>
        <v>108.82658483795967</v>
      </c>
      <c r="G4" s="3" t="s">
        <v>136</v>
      </c>
      <c r="H4" s="3" t="s">
        <v>164</v>
      </c>
    </row>
    <row r="5" spans="1:8" x14ac:dyDescent="0.25">
      <c r="A5" s="3" t="str">
        <f>'Total Tickets'!A5</f>
        <v>4</v>
      </c>
      <c r="B5" s="3" t="str">
        <f>'Total Tickets'!C5</f>
        <v>CHAMADO-24351</v>
      </c>
      <c r="C5" s="3" t="str">
        <f>'Total Tickets'!D5</f>
        <v>CHAMADO: Visualización de cambios en documentos por aprobar</v>
      </c>
      <c r="D5" s="5">
        <f>'Total Tickets'!E5</f>
        <v>44575</v>
      </c>
      <c r="E5" s="3" t="str">
        <f>'Total Tickets'!F5</f>
        <v>Jaramillo Mora</v>
      </c>
      <c r="F5" s="7">
        <f t="shared" ca="1" si="0"/>
        <v>107.82658483795967</v>
      </c>
      <c r="G5" s="3" t="s">
        <v>136</v>
      </c>
      <c r="H5" s="3" t="s">
        <v>165</v>
      </c>
    </row>
    <row r="6" spans="1:8" x14ac:dyDescent="0.25">
      <c r="A6" s="3" t="str">
        <f>'Total Tickets'!A6</f>
        <v>5</v>
      </c>
      <c r="B6" s="3" t="str">
        <f>'Total Tickets'!C6</f>
        <v>CHAMADO-24393</v>
      </c>
      <c r="C6" s="3" t="str">
        <f>'Total Tickets'!D6</f>
        <v>CHAMADO: Solicitud de disponibilidad de script de carga masiva</v>
      </c>
      <c r="D6" s="5">
        <f>'Total Tickets'!E6</f>
        <v>44580</v>
      </c>
      <c r="E6" s="3" t="str">
        <f>'Total Tickets'!F6</f>
        <v>Grupo Lafuente</v>
      </c>
      <c r="F6" s="7">
        <f t="shared" ca="1" si="0"/>
        <v>102.82658483795967</v>
      </c>
      <c r="G6" s="3" t="s">
        <v>136</v>
      </c>
      <c r="H6" s="3" t="s">
        <v>139</v>
      </c>
    </row>
    <row r="7" spans="1:8" x14ac:dyDescent="0.25">
      <c r="A7" s="3" t="str">
        <f>'Total Tickets'!A7</f>
        <v>6</v>
      </c>
      <c r="B7" s="3" t="str">
        <f>'Total Tickets'!C7</f>
        <v>CHAMADO-24553</v>
      </c>
      <c r="C7" s="3" t="str">
        <f>'Total Tickets'!D7</f>
        <v>CHAMADO: Error en la generación de informe de proceso</v>
      </c>
      <c r="D7" s="5">
        <f>'Total Tickets'!E7</f>
        <v>44592</v>
      </c>
      <c r="E7" s="3" t="str">
        <f>'Total Tickets'!F7</f>
        <v>Jaramillo Mora</v>
      </c>
      <c r="F7" s="7">
        <f t="shared" ca="1" si="0"/>
        <v>90.826584837959672</v>
      </c>
      <c r="G7" s="3" t="s">
        <v>136</v>
      </c>
      <c r="H7" s="3" t="s">
        <v>154</v>
      </c>
    </row>
    <row r="8" spans="1:8" x14ac:dyDescent="0.25">
      <c r="A8" s="3" t="str">
        <f>'Total Tickets'!A8</f>
        <v>7</v>
      </c>
      <c r="B8" s="3" t="str">
        <f>'Total Tickets'!C8</f>
        <v>CHAMADO-24554</v>
      </c>
      <c r="C8" s="3" t="str">
        <f>'Total Tickets'!D8</f>
        <v>CHAMADO: Ajuste de rótulo de atributo Nivel de Aprobación Políticas</v>
      </c>
      <c r="D8" s="5">
        <f>'Total Tickets'!E8</f>
        <v>44592</v>
      </c>
      <c r="E8" s="3" t="str">
        <f>'Total Tickets'!F8</f>
        <v>Jaramillo Mora</v>
      </c>
      <c r="F8" s="7">
        <f t="shared" ca="1" si="0"/>
        <v>90.826584837959672</v>
      </c>
      <c r="G8" s="3" t="s">
        <v>136</v>
      </c>
      <c r="H8" s="3" t="s">
        <v>153</v>
      </c>
    </row>
    <row r="9" spans="1:8" x14ac:dyDescent="0.25">
      <c r="A9" s="3" t="str">
        <f>'Total Tickets'!A9</f>
        <v>8</v>
      </c>
      <c r="B9" s="3" t="str">
        <f>'Total Tickets'!C9</f>
        <v>CHAMADO-24763</v>
      </c>
      <c r="C9" s="3" t="str">
        <f>'Total Tickets'!D9</f>
        <v>CHAMADO: Solicitud de Script de carga de Normas</v>
      </c>
      <c r="D9" s="5">
        <f>'Total Tickets'!E9</f>
        <v>44603</v>
      </c>
      <c r="E9" s="3" t="str">
        <f>'Total Tickets'!F9</f>
        <v>Grupo Lafuente</v>
      </c>
      <c r="F9" s="7">
        <f t="shared" ca="1" si="0"/>
        <v>79.826584837959672</v>
      </c>
      <c r="G9" s="3" t="s">
        <v>136</v>
      </c>
      <c r="H9" s="3" t="s">
        <v>139</v>
      </c>
    </row>
    <row r="10" spans="1:8" x14ac:dyDescent="0.25">
      <c r="A10" s="3" t="str">
        <f>'Total Tickets'!A10</f>
        <v>9</v>
      </c>
      <c r="B10" s="3" t="str">
        <f>'Total Tickets'!C10</f>
        <v>CHAMADO-24804</v>
      </c>
      <c r="C10" s="3" t="str">
        <f>'Total Tickets'!D10</f>
        <v>CHAMADO: Error en informe maestro de documentos</v>
      </c>
      <c r="D10" s="5">
        <f>'Total Tickets'!E10</f>
        <v>44607</v>
      </c>
      <c r="E10" s="3" t="str">
        <f>'Total Tickets'!F10</f>
        <v>Jaramillo Mora</v>
      </c>
      <c r="F10" s="7">
        <f t="shared" ca="1" si="0"/>
        <v>75.826584837959672</v>
      </c>
      <c r="G10" s="3" t="s">
        <v>136</v>
      </c>
      <c r="H10" s="3" t="s">
        <v>139</v>
      </c>
    </row>
    <row r="11" spans="1:8" ht="30" x14ac:dyDescent="0.25">
      <c r="A11" s="3" t="str">
        <f>'Total Tickets'!A11</f>
        <v>10</v>
      </c>
      <c r="B11" s="3" t="str">
        <f>'Total Tickets'!C11</f>
        <v>CHAMADO-24883</v>
      </c>
      <c r="C11" s="3" t="str">
        <f>'Total Tickets'!D11</f>
        <v xml:space="preserve">CHAMADO: Error calculo herramienta de análisis comparación indicadores (2 ejes) </v>
      </c>
      <c r="D11" s="5">
        <f>'Total Tickets'!E11</f>
        <v>44614</v>
      </c>
      <c r="E11" s="3" t="str">
        <f>'Total Tickets'!F11</f>
        <v>Coopidrogas</v>
      </c>
      <c r="F11" s="7">
        <f t="shared" ca="1" si="0"/>
        <v>68.826584837959672</v>
      </c>
      <c r="G11" s="3" t="s">
        <v>136</v>
      </c>
      <c r="H11" s="11" t="s">
        <v>166</v>
      </c>
    </row>
    <row r="12" spans="1:8" x14ac:dyDescent="0.25">
      <c r="A12" s="3" t="str">
        <f>'Total Tickets'!A12</f>
        <v>11</v>
      </c>
      <c r="B12" s="3" t="str">
        <f>'Total Tickets'!C12</f>
        <v>CHAMADO-24940</v>
      </c>
      <c r="C12" s="3" t="str">
        <f>'Total Tickets'!D12</f>
        <v>CHAMADO: Error en envío de notificación documento vencido</v>
      </c>
      <c r="D12" s="5">
        <f>'Total Tickets'!E12</f>
        <v>44621</v>
      </c>
      <c r="E12" s="3" t="str">
        <f>'Total Tickets'!F12</f>
        <v>Jaramillo Mora</v>
      </c>
      <c r="F12" s="7">
        <f t="shared" ca="1" si="0"/>
        <v>61.826584837959672</v>
      </c>
      <c r="G12" s="3" t="s">
        <v>138</v>
      </c>
      <c r="H12" s="3" t="s">
        <v>155</v>
      </c>
    </row>
    <row r="13" spans="1:8" x14ac:dyDescent="0.25">
      <c r="A13" s="3" t="str">
        <f>'Total Tickets'!A13</f>
        <v>12</v>
      </c>
      <c r="B13" s="3" t="str">
        <f>'Total Tickets'!C13</f>
        <v>CHAMADO-24953</v>
      </c>
      <c r="C13" s="3" t="str">
        <f>'Total Tickets'!D13</f>
        <v>CHAMADO: El cliente requiere que su nombre pueda salir completo, actualmente su nombre sale abreviado en el SA</v>
      </c>
      <c r="D13" s="5">
        <f>'Total Tickets'!E13</f>
        <v>44622</v>
      </c>
      <c r="E13" s="3" t="str">
        <f>'Total Tickets'!F13</f>
        <v>PEI</v>
      </c>
      <c r="F13" s="7">
        <f t="shared" ca="1" si="0"/>
        <v>60.826584837959672</v>
      </c>
      <c r="G13" s="3" t="s">
        <v>136</v>
      </c>
      <c r="H13" s="3" t="s">
        <v>137</v>
      </c>
    </row>
    <row r="14" spans="1:8" x14ac:dyDescent="0.25">
      <c r="A14" s="3" t="str">
        <f>'Total Tickets'!A14</f>
        <v>13</v>
      </c>
      <c r="B14" s="3" t="str">
        <f>'Total Tickets'!C14</f>
        <v>CHAMADO-25048</v>
      </c>
      <c r="C14" s="3" t="str">
        <f>'Total Tickets'!D14</f>
        <v>CHAMADO: Eliminación icono SAIA de organización</v>
      </c>
      <c r="D14" s="5">
        <f>'Total Tickets'!E14</f>
        <v>44629</v>
      </c>
      <c r="E14" s="3" t="str">
        <f>'Total Tickets'!F14</f>
        <v>Jaramillo Mora</v>
      </c>
      <c r="F14" s="7">
        <f t="shared" ca="1" si="0"/>
        <v>53.826584837959672</v>
      </c>
      <c r="G14" s="3" t="s">
        <v>136</v>
      </c>
      <c r="H14" s="3" t="s">
        <v>139</v>
      </c>
    </row>
    <row r="15" spans="1:8" x14ac:dyDescent="0.25">
      <c r="A15" s="3" t="str">
        <f>'Total Tickets'!A15</f>
        <v>14</v>
      </c>
      <c r="B15" s="3" t="str">
        <f>'Total Tickets'!C15</f>
        <v>CHAMADO-25063</v>
      </c>
      <c r="C15" s="3" t="str">
        <f>'Total Tickets'!D15</f>
        <v>CHAMADO: Cliente relata palavras em Portugues em sua Base do sistema</v>
      </c>
      <c r="D15" s="5">
        <f>'Total Tickets'!E15</f>
        <v>44629</v>
      </c>
      <c r="E15" s="3" t="str">
        <f>'Total Tickets'!F15</f>
        <v>PEI</v>
      </c>
      <c r="F15" s="7">
        <f t="shared" ca="1" si="0"/>
        <v>53.826584837959672</v>
      </c>
      <c r="G15" s="3" t="s">
        <v>136</v>
      </c>
      <c r="H15" s="3" t="s">
        <v>156</v>
      </c>
    </row>
    <row r="16" spans="1:8" x14ac:dyDescent="0.25">
      <c r="A16" s="3" t="str">
        <f>'Total Tickets'!A16</f>
        <v>15</v>
      </c>
      <c r="B16" s="3" t="str">
        <f>'Total Tickets'!C16</f>
        <v>CHAMADO-25107</v>
      </c>
      <c r="C16" s="3" t="str">
        <f>'Total Tickets'!D16</f>
        <v>CHAMADO: Imagen erronea cuando adjunta un Panel en Administración de Ítems Organizacionales</v>
      </c>
      <c r="D16" s="5">
        <f>'Total Tickets'!E16</f>
        <v>44631</v>
      </c>
      <c r="E16" s="3" t="str">
        <f>'Total Tickets'!F16</f>
        <v>PEI</v>
      </c>
      <c r="F16" s="7">
        <f t="shared" ca="1" si="0"/>
        <v>51.826584837959672</v>
      </c>
      <c r="G16" s="3" t="s">
        <v>136</v>
      </c>
      <c r="H16" s="3" t="s">
        <v>157</v>
      </c>
    </row>
    <row r="17" spans="1:8" x14ac:dyDescent="0.25">
      <c r="A17" s="3" t="str">
        <f>'Total Tickets'!A17</f>
        <v>16</v>
      </c>
      <c r="B17" s="3" t="str">
        <f>'Total Tickets'!C17</f>
        <v>CHAMADO-25361</v>
      </c>
      <c r="C17" s="3" t="str">
        <f>'Total Tickets'!D17</f>
        <v>CHAMADO: Error en el modelador de procesos</v>
      </c>
      <c r="D17" s="5">
        <f>'Total Tickets'!E17</f>
        <v>44645</v>
      </c>
      <c r="E17" s="3" t="str">
        <f>'Total Tickets'!F17</f>
        <v>Jaramillo Mora</v>
      </c>
      <c r="F17" s="7">
        <f t="shared" ca="1" si="0"/>
        <v>37.826584837959672</v>
      </c>
    </row>
    <row r="18" spans="1:8" x14ac:dyDescent="0.25">
      <c r="A18" s="3" t="str">
        <f>'Total Tickets'!A18</f>
        <v>17</v>
      </c>
      <c r="B18" s="3" t="str">
        <f>'Total Tickets'!C18</f>
        <v>CHAMADO-25397</v>
      </c>
      <c r="C18" s="3" t="str">
        <f>'Total Tickets'!D18</f>
        <v>CHAMADO: No se pueden descargar los anexos de contratos en Services</v>
      </c>
      <c r="D18" s="5">
        <f>'Total Tickets'!E18</f>
        <v>44648</v>
      </c>
      <c r="E18" s="3" t="str">
        <f>'Total Tickets'!F18</f>
        <v>Jaramillo Mora</v>
      </c>
      <c r="F18" s="7">
        <f t="shared" ca="1" si="0"/>
        <v>34.826584837959672</v>
      </c>
      <c r="G18" s="3" t="s">
        <v>138</v>
      </c>
      <c r="H18" s="3" t="s">
        <v>139</v>
      </c>
    </row>
    <row r="19" spans="1:8" x14ac:dyDescent="0.25">
      <c r="A19" s="3" t="str">
        <f>'Total Tickets'!A19</f>
        <v>18</v>
      </c>
      <c r="B19" s="3" t="str">
        <f>'Total Tickets'!C19</f>
        <v>CHAMADO-25403</v>
      </c>
      <c r="C19" s="3" t="str">
        <f>'Total Tickets'!D19</f>
        <v>CHAMADO: Error en el registro de la hora de los eventos de un documento</v>
      </c>
      <c r="D19" s="5">
        <f>'Total Tickets'!E19</f>
        <v>44649</v>
      </c>
      <c r="E19" s="3" t="str">
        <f>'Total Tickets'!F19</f>
        <v>Coopidrogas</v>
      </c>
      <c r="F19" s="7">
        <f t="shared" ca="1" si="0"/>
        <v>33.826584837959672</v>
      </c>
      <c r="G19" s="3" t="s">
        <v>40</v>
      </c>
      <c r="H19" s="3" t="s">
        <v>139</v>
      </c>
    </row>
    <row r="20" spans="1:8" x14ac:dyDescent="0.25">
      <c r="A20" s="3" t="str">
        <f>'Total Tickets'!A20</f>
        <v>19</v>
      </c>
      <c r="B20" s="3" t="str">
        <f>'Total Tickets'!C20</f>
        <v>CHAMADO-25479</v>
      </c>
      <c r="C20" s="3" t="str">
        <f>'Total Tickets'!D20</f>
        <v>SUPPORT: Error Importacion de Proyectos en Prpject Manager</v>
      </c>
      <c r="D20" s="5">
        <f>'Total Tickets'!E20</f>
        <v>44652</v>
      </c>
      <c r="E20" s="3" t="str">
        <f>'Total Tickets'!F20</f>
        <v>Grupo Lafuente</v>
      </c>
      <c r="F20" s="7">
        <f t="shared" ca="1" si="0"/>
        <v>30.826584837959672</v>
      </c>
      <c r="G20" s="3" t="s">
        <v>24</v>
      </c>
      <c r="H20" s="3" t="s">
        <v>139</v>
      </c>
    </row>
    <row r="21" spans="1:8" x14ac:dyDescent="0.25">
      <c r="A21" s="3" t="str">
        <f>'Total Tickets'!A21</f>
        <v>20</v>
      </c>
      <c r="B21" s="3" t="str">
        <f>'Total Tickets'!C21</f>
        <v>CHAMADO-25505</v>
      </c>
      <c r="C21" s="3" t="str">
        <f>'Total Tickets'!D21</f>
        <v>CHAMADO: Analytics Project Manager</v>
      </c>
      <c r="D21" s="5">
        <f>'Total Tickets'!E21</f>
        <v>44655</v>
      </c>
      <c r="E21" s="3" t="str">
        <f>'Total Tickets'!F21</f>
        <v>Jaramillo Mora</v>
      </c>
      <c r="F21" s="7">
        <f t="shared" ca="1" si="0"/>
        <v>27.826584837959672</v>
      </c>
      <c r="G21" s="3" t="s">
        <v>136</v>
      </c>
      <c r="H21" s="3" t="s">
        <v>141</v>
      </c>
    </row>
    <row r="22" spans="1:8" ht="24" customHeight="1" x14ac:dyDescent="0.25">
      <c r="A22" s="3" t="str">
        <f>'Total Tickets'!A22</f>
        <v>21</v>
      </c>
      <c r="B22" s="3" t="str">
        <f>'Total Tickets'!C22</f>
        <v>CHAMADO-25516</v>
      </c>
      <c r="C22" s="3" t="str">
        <f>'Total Tickets'!D22</f>
        <v>CHAMADO: Error en filtro de agenda para tareas de Process</v>
      </c>
      <c r="D22" s="5">
        <f>'Total Tickets'!E22</f>
        <v>44655</v>
      </c>
      <c r="E22" s="3" t="str">
        <f>'Total Tickets'!F22</f>
        <v>Jaramillo Mora</v>
      </c>
      <c r="F22" s="7">
        <f t="shared" ca="1" si="0"/>
        <v>27.826584837959672</v>
      </c>
      <c r="G22" s="8" t="s">
        <v>136</v>
      </c>
      <c r="H22" s="8" t="s">
        <v>140</v>
      </c>
    </row>
    <row r="23" spans="1:8" x14ac:dyDescent="0.25">
      <c r="A23" s="3" t="str">
        <f>'Total Tickets'!A23</f>
        <v>22</v>
      </c>
      <c r="B23" s="3" t="str">
        <f>'Total Tickets'!C23</f>
        <v>CHAMADO-25519</v>
      </c>
      <c r="C23" s="3" t="str">
        <f>'Total Tickets'!D23</f>
        <v>CHAMADO: Error al mover las rayas en un proceso</v>
      </c>
      <c r="D23" s="5">
        <f>'Total Tickets'!E23</f>
        <v>44655</v>
      </c>
      <c r="E23" s="3" t="str">
        <f>'Total Tickets'!F23</f>
        <v>Jaramillo Mora</v>
      </c>
      <c r="F23" s="7">
        <f t="shared" ca="1" si="0"/>
        <v>27.826584837959672</v>
      </c>
      <c r="G23" s="3" t="s">
        <v>10</v>
      </c>
      <c r="H23" s="8"/>
    </row>
    <row r="24" spans="1:8" ht="24" x14ac:dyDescent="0.25">
      <c r="A24" s="3" t="str">
        <f>'Total Tickets'!A24</f>
        <v>23</v>
      </c>
      <c r="B24" s="3" t="str">
        <f>'Total Tickets'!C24</f>
        <v>CHAMADO-25540</v>
      </c>
      <c r="C24" s="3" t="str">
        <f>'Total Tickets'!D24</f>
        <v>CHAMADO: Certificado de seguridad : Acceso a la plataforma S.A</v>
      </c>
      <c r="D24" s="5">
        <f>'Total Tickets'!E24</f>
        <v>44656</v>
      </c>
      <c r="E24" s="3" t="str">
        <f>'Total Tickets'!F24</f>
        <v>Colchones El Dorado</v>
      </c>
      <c r="F24" s="7">
        <f t="shared" ca="1" si="0"/>
        <v>26.826584837959672</v>
      </c>
      <c r="G24" s="3" t="s">
        <v>82</v>
      </c>
      <c r="H24" s="8" t="s">
        <v>158</v>
      </c>
    </row>
    <row r="25" spans="1:8" x14ac:dyDescent="0.25">
      <c r="A25" s="3" t="str">
        <f>'Total Tickets'!A25</f>
        <v>24</v>
      </c>
      <c r="B25" s="3" t="str">
        <f>'Total Tickets'!C25</f>
        <v>CHAMADO-25563</v>
      </c>
      <c r="C25" s="3" t="str">
        <f>'Total Tickets'!D25</f>
        <v>CHAMADO: Error en lista de información de Services Manager</v>
      </c>
      <c r="D25" s="5">
        <f>'Total Tickets'!E25</f>
        <v>44657</v>
      </c>
      <c r="E25" s="3" t="str">
        <f>'Total Tickets'!F25</f>
        <v>Jaramillo Mora</v>
      </c>
      <c r="F25" s="7">
        <f t="shared" ca="1" si="0"/>
        <v>25.826584837959672</v>
      </c>
      <c r="G25" s="8" t="s">
        <v>138</v>
      </c>
      <c r="H25" s="8" t="s">
        <v>139</v>
      </c>
    </row>
    <row r="26" spans="1:8" x14ac:dyDescent="0.25">
      <c r="A26" s="3" t="str">
        <f>'Total Tickets'!A26</f>
        <v>25</v>
      </c>
      <c r="B26" s="3" t="str">
        <f>'Total Tickets'!C26</f>
        <v>CHAMADO-25583</v>
      </c>
      <c r="C26" s="3" t="str">
        <f>'Total Tickets'!D26</f>
        <v xml:space="preserve">CHAMADO: Mejoras al módulo de Project Manager </v>
      </c>
      <c r="D26" s="5">
        <f>'Total Tickets'!E26</f>
        <v>44658</v>
      </c>
      <c r="E26" s="3" t="str">
        <f>'Total Tickets'!F26</f>
        <v>Grupo Lafuente</v>
      </c>
      <c r="F26" s="7">
        <f t="shared" ca="1" si="0"/>
        <v>24.826584837959672</v>
      </c>
      <c r="G26" s="3" t="s">
        <v>24</v>
      </c>
      <c r="H26" s="8" t="s">
        <v>137</v>
      </c>
    </row>
    <row r="27" spans="1:8" x14ac:dyDescent="0.25">
      <c r="A27" s="3" t="str">
        <f>'Total Tickets'!A27</f>
        <v>26</v>
      </c>
      <c r="B27" s="3" t="str">
        <f>'Total Tickets'!C27</f>
        <v>CHAMADO-25616</v>
      </c>
      <c r="C27" s="3" t="str">
        <f>'Total Tickets'!D27</f>
        <v>CHAMADO: Erro ao gerar relatório do processo</v>
      </c>
      <c r="D27" s="5">
        <f>'Total Tickets'!E27</f>
        <v>44662</v>
      </c>
      <c r="E27" s="3" t="str">
        <f>'Total Tickets'!F27</f>
        <v>LATAM</v>
      </c>
      <c r="F27" s="7">
        <f t="shared" ca="1" si="0"/>
        <v>20.826584837959672</v>
      </c>
      <c r="G27" s="3" t="s">
        <v>92</v>
      </c>
      <c r="H27" s="8" t="s">
        <v>139</v>
      </c>
    </row>
    <row r="28" spans="1:8" ht="24" x14ac:dyDescent="0.25">
      <c r="A28" s="3" t="str">
        <f>'Total Tickets'!A28</f>
        <v>27</v>
      </c>
      <c r="B28" s="3" t="str">
        <f>'Total Tickets'!C28</f>
        <v>CHAMADO-25638</v>
      </c>
      <c r="C28" s="3" t="str">
        <f>'Total Tickets'!D28</f>
        <v>CHAMADO: El cliente PEI solicita que se pueda actualizar el sistema de Homologación y Producción al 8.0.2.10</v>
      </c>
      <c r="D28" s="5">
        <f>'Total Tickets'!E28</f>
        <v>44663</v>
      </c>
      <c r="E28" s="3" t="str">
        <f>'Total Tickets'!F28</f>
        <v>PEI</v>
      </c>
      <c r="F28" s="7">
        <f t="shared" ca="1" si="0"/>
        <v>19.826584837959672</v>
      </c>
      <c r="G28" s="3" t="s">
        <v>48</v>
      </c>
      <c r="H28" s="8" t="s">
        <v>159</v>
      </c>
    </row>
    <row r="29" spans="1:8" x14ac:dyDescent="0.25">
      <c r="A29" s="3" t="str">
        <f>'Total Tickets'!A29</f>
        <v>28</v>
      </c>
      <c r="B29" s="3" t="str">
        <f>'Total Tickets'!C29</f>
        <v>CHAMADO-25665</v>
      </c>
      <c r="C29" s="3" t="str">
        <f>'Total Tickets'!D29</f>
        <v>CHAMADO:  Algumas palavras estão em português en el PitStop</v>
      </c>
      <c r="D29" s="5">
        <f>'Total Tickets'!E29</f>
        <v>44664</v>
      </c>
      <c r="E29" s="3" t="str">
        <f>'Total Tickets'!F29</f>
        <v>PEI</v>
      </c>
      <c r="F29" s="7">
        <f t="shared" ca="1" si="0"/>
        <v>18.826584837959672</v>
      </c>
      <c r="G29" s="3" t="s">
        <v>48</v>
      </c>
      <c r="H29" s="8" t="s">
        <v>152</v>
      </c>
    </row>
    <row r="30" spans="1:8" x14ac:dyDescent="0.25">
      <c r="A30" s="3" t="str">
        <f>'Total Tickets'!A30</f>
        <v>29</v>
      </c>
      <c r="B30" s="3" t="str">
        <f>'Total Tickets'!C30</f>
        <v>CHAMADO-25710</v>
      </c>
      <c r="C30" s="3" t="str">
        <f>'Total Tickets'!D30</f>
        <v xml:space="preserve">CHAMADO: No se visualiza el Crosstalk </v>
      </c>
      <c r="D30" s="5">
        <f>'Total Tickets'!E30</f>
        <v>44669</v>
      </c>
      <c r="E30" s="3" t="str">
        <f>'Total Tickets'!F30</f>
        <v>PEI</v>
      </c>
      <c r="F30" s="7">
        <f t="shared" ca="1" si="0"/>
        <v>13.826584837959672</v>
      </c>
      <c r="G30" s="3" t="s">
        <v>48</v>
      </c>
      <c r="H30" s="8" t="s">
        <v>139</v>
      </c>
    </row>
    <row r="31" spans="1:8" ht="24" x14ac:dyDescent="0.25">
      <c r="A31" s="3" t="str">
        <f>'Total Tickets'!A31</f>
        <v>30</v>
      </c>
      <c r="B31" s="3" t="str">
        <f>'Total Tickets'!C31</f>
        <v>CHAMADO-25716</v>
      </c>
      <c r="C31" s="3" t="str">
        <f>'Total Tickets'!D31</f>
        <v>CHAMADO: El cliente quiere cambiar los colores de los cabezales de la pagina de los informes</v>
      </c>
      <c r="D31" s="5">
        <f>'Total Tickets'!E31</f>
        <v>44669</v>
      </c>
      <c r="E31" s="3" t="str">
        <f>'Total Tickets'!F31</f>
        <v>PEI</v>
      </c>
      <c r="F31" s="7">
        <f t="shared" ca="1" si="0"/>
        <v>13.826584837959672</v>
      </c>
      <c r="G31" s="3" t="s">
        <v>48</v>
      </c>
      <c r="H31" s="8" t="s">
        <v>160</v>
      </c>
    </row>
    <row r="32" spans="1:8" ht="24" x14ac:dyDescent="0.25">
      <c r="A32" s="3" t="str">
        <f>'Total Tickets'!A32</f>
        <v>31</v>
      </c>
      <c r="B32" s="3" t="str">
        <f>'Total Tickets'!C32</f>
        <v>CHAMADO-25717</v>
      </c>
      <c r="C32" s="3" t="str">
        <f>'Total Tickets'!D32</f>
        <v xml:space="preserve">CHAMADO: El cliente quiere cambiar el color de la notificación </v>
      </c>
      <c r="D32" s="5">
        <f>'Total Tickets'!E32</f>
        <v>44669</v>
      </c>
      <c r="E32" s="3" t="str">
        <f>'Total Tickets'!F32</f>
        <v>PEI</v>
      </c>
      <c r="F32" s="7">
        <f t="shared" ca="1" si="0"/>
        <v>13.826584837959672</v>
      </c>
      <c r="G32" s="3" t="s">
        <v>48</v>
      </c>
      <c r="H32" s="8" t="s">
        <v>161</v>
      </c>
    </row>
    <row r="33" spans="1:8" ht="24" x14ac:dyDescent="0.25">
      <c r="A33" s="3" t="str">
        <f>'Total Tickets'!A33</f>
        <v>32</v>
      </c>
      <c r="B33" s="3" t="str">
        <f>'Total Tickets'!C33</f>
        <v>CHAMADO-25721</v>
      </c>
      <c r="C33" s="3" t="str">
        <f>'Total Tickets'!D33</f>
        <v>CHAMADO: Versionamiento riesgos y controles</v>
      </c>
      <c r="D33" s="5">
        <f>'Total Tickets'!E33</f>
        <v>44669</v>
      </c>
      <c r="E33" s="3" t="str">
        <f>'Total Tickets'!F33</f>
        <v>Jaramillo Mora</v>
      </c>
      <c r="F33" s="7">
        <f t="shared" ca="1" si="0"/>
        <v>13.826584837959672</v>
      </c>
      <c r="G33" s="3" t="s">
        <v>10</v>
      </c>
      <c r="H33" s="8" t="s">
        <v>162</v>
      </c>
    </row>
    <row r="34" spans="1:8" x14ac:dyDescent="0.25">
      <c r="A34" s="3" t="str">
        <f>'Total Tickets'!A34</f>
        <v>33</v>
      </c>
      <c r="B34" s="3" t="str">
        <f>'Total Tickets'!C34</f>
        <v>CHAMADO-25754</v>
      </c>
      <c r="C34" s="3" t="str">
        <f>'Total Tickets'!D34</f>
        <v>CHAMADO: Solicitud para actualizar Version de la Suit SA version 8.0.3</v>
      </c>
      <c r="D34" s="5">
        <f>'Total Tickets'!E34</f>
        <v>44671</v>
      </c>
      <c r="E34" s="3" t="str">
        <f>'Total Tickets'!F34</f>
        <v>Grupo Lafuente</v>
      </c>
      <c r="F34" s="7">
        <f t="shared" ca="1" si="0"/>
        <v>11.826584837959672</v>
      </c>
      <c r="G34" s="3" t="s">
        <v>24</v>
      </c>
      <c r="H34" s="8"/>
    </row>
    <row r="35" spans="1:8" x14ac:dyDescent="0.25">
      <c r="A35" s="3" t="str">
        <f>'Total Tickets'!A35</f>
        <v>34</v>
      </c>
      <c r="B35" s="3" t="str">
        <f>'Total Tickets'!C35</f>
        <v>CHAMADO-25755</v>
      </c>
      <c r="C35" s="3" t="str">
        <f>'Total Tickets'!D35</f>
        <v>CHAMADO: Error en inactivación de notificaciones de document Manager</v>
      </c>
      <c r="D35" s="5">
        <f>'Total Tickets'!E35</f>
        <v>44671</v>
      </c>
      <c r="E35" s="3" t="str">
        <f>'Total Tickets'!F35</f>
        <v>Jaramillo Mora</v>
      </c>
      <c r="F35" s="7">
        <f t="shared" ca="1" si="0"/>
        <v>11.826584837959672</v>
      </c>
      <c r="G35" s="3" t="s">
        <v>10</v>
      </c>
      <c r="H35" s="8"/>
    </row>
    <row r="36" spans="1:8" x14ac:dyDescent="0.25">
      <c r="A36" s="3" t="str">
        <f>'Total Tickets'!A36</f>
        <v>35</v>
      </c>
      <c r="B36" s="3" t="str">
        <f>'Total Tickets'!C36</f>
        <v>CHAMADO-25759</v>
      </c>
      <c r="C36" s="3" t="str">
        <f>'Total Tickets'!D36</f>
        <v>CHAMADO: Error en Portada de lecciones aprendidas</v>
      </c>
      <c r="D36" s="5">
        <f>'Total Tickets'!E36</f>
        <v>44671</v>
      </c>
      <c r="E36" s="3" t="str">
        <f>'Total Tickets'!F36</f>
        <v>Jaramillo Mora</v>
      </c>
      <c r="F36" s="7">
        <f t="shared" ca="1" si="0"/>
        <v>11.826584837959672</v>
      </c>
      <c r="G36" s="3" t="s">
        <v>10</v>
      </c>
      <c r="H36" s="8"/>
    </row>
    <row r="37" spans="1:8" x14ac:dyDescent="0.25">
      <c r="A37" s="3" t="str">
        <f>'Total Tickets'!A37</f>
        <v>36</v>
      </c>
      <c r="B37" s="3" t="str">
        <f>'Total Tickets'!C37</f>
        <v>CHAMADO-25765</v>
      </c>
      <c r="C37" s="3" t="str">
        <f>'Total Tickets'!D37</f>
        <v>CHAMADO: Registrar dados SMTP</v>
      </c>
      <c r="D37" s="5">
        <f>'Total Tickets'!E37</f>
        <v>44673</v>
      </c>
      <c r="E37" s="3" t="str">
        <f>'Total Tickets'!F37</f>
        <v>Enerjet</v>
      </c>
      <c r="F37" s="7">
        <f t="shared" ca="1" si="0"/>
        <v>9.8265848379596719</v>
      </c>
      <c r="G37" s="3" t="s">
        <v>124</v>
      </c>
      <c r="H37" s="8" t="s">
        <v>139</v>
      </c>
    </row>
    <row r="38" spans="1:8" x14ac:dyDescent="0.25">
      <c r="A38" s="3" t="str">
        <f>'Total Tickets'!A38</f>
        <v>37</v>
      </c>
      <c r="B38" s="3" t="str">
        <f>'Total Tickets'!C38</f>
        <v>CHAMADO-25771</v>
      </c>
      <c r="C38" s="3" t="str">
        <f>'Total Tickets'!D38</f>
        <v>CHAMADO: Error al generar informe de riesgos</v>
      </c>
      <c r="D38" s="5">
        <f>'Total Tickets'!E38</f>
        <v>44673</v>
      </c>
      <c r="E38" s="3" t="str">
        <f>'Total Tickets'!F38</f>
        <v>Jaramillo Mora</v>
      </c>
      <c r="F38" s="7">
        <f t="shared" ca="1" si="0"/>
        <v>9.8265848379596719</v>
      </c>
      <c r="G38" s="3" t="s">
        <v>10</v>
      </c>
      <c r="H38" s="8"/>
    </row>
    <row r="39" spans="1:8" x14ac:dyDescent="0.25">
      <c r="A39" s="3" t="str">
        <f>'Total Tickets'!A39</f>
        <v>38</v>
      </c>
      <c r="B39" s="3" t="str">
        <f>'Total Tickets'!C39</f>
        <v>CHAMADO-25784</v>
      </c>
      <c r="C39" s="3" t="str">
        <f>'Total Tickets'!D39</f>
        <v>CHAMADO: Mejorar cruce entre lineas en los procesos</v>
      </c>
      <c r="D39" s="5">
        <f>'Total Tickets'!E39</f>
        <v>44676</v>
      </c>
      <c r="E39" s="3" t="str">
        <f>'Total Tickets'!F39</f>
        <v>PEI</v>
      </c>
      <c r="F39" s="7">
        <f t="shared" ca="1" si="0"/>
        <v>6.8265848379596719</v>
      </c>
      <c r="G39" s="3" t="s">
        <v>48</v>
      </c>
      <c r="H39" s="8"/>
    </row>
    <row r="40" spans="1:8" x14ac:dyDescent="0.25">
      <c r="A40" s="3" t="str">
        <f>'Total Tickets'!A40</f>
        <v>39</v>
      </c>
      <c r="B40" s="3" t="str">
        <f>'Total Tickets'!C40</f>
        <v>CHAMADO-25788</v>
      </c>
      <c r="C40" s="3" t="str">
        <f>'Total Tickets'!D40</f>
        <v>CHAMADO: Ao gerar uma imagem de processo. nem todos os datos sao exibidos</v>
      </c>
      <c r="D40" s="5">
        <f>'Total Tickets'!E40</f>
        <v>44676</v>
      </c>
      <c r="E40" s="3" t="str">
        <f>'Total Tickets'!F40</f>
        <v>PEI</v>
      </c>
      <c r="F40" s="7">
        <f t="shared" ca="1" si="0"/>
        <v>6.8265848379596719</v>
      </c>
      <c r="G40" s="8" t="s">
        <v>136</v>
      </c>
      <c r="H40" s="8" t="s">
        <v>152</v>
      </c>
    </row>
    <row r="41" spans="1:8" x14ac:dyDescent="0.25">
      <c r="A41" s="3" t="str">
        <f>'Total Tickets'!A41</f>
        <v>40</v>
      </c>
      <c r="B41" s="3" t="str">
        <f>'Total Tickets'!C41</f>
        <v>CHAMADO-25791</v>
      </c>
      <c r="C41" s="3" t="str">
        <f>'Total Tickets'!D41</f>
        <v>CHAMADO: Erro ao gerar relatório de resultados no Survey</v>
      </c>
      <c r="D41" s="5">
        <f>'Total Tickets'!E41</f>
        <v>44676</v>
      </c>
      <c r="E41" s="3" t="str">
        <f>'Total Tickets'!F41</f>
        <v>LATAM</v>
      </c>
      <c r="F41" s="7">
        <f ca="1">NOW()-D41-1</f>
        <v>6.8265848379596719</v>
      </c>
      <c r="G41" s="3" t="s">
        <v>136</v>
      </c>
      <c r="H41" s="3" t="s">
        <v>151</v>
      </c>
    </row>
    <row r="42" spans="1:8" x14ac:dyDescent="0.25">
      <c r="A42" s="3" t="str">
        <f>'Total Tickets'!A42</f>
        <v>41</v>
      </c>
      <c r="B42" s="3" t="str">
        <f>'Total Tickets'!C42</f>
        <v>CHAMADO-25815</v>
      </c>
      <c r="C42" s="3" t="str">
        <f>'Total Tickets'!D42</f>
        <v>CHAMADO: Atualizar logo sistema</v>
      </c>
      <c r="D42" s="5">
        <f>'Total Tickets'!E42</f>
        <v>44677</v>
      </c>
      <c r="E42" s="3" t="str">
        <f>'Total Tickets'!F42</f>
        <v>Enerjet</v>
      </c>
      <c r="F42" s="7">
        <f t="shared" ref="F42:F44" ca="1" si="1">NOW()-D42-1</f>
        <v>5.8265848379596719</v>
      </c>
      <c r="G42" s="3" t="s">
        <v>136</v>
      </c>
      <c r="H42" s="3" t="s">
        <v>152</v>
      </c>
    </row>
    <row r="43" spans="1:8" x14ac:dyDescent="0.25">
      <c r="A43" s="3" t="str">
        <f>'Total Tickets'!A43</f>
        <v>42</v>
      </c>
      <c r="B43" s="3" t="str">
        <f>'Total Tickets'!C43</f>
        <v>CHAMADO-25818</v>
      </c>
      <c r="C43" s="3" t="str">
        <f>'Total Tickets'!D43</f>
        <v>CHAMADO: Visualización de anexos en proceso de aprobación</v>
      </c>
      <c r="D43" s="5">
        <f>'Total Tickets'!E43</f>
        <v>44677</v>
      </c>
      <c r="E43" s="3" t="str">
        <f>'Total Tickets'!F43</f>
        <v>Jaramillo Mora</v>
      </c>
      <c r="F43" s="7">
        <f t="shared" ca="1" si="1"/>
        <v>5.8265848379596719</v>
      </c>
      <c r="G43" s="3" t="s">
        <v>136</v>
      </c>
      <c r="H43" s="3" t="s">
        <v>152</v>
      </c>
    </row>
    <row r="44" spans="1:8" x14ac:dyDescent="0.25">
      <c r="A44" s="3" t="str">
        <f>'Total Tickets'!A44</f>
        <v>42</v>
      </c>
      <c r="B44" s="3" t="str">
        <f>'Total Tickets'!C44</f>
        <v>CHAMADO-25847</v>
      </c>
      <c r="C44" s="3" t="str">
        <f>'Total Tickets'!D44</f>
        <v>CHAMADO: Error en permisos de Document Manager</v>
      </c>
      <c r="D44" s="5">
        <f>'Total Tickets'!E44</f>
        <v>44679</v>
      </c>
      <c r="E44" s="3" t="str">
        <f>'Total Tickets'!F44</f>
        <v>Jaramillo Mora</v>
      </c>
      <c r="F44" s="7">
        <f t="shared" ca="1" si="1"/>
        <v>3.8265848379596719</v>
      </c>
      <c r="G44" s="3">
        <v>0</v>
      </c>
    </row>
    <row r="45" spans="1:8" x14ac:dyDescent="0.25">
      <c r="C45" s="3" t="str">
        <f>'Total Tickets'!D45</f>
        <v>CHAMADO: Solicitud de informe de mapas de calor con nivel de riesgo ponderado</v>
      </c>
      <c r="D45" s="5">
        <f>'Total Tickets'!E45</f>
        <v>44680</v>
      </c>
      <c r="E45" s="3" t="str">
        <f>'Total Tickets'!F45</f>
        <v>Jaramillo Mora</v>
      </c>
      <c r="F45" s="7">
        <f t="shared" ref="F45:F48" ca="1" si="2">NOW()-D45-1</f>
        <v>2.8265848379596719</v>
      </c>
      <c r="G45" s="3">
        <v>1</v>
      </c>
    </row>
    <row r="46" spans="1:8" x14ac:dyDescent="0.25">
      <c r="C46" s="3" t="str">
        <f>'Total Tickets'!D46</f>
        <v>CHAMADO: Error integración proveedores</v>
      </c>
      <c r="D46" s="5">
        <f>'Total Tickets'!E46</f>
        <v>44683</v>
      </c>
      <c r="E46" s="3" t="str">
        <f>'Total Tickets'!F46</f>
        <v>Jaramillo Mora</v>
      </c>
      <c r="F46" s="7">
        <f t="shared" ca="1" si="2"/>
        <v>-0.17341516204032814</v>
      </c>
      <c r="G46" s="3">
        <v>2</v>
      </c>
    </row>
    <row r="47" spans="1:8" x14ac:dyDescent="0.25">
      <c r="C47" s="3" t="str">
        <f>'Total Tickets'!D47</f>
        <v>CHAMADO: Error al cargar imagen en dashboard</v>
      </c>
      <c r="D47" s="5">
        <f>'Total Tickets'!E47</f>
        <v>44683</v>
      </c>
      <c r="E47" s="3" t="str">
        <f>'Total Tickets'!F47</f>
        <v>Jaramillo Mora</v>
      </c>
      <c r="F47" s="7">
        <f t="shared" ca="1" si="2"/>
        <v>-0.17341516204032814</v>
      </c>
      <c r="G47" s="3">
        <v>3</v>
      </c>
    </row>
    <row r="48" spans="1:8" x14ac:dyDescent="0.25">
      <c r="C48" s="3">
        <f>'Total Tickets'!D48</f>
        <v>0</v>
      </c>
      <c r="D48" s="5">
        <f>'Total Tickets'!E48</f>
        <v>0</v>
      </c>
      <c r="E48" s="3">
        <f>'Total Tickets'!F48</f>
        <v>0</v>
      </c>
      <c r="F48" s="7">
        <f t="shared" ca="1" si="2"/>
        <v>44682.82658483796</v>
      </c>
      <c r="G48" s="3">
        <v>4</v>
      </c>
    </row>
  </sheetData>
  <autoFilter ref="A1:H44" xr:uid="{08CEF358-FD89-46F4-B668-DD0A1FE49407}"/>
  <conditionalFormatting sqref="H1:H1048576">
    <cfRule type="containsText" dxfId="3" priority="3" operator="containsText" text="Este llamado se ha convertido a BUG para solucionar el problema, va demorar um poco em su solución">
      <formula>NOT(ISERROR(SEARCH("Este llamado se ha convertido a BUG para solucionar el problema, va demorar um poco em su solución",H1)))</formula>
    </cfRule>
    <cfRule type="containsText" dxfId="2" priority="7" operator="containsText" text="Concluido, verificar">
      <formula>NOT(ISERROR(SEARCH("Concluido, verificar",H1)))</formula>
    </cfRule>
    <cfRule type="containsText" dxfId="1" priority="1" operator="containsText" text="Testearlo">
      <formula>NOT(ISERROR(SEARCH("Testearlo",H1)))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B43B7F3-947C-4E6B-8E2F-DA84CF4A6980}">
            <xm:f>NOT(ISERROR(SEARCH("Es uma mejora del sistema",H1)))</xm:f>
            <xm:f>"Es uma mejora del sistema"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iconSet" priority="12" id="{2F3ACC35-8558-42A5-ADED-BCF49AF71E22}">
            <x14:iconSet iconSet="3Flags" custom="1">
              <x14:cfvo type="percent">
                <xm:f>0</xm:f>
              </x14:cfvo>
              <x14:cfvo type="num">
                <xm:f>10</xm:f>
              </x14:cfvo>
              <x14:cfvo type="num">
                <xm:f>15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F2:F48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Tickets</vt:lpstr>
      <vt:lpstr>Tickets Chamados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2022-04-25T17:08:51Z</dcterms:created>
  <dcterms:modified xsi:type="dcterms:W3CDTF">2022-05-02T22:50:19Z</dcterms:modified>
</cp:coreProperties>
</file>