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0" yWindow="0" windowWidth="20460" windowHeight="7380" activeTab="3"/>
  </bookViews>
  <sheets>
    <sheet name="NAA-NPA rev 1" sheetId="1" r:id="rId1"/>
    <sheet name="Identification" sheetId="2" r:id="rId2"/>
    <sheet name="Production" sheetId="3" r:id="rId3"/>
    <sheet name="Prix" sheetId="4" r:id="rId4"/>
  </sheets>
  <externalReferences>
    <externalReference r:id="rId5"/>
  </externalReferenc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9" i="4" l="1"/>
  <c r="F17" i="4"/>
  <c r="F10" i="4"/>
  <c r="F11" i="4"/>
  <c r="F12" i="4"/>
  <c r="F13" i="4"/>
  <c r="F14" i="4"/>
  <c r="F15" i="4"/>
  <c r="F16" i="4"/>
  <c r="F18" i="4"/>
  <c r="F19" i="4"/>
  <c r="F20" i="4"/>
  <c r="F21" i="4"/>
  <c r="F22" i="4"/>
  <c r="F23" i="4"/>
  <c r="F24" i="4"/>
  <c r="F25" i="4"/>
  <c r="F26" i="4"/>
  <c r="F27" i="4"/>
  <c r="F28" i="4"/>
  <c r="F30" i="4"/>
  <c r="F34" i="4"/>
  <c r="F35" i="4"/>
  <c r="F36" i="4"/>
  <c r="F37" i="4"/>
  <c r="F38" i="4"/>
  <c r="F39" i="4"/>
  <c r="E11" i="4"/>
  <c r="H39" i="4" l="1"/>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F9" i="4" l="1"/>
  <c r="E38" i="4" l="1"/>
  <c r="E37" i="4"/>
  <c r="E36" i="4"/>
  <c r="B33" i="4" l="1"/>
  <c r="C33" i="4"/>
  <c r="E4" i="4"/>
  <c r="C4" i="3"/>
</calcChain>
</file>

<file path=xl/sharedStrings.xml><?xml version="1.0" encoding="utf-8"?>
<sst xmlns="http://schemas.openxmlformats.org/spreadsheetml/2006/main" count="718" uniqueCount="304">
  <si>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</si>
  <si>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</si>
  <si>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</si>
  <si>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</si>
  <si>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</si>
  <si>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</si>
  <si>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</si>
  <si>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</si>
  <si>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</si>
  <si>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</si>
  <si>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</si>
  <si>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</si>
  <si>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</si>
  <si>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</si>
  <si>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</si>
  <si>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</si>
  <si>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</si>
  <si>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</si>
  <si>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</si>
  <si>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</si>
  <si>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</si>
  <si>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</si>
  <si>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</si>
  <si>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</si>
  <si>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</si>
  <si>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</si>
  <si>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</si>
  <si>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</si>
  <si>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</si>
  <si>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</si>
  <si>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</si>
  <si>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</si>
  <si>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</si>
  <si>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</si>
  <si>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</si>
  <si>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</si>
  <si>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</si>
  <si>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</si>
  <si>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</si>
  <si>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</si>
  <si>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</si>
  <si>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</si>
  <si>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</si>
  <si>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</si>
  <si>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</si>
  <si>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</si>
  <si>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</si>
  <si>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</si>
  <si>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</si>
  <si>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</si>
  <si>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</si>
  <si>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</si>
  <si>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</si>
  <si>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</si>
  <si>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</si>
  <si>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</si>
  <si>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</si>
  <si>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</si>
  <si>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</si>
  <si>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</si>
  <si>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</si>
  <si>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</si>
  <si>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</si>
  <si>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</si>
  <si>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</si>
  <si>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</si>
  <si>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</si>
  <si>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</si>
  <si>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</si>
  <si>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</si>
  <si>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</si>
  <si>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</si>
  <si>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</si>
  <si>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</si>
  <si>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</si>
  <si>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</si>
  <si>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</si>
  <si>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</si>
  <si>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</si>
  <si>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</si>
  <si>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</si>
  <si>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</si>
  <si>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</si>
  <si>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</si>
  <si>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</si>
  <si>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</si>
  <si>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</si>
  <si>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</si>
  <si>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</si>
  <si>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</si>
  <si>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</si>
  <si>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</si>
  <si>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</si>
  <si>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</si>
  <si>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</si>
  <si>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</si>
  <si>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</si>
  <si>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</si>
  <si>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</si>
  <si>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</si>
  <si>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</si>
  <si>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</si>
  <si>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</si>
  <si>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</si>
  <si>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</si>
  <si>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</si>
  <si>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</si>
  <si>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</si>
  <si>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</si>
  <si>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</si>
  <si>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</si>
  <si>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</si>
  <si>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</si>
  <si>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</si>
  <si>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</si>
  <si>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</si>
  <si>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</si>
  <si>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</si>
  <si>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</si>
  <si>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</si>
  <si>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</si>
  <si>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</si>
  <si>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</si>
  <si>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</si>
  <si>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</si>
  <si>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</si>
  <si>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</si>
  <si>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</si>
  <si>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</si>
  <si>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</si>
  <si>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</si>
  <si>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</si>
  <si>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</si>
  <si>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</si>
  <si>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</si>
  <si>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</si>
  <si>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</si>
  <si>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</si>
  <si>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</si>
  <si>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</si>
  <si>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</si>
  <si>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</si>
  <si>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</si>
  <si>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</si>
  <si>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</si>
  <si>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</si>
  <si>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</si>
  <si>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</si>
  <si>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</si>
  <si>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</si>
  <si>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</si>
  <si>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</si>
  <si>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</si>
  <si>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</si>
  <si>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</si>
  <si>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</si>
  <si>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</si>
  <si>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</si>
  <si>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</si>
  <si>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</si>
  <si>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</si>
  <si>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</si>
  <si>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</si>
  <si>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</si>
  <si>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</si>
  <si>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</si>
  <si>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</si>
  <si>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</si>
  <si>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</si>
  <si>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</si>
  <si>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</si>
  <si>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</si>
  <si>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</si>
  <si>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</si>
  <si>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</si>
  <si>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</si>
  <si>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</si>
  <si>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</si>
  <si>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</si>
  <si>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</si>
  <si>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</si>
  <si>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</si>
  <si>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</si>
  <si>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</si>
  <si>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</si>
  <si>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</si>
  <si>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</si>
  <si>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</si>
  <si>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</si>
  <si>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</si>
  <si>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</si>
  <si>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</si>
  <si>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</si>
  <si>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</si>
  <si>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</si>
  <si>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</si>
  <si>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</si>
  <si>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</si>
  <si>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</si>
  <si>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</si>
  <si>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</si>
  <si>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</si>
  <si>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</si>
  <si>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</si>
  <si>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</si>
  <si>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</si>
  <si>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</si>
  <si>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</si>
  <si>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</si>
  <si>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</si>
  <si>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</si>
  <si>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</si>
  <si>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</si>
  <si>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</si>
  <si>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</si>
  <si>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</si>
  <si>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</si>
  <si>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</si>
  <si>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</si>
  <si>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</si>
  <si>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</si>
  <si>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</si>
  <si>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</si>
  <si>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</si>
  <si>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</si>
  <si>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</si>
  <si>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</si>
  <si>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</si>
  <si>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</si>
  <si>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</si>
  <si>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</si>
  <si>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</si>
  <si>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</si>
  <si>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</si>
  <si>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</si>
  <si>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</si>
  <si>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</si>
  <si>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</si>
  <si>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</si>
  <si>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</si>
  <si>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</si>
  <si>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</si>
  <si>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</si>
  <si>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</si>
  <si>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</si>
  <si>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</si>
  <si>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</si>
  <si>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</si>
  <si>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</si>
  <si>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</si>
  <si>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</si>
  <si>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</si>
  <si>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</si>
  <si>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</si>
  <si>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</si>
  <si>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</si>
  <si>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</si>
  <si>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</si>
  <si>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</si>
  <si>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SHYMECA</t>
  </si>
  <si>
    <t>Groupe ENAD</t>
  </si>
  <si>
    <t>146, rue Hassiba Ben Bouali -Belouizdad-Alger</t>
  </si>
  <si>
    <t>ALGER</t>
  </si>
  <si>
    <t>023.51.70.07</t>
  </si>
  <si>
    <t>023.51.70.71</t>
  </si>
  <si>
    <t>Enad-shymeca@hotmail.fr</t>
  </si>
  <si>
    <t>/</t>
  </si>
  <si>
    <t>Fabrication et vente des détèrgents, produits d'entretien &amp; cosmétiques</t>
  </si>
  <si>
    <t>Javel concentrée 32° CHL</t>
  </si>
  <si>
    <t>Eau de javel 12° CHL</t>
  </si>
  <si>
    <t>produits vrac</t>
  </si>
  <si>
    <t>Sanibon</t>
  </si>
  <si>
    <t>Gel détartrant</t>
  </si>
  <si>
    <t>Liquide vaisselle</t>
  </si>
  <si>
    <t>Pate sabla</t>
  </si>
  <si>
    <t>Autres produits ménagers</t>
  </si>
  <si>
    <t>Lave Sol</t>
  </si>
  <si>
    <t>Savon Liquide "ENADOL"</t>
  </si>
  <si>
    <t>Liquide de refroidissement</t>
  </si>
  <si>
    <t xml:space="preserve">Lave glace </t>
  </si>
  <si>
    <t>Shampooing auto</t>
  </si>
  <si>
    <t>Eau déminéralisée</t>
  </si>
  <si>
    <t>Eau acidulée</t>
  </si>
  <si>
    <t xml:space="preserve">Polish tableau de bord </t>
  </si>
  <si>
    <t xml:space="preserve">Rénovateur plastique </t>
  </si>
  <si>
    <t>Nettoyant jante</t>
  </si>
  <si>
    <t xml:space="preserve">Nettoyant moquette </t>
  </si>
  <si>
    <t>Autres produits auto</t>
  </si>
  <si>
    <t>Parfumerie:</t>
  </si>
  <si>
    <t>Crémes:</t>
  </si>
  <si>
    <t>Bases:</t>
  </si>
  <si>
    <t>tonne</t>
  </si>
  <si>
    <t xml:space="preserve">Tonne </t>
  </si>
  <si>
    <t>unité</t>
  </si>
  <si>
    <t>PRODUITS DE Desinfection</t>
  </si>
  <si>
    <t>antérieur 2014</t>
  </si>
  <si>
    <t>Solution hydro alcoolique</t>
  </si>
  <si>
    <t>Gel hydro alcoolique</t>
  </si>
  <si>
    <t xml:space="preserve">Désinféctant de surface </t>
  </si>
  <si>
    <t xml:space="preserve">Savon anti septique </t>
  </si>
  <si>
    <t xml:space="preserve">Savon anti bactérien </t>
  </si>
  <si>
    <t>produits vrac*</t>
  </si>
  <si>
    <t>Autres produits ménagers*</t>
  </si>
  <si>
    <t>4e trimestre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</si>
</sst>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C]d\-mmm\-yyyy;@"/>
    <numFmt numFmtId="165" formatCode="[$-40C]d\ mmmm\ yyyy;@"/>
  </numFmts>
  <fonts count="45"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sz val="11"/>
      <name val="Calibri"/>
      <family val="2"/>
      <scheme val="minor"/>
    </font>
    <font>
      <i/>
      <sz val="11"/>
      <name val="Calibri"/>
      <family val="2"/>
      <scheme val="minor"/>
    </font>
    <font>
      <i/>
      <sz val="11"/>
      <color theme="1"/>
      <name val="Calibri"/>
      <family val="2"/>
      <scheme val="minor"/>
    </font>
    <font>
      <sz val="11"/>
      <color theme="1"/>
      <name val="Calibri"/>
      <family val="2"/>
      <charset val="1"/>
      <scheme val="minor"/>
    </font>
    <font>
      <sz val="12"/>
      <name val="Calibri"/>
      <family val="2"/>
      <scheme val="minor"/>
    </font>
    <font>
      <sz val="11"/>
      <color theme="1"/>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double">
        <color indexed="64"/>
      </bottom>
      <diagonal/>
    </border>
  </borders>
  <cellStyleXfs count="9">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xf numFmtId="0" fontId="42" fillId="0" borderId="0"/>
    <xf numFmtId="0" fontId="44" fillId="0" borderId="0"/>
  </cellStyleXfs>
  <cellXfs count="251">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2" fillId="0" borderId="30"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6"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164" fontId="40" fillId="0" borderId="45" xfId="0" applyNumberFormat="1" applyFont="1" applyBorder="1" applyAlignment="1" applyProtection="1">
      <alignment horizontal="center" vertical="center"/>
      <protection locked="0"/>
    </xf>
    <xf numFmtId="165" fontId="40" fillId="0" borderId="45" xfId="0" applyNumberFormat="1" applyFont="1" applyBorder="1" applyAlignment="1" applyProtection="1">
      <alignment horizontal="center" vertical="center"/>
      <protection locked="0"/>
    </xf>
    <xf numFmtId="4" fontId="39" fillId="0" borderId="33" xfId="0" applyNumberFormat="1" applyFont="1" applyBorder="1" applyProtection="1">
      <protection locked="0"/>
    </xf>
    <xf numFmtId="4" fontId="39" fillId="0" borderId="33" xfId="0" applyNumberFormat="1" applyFont="1" applyFill="1" applyBorder="1" applyProtection="1">
      <protection locked="0"/>
    </xf>
    <xf numFmtId="4" fontId="39" fillId="0" borderId="33" xfId="0" applyNumberFormat="1" applyFont="1" applyBorder="1" applyAlignment="1" applyProtection="1">
      <alignment horizontal="center"/>
      <protection locked="0"/>
    </xf>
    <xf numFmtId="4" fontId="39" fillId="0" borderId="47" xfId="0" applyNumberFormat="1" applyFont="1" applyBorder="1" applyAlignment="1" applyProtection="1">
      <alignment horizontal="right" vertical="center"/>
      <protection locked="0"/>
    </xf>
    <xf numFmtId="4" fontId="39" fillId="0" borderId="48" xfId="0" applyNumberFormat="1" applyFont="1" applyBorder="1" applyAlignment="1" applyProtection="1">
      <alignment horizontal="right" vertical="center"/>
      <protection locked="0"/>
    </xf>
    <xf numFmtId="4" fontId="41" fillId="0" borderId="45" xfId="0" applyNumberFormat="1" applyFont="1" applyBorder="1" applyAlignment="1" applyProtection="1">
      <alignment horizontal="center" vertical="center"/>
      <protection locked="0"/>
    </xf>
    <xf numFmtId="1" fontId="2" fillId="0" borderId="44" xfId="0" applyNumberFormat="1" applyFont="1" applyFill="1" applyBorder="1" applyAlignment="1" applyProtection="1">
      <alignment horizontal="center" vertical="center" wrapText="1"/>
      <protection locked="0"/>
    </xf>
    <xf numFmtId="1" fontId="2" fillId="0" borderId="45" xfId="0" applyNumberFormat="1" applyFont="1" applyFill="1" applyBorder="1" applyAlignment="1" applyProtection="1">
      <alignment horizontal="center" vertical="center" wrapText="1"/>
      <protection locked="0"/>
    </xf>
    <xf numFmtId="0" fontId="41" fillId="0" borderId="33" xfId="0" applyFont="1" applyBorder="1" applyAlignment="1" applyProtection="1">
      <alignment horizontal="center" vertical="center"/>
      <protection locked="0"/>
    </xf>
    <xf numFmtId="4" fontId="0" fillId="0" borderId="33" xfId="0" applyNumberFormat="1" applyBorder="1" applyProtection="1">
      <protection locked="0"/>
    </xf>
    <xf numFmtId="164" fontId="40" fillId="0" borderId="7" xfId="0" applyNumberFormat="1" applyFont="1" applyBorder="1" applyAlignment="1" applyProtection="1">
      <alignment horizontal="center" vertical="center"/>
      <protection locked="0"/>
    </xf>
    <xf numFmtId="164" fontId="40" fillId="0" borderId="47" xfId="0" applyNumberFormat="1" applyFont="1" applyBorder="1" applyAlignment="1" applyProtection="1">
      <alignment horizontal="center" vertical="center"/>
      <protection locked="0"/>
    </xf>
    <xf numFmtId="165" fontId="0" fillId="0" borderId="33" xfId="0" applyNumberFormat="1" applyBorder="1" applyAlignment="1" applyProtection="1">
      <alignment horizontal="center" vertical="center"/>
      <protection locked="0"/>
    </xf>
    <xf numFmtId="0" fontId="41" fillId="0" borderId="48" xfId="0" applyFont="1" applyBorder="1" applyAlignment="1" applyProtection="1">
      <alignment horizontal="center" vertical="center"/>
      <protection locked="0"/>
    </xf>
    <xf numFmtId="4" fontId="0" fillId="0" borderId="48" xfId="0" applyNumberFormat="1" applyBorder="1" applyProtection="1">
      <protection locked="0"/>
    </xf>
    <xf numFmtId="4" fontId="43" fillId="0" borderId="33" xfId="7" applyNumberFormat="1" applyFont="1" applyBorder="1" applyAlignment="1" applyProtection="1">
      <protection locked="0"/>
    </xf>
    <xf numFmtId="4" fontId="43" fillId="0" borderId="33" xfId="7" applyNumberFormat="1" applyFont="1" applyFill="1" applyBorder="1" applyAlignment="1" applyProtection="1">
      <protection locked="0"/>
    </xf>
    <xf numFmtId="0" fontId="0" fillId="2" borderId="0" xfId="0" applyFill="1" applyAlignment="1" applyProtection="1">
      <alignment vertical="center"/>
      <protection locked="0"/>
    </xf>
    <xf numFmtId="4" fontId="0" fillId="2" borderId="0" xfId="0" applyNumberFormat="1" applyFill="1" applyAlignment="1" applyProtection="1">
      <alignment horizontal="center" vertical="center"/>
      <protection locked="0"/>
    </xf>
    <xf numFmtId="0" fontId="34" fillId="3" borderId="32"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3" xfId="1" applyFont="1" applyFill="1" applyBorder="1" applyAlignment="1" applyProtection="1">
      <alignment horizontal="center" vertical="center"/>
      <protection locked="0"/>
    </xf>
    <xf numFmtId="0" fontId="22" fillId="3" borderId="36" xfId="0" applyFont="1" applyFill="1" applyBorder="1" applyAlignment="1" applyProtection="1">
      <alignment horizontal="center" vertical="center"/>
      <protection locked="0"/>
    </xf>
    <xf numFmtId="0" fontId="3" fillId="3" borderId="38"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33" xfId="0" applyFont="1" applyFill="1" applyBorder="1" applyAlignment="1" applyProtection="1">
      <alignment horizontal="left" vertical="center"/>
      <protection locked="0"/>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9">
    <cellStyle name="Lien hypertexte" xfId="1" builtinId="8"/>
    <cellStyle name="Milliers 2" xfId="3"/>
    <cellStyle name="Normal" xfId="0" builtinId="0"/>
    <cellStyle name="Normal 3" xfId="8"/>
    <cellStyle name="Normal 4" xfId="7"/>
    <cellStyle name="Normal_Feuil1_1" xfId="4"/>
    <cellStyle name="Normal_Feuil3_1" xfId="6"/>
    <cellStyle name="Normal_Feuil4" xfId="5"/>
    <cellStyle name="Normal_Prod" xfId="2"/>
  </cellStyles>
  <dxfs count="34">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a:extLst>
            <a:ext uri="{FF2B5EF4-FFF2-40B4-BE49-F238E27FC236}">
              <a16:creationId xmlns:a16="http://schemas.microsoft.com/office/drawing/2014/main" xmlns="" id="{00000000-0008-0000-0000-000002000000}"/>
            </a:ext>
          </a:extLst>
        </xdr:cNvPr>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a:extLst>
            <a:ext uri="{FF2B5EF4-FFF2-40B4-BE49-F238E27FC236}">
              <a16:creationId xmlns:a16="http://schemas.microsoft.com/office/drawing/2014/main" xmlns="" id="{00000000-0008-0000-0000-000003000000}"/>
            </a:ext>
          </a:extLst>
        </xdr:cNvPr>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a:extLst>
            <a:ext uri="{FF2B5EF4-FFF2-40B4-BE49-F238E27FC236}">
              <a16:creationId xmlns:a16="http://schemas.microsoft.com/office/drawing/2014/main" xmlns="" id="{00000000-0008-0000-0000-000004000000}"/>
            </a:ext>
          </a:extLst>
        </xdr:cNvPr>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a:extLst>
            <a:ext uri="{FF2B5EF4-FFF2-40B4-BE49-F238E27FC236}">
              <a16:creationId xmlns:a16="http://schemas.microsoft.com/office/drawing/2014/main" xmlns="" id="{00000000-0008-0000-0100-000002000000}"/>
            </a:ext>
          </a:extLst>
        </xdr:cNvPr>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a:extLst>
            <a:ext uri="{FF2B5EF4-FFF2-40B4-BE49-F238E27FC236}">
              <a16:creationId xmlns:a16="http://schemas.microsoft.com/office/drawing/2014/main" xmlns="" id="{00000000-0008-0000-0100-000003000000}"/>
            </a:ext>
          </a:extLst>
        </xdr:cNvPr>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 uri="{FF2B5EF4-FFF2-40B4-BE49-F238E27FC236}">
                  <a16:creationId xmlns:a16="http://schemas.microsoft.com/office/drawing/2014/main" xmlns="" id="{00000000-0008-0000-0100-00000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 uri="{FF2B5EF4-FFF2-40B4-BE49-F238E27FC236}">
                  <a16:creationId xmlns:a16="http://schemas.microsoft.com/office/drawing/2014/main" xmlns="" id="{00000000-0008-0000-0100-00000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 uri="{FF2B5EF4-FFF2-40B4-BE49-F238E27FC236}">
                  <a16:creationId xmlns:a16="http://schemas.microsoft.com/office/drawing/2014/main" xmlns="" id="{00000000-0008-0000-0100-00000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 uri="{FF2B5EF4-FFF2-40B4-BE49-F238E27FC236}">
                  <a16:creationId xmlns:a16="http://schemas.microsoft.com/office/drawing/2014/main" xmlns="" id="{00000000-0008-0000-0100-00000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 uri="{FF2B5EF4-FFF2-40B4-BE49-F238E27FC236}">
                  <a16:creationId xmlns:a16="http://schemas.microsoft.com/office/drawing/2014/main" xmlns="" id="{00000000-0008-0000-0100-00000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 uri="{FF2B5EF4-FFF2-40B4-BE49-F238E27FC236}">
                  <a16:creationId xmlns:a16="http://schemas.microsoft.com/office/drawing/2014/main" xmlns="" id="{00000000-0008-0000-0100-00000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 uri="{FF2B5EF4-FFF2-40B4-BE49-F238E27FC236}">
                  <a16:creationId xmlns:a16="http://schemas.microsoft.com/office/drawing/2014/main" xmlns="" id="{00000000-0008-0000-0100-00000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 uri="{FF2B5EF4-FFF2-40B4-BE49-F238E27FC236}">
                  <a16:creationId xmlns:a16="http://schemas.microsoft.com/office/drawing/2014/main" xmlns="" id="{00000000-0008-0000-0100-00000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 uri="{FF2B5EF4-FFF2-40B4-BE49-F238E27FC236}">
                  <a16:creationId xmlns:a16="http://schemas.microsoft.com/office/drawing/2014/main" xmlns="" id="{00000000-0008-0000-0100-00000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 uri="{FF2B5EF4-FFF2-40B4-BE49-F238E27FC236}">
                  <a16:creationId xmlns:a16="http://schemas.microsoft.com/office/drawing/2014/main" xmlns="" id="{00000000-0008-0000-0100-00000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 uri="{FF2B5EF4-FFF2-40B4-BE49-F238E27FC236}">
                  <a16:creationId xmlns:a16="http://schemas.microsoft.com/office/drawing/2014/main" xmlns="" id="{00000000-0008-0000-0100-00000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 uri="{FF2B5EF4-FFF2-40B4-BE49-F238E27FC236}">
                  <a16:creationId xmlns:a16="http://schemas.microsoft.com/office/drawing/2014/main" xmlns="" id="{00000000-0008-0000-0100-00000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 uri="{FF2B5EF4-FFF2-40B4-BE49-F238E27FC236}">
                  <a16:creationId xmlns:a16="http://schemas.microsoft.com/office/drawing/2014/main" xmlns="" id="{00000000-0008-0000-0100-00000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 uri="{FF2B5EF4-FFF2-40B4-BE49-F238E27FC236}">
                  <a16:creationId xmlns:a16="http://schemas.microsoft.com/office/drawing/2014/main" xmlns="" id="{00000000-0008-0000-0100-00000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 uri="{FF2B5EF4-FFF2-40B4-BE49-F238E27FC236}">
                  <a16:creationId xmlns:a16="http://schemas.microsoft.com/office/drawing/2014/main" xmlns="" id="{00000000-0008-0000-0100-00000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 uri="{FF2B5EF4-FFF2-40B4-BE49-F238E27FC236}">
                  <a16:creationId xmlns:a16="http://schemas.microsoft.com/office/drawing/2014/main" xmlns="" id="{00000000-0008-0000-0100-00001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 uri="{FF2B5EF4-FFF2-40B4-BE49-F238E27FC236}">
                  <a16:creationId xmlns:a16="http://schemas.microsoft.com/office/drawing/2014/main" xmlns="" id="{00000000-0008-0000-0100-00001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 uri="{FF2B5EF4-FFF2-40B4-BE49-F238E27FC236}">
                  <a16:creationId xmlns:a16="http://schemas.microsoft.com/office/drawing/2014/main" xmlns="" id="{00000000-0008-0000-0100-00001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 uri="{FF2B5EF4-FFF2-40B4-BE49-F238E27FC236}">
                  <a16:creationId xmlns:a16="http://schemas.microsoft.com/office/drawing/2014/main" xmlns="" id="{00000000-0008-0000-0100-00001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 uri="{FF2B5EF4-FFF2-40B4-BE49-F238E27FC236}">
                  <a16:creationId xmlns:a16="http://schemas.microsoft.com/office/drawing/2014/main" xmlns="" id="{00000000-0008-0000-0100-00001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 uri="{FF2B5EF4-FFF2-40B4-BE49-F238E27FC236}">
                  <a16:creationId xmlns:a16="http://schemas.microsoft.com/office/drawing/2014/main" xmlns="" id="{00000000-0008-0000-0100-00001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 uri="{FF2B5EF4-FFF2-40B4-BE49-F238E27FC236}">
                  <a16:creationId xmlns:a16="http://schemas.microsoft.com/office/drawing/2014/main" xmlns="" id="{00000000-0008-0000-0100-00001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 uri="{FF2B5EF4-FFF2-40B4-BE49-F238E27FC236}">
                  <a16:creationId xmlns:a16="http://schemas.microsoft.com/office/drawing/2014/main" xmlns="" id="{00000000-0008-0000-0100-00001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 uri="{FF2B5EF4-FFF2-40B4-BE49-F238E27FC236}">
                  <a16:creationId xmlns:a16="http://schemas.microsoft.com/office/drawing/2014/main" xmlns="" id="{00000000-0008-0000-0100-00001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 uri="{FF2B5EF4-FFF2-40B4-BE49-F238E27FC236}">
                  <a16:creationId xmlns:a16="http://schemas.microsoft.com/office/drawing/2014/main" xmlns="" id="{00000000-0008-0000-0100-00001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 uri="{FF2B5EF4-FFF2-40B4-BE49-F238E27FC236}">
                  <a16:creationId xmlns:a16="http://schemas.microsoft.com/office/drawing/2014/main" xmlns="" id="{00000000-0008-0000-0100-00001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 uri="{FF2B5EF4-FFF2-40B4-BE49-F238E27FC236}">
                  <a16:creationId xmlns:a16="http://schemas.microsoft.com/office/drawing/2014/main" xmlns="" id="{00000000-0008-0000-0100-00001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 uri="{FF2B5EF4-FFF2-40B4-BE49-F238E27FC236}">
                  <a16:creationId xmlns:a16="http://schemas.microsoft.com/office/drawing/2014/main" xmlns="" id="{00000000-0008-0000-0100-00001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 uri="{FF2B5EF4-FFF2-40B4-BE49-F238E27FC236}">
                  <a16:creationId xmlns:a16="http://schemas.microsoft.com/office/drawing/2014/main" xmlns="" id="{00000000-0008-0000-0100-00001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 uri="{FF2B5EF4-FFF2-40B4-BE49-F238E27FC236}">
                  <a16:creationId xmlns:a16="http://schemas.microsoft.com/office/drawing/2014/main" xmlns="" id="{00000000-0008-0000-0100-00001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 uri="{FF2B5EF4-FFF2-40B4-BE49-F238E27FC236}">
                  <a16:creationId xmlns:a16="http://schemas.microsoft.com/office/drawing/2014/main" xmlns="" id="{00000000-0008-0000-0100-00001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 uri="{FF2B5EF4-FFF2-40B4-BE49-F238E27FC236}">
                  <a16:creationId xmlns:a16="http://schemas.microsoft.com/office/drawing/2014/main" xmlns="" id="{00000000-0008-0000-0100-00002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 uri="{FF2B5EF4-FFF2-40B4-BE49-F238E27FC236}">
                  <a16:creationId xmlns:a16="http://schemas.microsoft.com/office/drawing/2014/main" xmlns="" id="{00000000-0008-0000-0100-00002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 uri="{FF2B5EF4-FFF2-40B4-BE49-F238E27FC236}">
                  <a16:creationId xmlns:a16="http://schemas.microsoft.com/office/drawing/2014/main" xmlns="" id="{00000000-0008-0000-0100-00002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 uri="{FF2B5EF4-FFF2-40B4-BE49-F238E27FC236}">
                  <a16:creationId xmlns:a16="http://schemas.microsoft.com/office/drawing/2014/main" xmlns="" id="{00000000-0008-0000-0100-00002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 uri="{FF2B5EF4-FFF2-40B4-BE49-F238E27FC236}">
                  <a16:creationId xmlns:a16="http://schemas.microsoft.com/office/drawing/2014/main" xmlns="" id="{00000000-0008-0000-0100-00002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 uri="{FF2B5EF4-FFF2-40B4-BE49-F238E27FC236}">
                  <a16:creationId xmlns:a16="http://schemas.microsoft.com/office/drawing/2014/main" xmlns="" id="{00000000-0008-0000-0100-00002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 uri="{FF2B5EF4-FFF2-40B4-BE49-F238E27FC236}">
                  <a16:creationId xmlns:a16="http://schemas.microsoft.com/office/drawing/2014/main" xmlns="" id="{00000000-0008-0000-0100-00002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 uri="{FF2B5EF4-FFF2-40B4-BE49-F238E27FC236}">
                  <a16:creationId xmlns:a16="http://schemas.microsoft.com/office/drawing/2014/main" xmlns="" id="{00000000-0008-0000-0100-00002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 uri="{FF2B5EF4-FFF2-40B4-BE49-F238E27FC236}">
                  <a16:creationId xmlns:a16="http://schemas.microsoft.com/office/drawing/2014/main" xmlns="" id="{00000000-0008-0000-0100-00002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 uri="{FF2B5EF4-FFF2-40B4-BE49-F238E27FC236}">
                  <a16:creationId xmlns:a16="http://schemas.microsoft.com/office/drawing/2014/main" xmlns="" id="{00000000-0008-0000-0100-00002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 uri="{FF2B5EF4-FFF2-40B4-BE49-F238E27FC236}">
                  <a16:creationId xmlns:a16="http://schemas.microsoft.com/office/drawing/2014/main" xmlns="" id="{00000000-0008-0000-0100-00002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 uri="{FF2B5EF4-FFF2-40B4-BE49-F238E27FC236}">
                  <a16:creationId xmlns:a16="http://schemas.microsoft.com/office/drawing/2014/main" xmlns="" id="{00000000-0008-0000-0100-00002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 uri="{FF2B5EF4-FFF2-40B4-BE49-F238E27FC236}">
                  <a16:creationId xmlns:a16="http://schemas.microsoft.com/office/drawing/2014/main" xmlns="" id="{00000000-0008-0000-0100-00002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 uri="{FF2B5EF4-FFF2-40B4-BE49-F238E27FC236}">
                  <a16:creationId xmlns:a16="http://schemas.microsoft.com/office/drawing/2014/main" xmlns="" id="{00000000-0008-0000-0100-00002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 uri="{FF2B5EF4-FFF2-40B4-BE49-F238E27FC236}">
                  <a16:creationId xmlns:a16="http://schemas.microsoft.com/office/drawing/2014/main" xmlns="" id="{00000000-0008-0000-0100-00002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 uri="{FF2B5EF4-FFF2-40B4-BE49-F238E27FC236}">
                  <a16:creationId xmlns:a16="http://schemas.microsoft.com/office/drawing/2014/main" xmlns="" id="{00000000-0008-0000-0100-00002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 uri="{FF2B5EF4-FFF2-40B4-BE49-F238E27FC236}">
                  <a16:creationId xmlns:a16="http://schemas.microsoft.com/office/drawing/2014/main" xmlns="" id="{00000000-0008-0000-0100-00003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 uri="{FF2B5EF4-FFF2-40B4-BE49-F238E27FC236}">
                  <a16:creationId xmlns:a16="http://schemas.microsoft.com/office/drawing/2014/main" xmlns="" id="{00000000-0008-0000-0100-000031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 uri="{FF2B5EF4-FFF2-40B4-BE49-F238E27FC236}">
                  <a16:creationId xmlns:a16="http://schemas.microsoft.com/office/drawing/2014/main" xmlns="" id="{00000000-0008-0000-0100-000032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 uri="{FF2B5EF4-FFF2-40B4-BE49-F238E27FC236}">
                  <a16:creationId xmlns:a16="http://schemas.microsoft.com/office/drawing/2014/main" xmlns="" id="{00000000-0008-0000-0100-000033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 uri="{FF2B5EF4-FFF2-40B4-BE49-F238E27FC236}">
                  <a16:creationId xmlns:a16="http://schemas.microsoft.com/office/drawing/2014/main" xmlns="" id="{00000000-0008-0000-0100-000034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 uri="{FF2B5EF4-FFF2-40B4-BE49-F238E27FC236}">
                  <a16:creationId xmlns:a16="http://schemas.microsoft.com/office/drawing/2014/main" xmlns="" id="{00000000-0008-0000-0100-000035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 uri="{FF2B5EF4-FFF2-40B4-BE49-F238E27FC236}">
                  <a16:creationId xmlns:a16="http://schemas.microsoft.com/office/drawing/2014/main" xmlns="" id="{00000000-0008-0000-0100-000036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 uri="{FF2B5EF4-FFF2-40B4-BE49-F238E27FC236}">
                  <a16:creationId xmlns:a16="http://schemas.microsoft.com/office/drawing/2014/main" xmlns="" id="{00000000-0008-0000-0100-000037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 uri="{FF2B5EF4-FFF2-40B4-BE49-F238E27FC236}">
                  <a16:creationId xmlns:a16="http://schemas.microsoft.com/office/drawing/2014/main" xmlns="" id="{00000000-0008-0000-0100-000038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 uri="{FF2B5EF4-FFF2-40B4-BE49-F238E27FC236}">
                  <a16:creationId xmlns:a16="http://schemas.microsoft.com/office/drawing/2014/main" xmlns="" id="{00000000-0008-0000-0100-000039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 uri="{FF2B5EF4-FFF2-40B4-BE49-F238E27FC236}">
                  <a16:creationId xmlns:a16="http://schemas.microsoft.com/office/drawing/2014/main" xmlns="" id="{00000000-0008-0000-0100-00003A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 uri="{FF2B5EF4-FFF2-40B4-BE49-F238E27FC236}">
                  <a16:creationId xmlns:a16="http://schemas.microsoft.com/office/drawing/2014/main" xmlns="" id="{00000000-0008-0000-0100-00003B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 uri="{FF2B5EF4-FFF2-40B4-BE49-F238E27FC236}">
                  <a16:creationId xmlns:a16="http://schemas.microsoft.com/office/drawing/2014/main" xmlns="" id="{00000000-0008-0000-0100-00003C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 uri="{FF2B5EF4-FFF2-40B4-BE49-F238E27FC236}">
                  <a16:creationId xmlns:a16="http://schemas.microsoft.com/office/drawing/2014/main" xmlns="" id="{00000000-0008-0000-0100-00003D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 uri="{FF2B5EF4-FFF2-40B4-BE49-F238E27FC236}">
                  <a16:creationId xmlns:a16="http://schemas.microsoft.com/office/drawing/2014/main" xmlns="" id="{00000000-0008-0000-0100-00003E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 uri="{FF2B5EF4-FFF2-40B4-BE49-F238E27FC236}">
                  <a16:creationId xmlns:a16="http://schemas.microsoft.com/office/drawing/2014/main" xmlns="" id="{00000000-0008-0000-0100-00003F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 uri="{FF2B5EF4-FFF2-40B4-BE49-F238E27FC236}">
                  <a16:creationId xmlns:a16="http://schemas.microsoft.com/office/drawing/2014/main" xmlns="" id="{00000000-0008-0000-0100-00004004000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ouveau%20dossier\E\TBMM\consolid&#233;\2020\Septembre\Enquete\ENAD\LAST\Tableau%20de%20bord%20T1-T2-T3-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1-T1"/>
      <sheetName val="Page 2- T1"/>
      <sheetName val="Page 3-T1"/>
      <sheetName val="PAGE1-T2"/>
      <sheetName val="Page 2 - T3 (2)"/>
      <sheetName val="Page 2 - T2"/>
      <sheetName val="Page 3 - T2"/>
      <sheetName val="Page 1-T3"/>
      <sheetName val="page 2- T3 2020"/>
      <sheetName val="Page 3 -T3"/>
      <sheetName val="budget 2020"/>
    </sheetNames>
    <sheetDataSet>
      <sheetData sheetId="0"/>
      <sheetData sheetId="1"/>
      <sheetData sheetId="2"/>
      <sheetData sheetId="3"/>
      <sheetData sheetId="4"/>
      <sheetData sheetId="5"/>
      <sheetData sheetId="6">
        <row r="11">
          <cell r="G11">
            <v>110506.66666666666</v>
          </cell>
        </row>
        <row r="35">
          <cell r="B35" t="str">
            <v>mousse:</v>
          </cell>
        </row>
      </sheetData>
      <sheetData sheetId="7"/>
      <sheetData sheetId="8"/>
      <sheetData sheetId="9"/>
      <sheetData sheetId="10"/>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oleObject" Target="../embeddings/oleObject9.bin"/><Relationship Id="rId18" Type="http://schemas.openxmlformats.org/officeDocument/2006/relationships/oleObject" Target="../embeddings/oleObject14.bin"/><Relationship Id="rId26" Type="http://schemas.openxmlformats.org/officeDocument/2006/relationships/oleObject" Target="../embeddings/oleObject22.bin"/><Relationship Id="rId39" Type="http://schemas.openxmlformats.org/officeDocument/2006/relationships/oleObject" Target="../embeddings/oleObject35.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61" Type="http://schemas.openxmlformats.org/officeDocument/2006/relationships/oleObject" Target="../embeddings/oleObject57.bin"/><Relationship Id="rId10" Type="http://schemas.openxmlformats.org/officeDocument/2006/relationships/oleObject" Target="../embeddings/oleObject6.bin"/><Relationship Id="rId19" Type="http://schemas.openxmlformats.org/officeDocument/2006/relationships/oleObject" Target="../embeddings/oleObject15.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52" workbookViewId="0">
      <selection activeCell="G1" sqref="A1:G3"/>
    </sheetView>
  </sheetViews>
  <sheetFormatPr baseColWidth="10" defaultRowHeight="11.25" x14ac:dyDescent="0.25"/>
  <cols>
    <col min="1" max="1" width="10.85546875" style="68" customWidth="1"/>
    <col min="2" max="2" width="13" style="68" customWidth="1"/>
    <col min="3" max="3" width="16.5703125" style="68" customWidth="1"/>
    <col min="4" max="4" width="16.7109375" style="68" customWidth="1"/>
    <col min="5" max="5" width="15.85546875" style="68" customWidth="1"/>
    <col min="6" max="6" width="47.140625" style="68" customWidth="1"/>
    <col min="7" max="7" width="12.7109375" style="69" customWidth="1"/>
    <col min="8" max="8" width="11.7109375" style="70" customWidth="1"/>
    <col min="9" max="13" width="11.42578125" style="74"/>
    <col min="14" max="16384" width="11.42578125" style="75"/>
  </cols>
  <sheetData>
    <row r="1" spans="1:7" ht="18" customHeight="1" x14ac:dyDescent="0.25"/>
    <row r="2" spans="1:7" ht="18" customHeight="1" x14ac:dyDescent="0.25">
      <c r="B2" s="171" t="s">
        <v>258</v>
      </c>
      <c r="C2" s="171"/>
      <c r="D2" s="171"/>
      <c r="E2" s="171"/>
      <c r="F2" s="171"/>
      <c r="G2" s="171"/>
    </row>
    <row r="3" spans="1:7" ht="18" customHeight="1" x14ac:dyDescent="0.25">
      <c r="B3" s="71"/>
      <c r="C3" s="71"/>
      <c r="D3" s="71"/>
      <c r="E3" s="71"/>
      <c r="F3" s="71"/>
      <c r="G3" s="71"/>
    </row>
    <row r="4" spans="1:7" ht="18" customHeight="1" x14ac:dyDescent="0.25">
      <c r="A4" s="72" t="s">
        <v>245</v>
      </c>
      <c r="C4" s="72" t="s">
        <v>49</v>
      </c>
      <c r="E4" s="72" t="s">
        <v>4</v>
      </c>
      <c r="G4" s="71"/>
    </row>
    <row r="5" spans="1:7" ht="24" customHeight="1" thickBot="1" x14ac:dyDescent="0.3">
      <c r="F5" s="70"/>
    </row>
    <row r="6" spans="1:7" s="76" customFormat="1" ht="27" customHeight="1" thickBot="1" x14ac:dyDescent="0.3">
      <c r="A6" s="64" t="s">
        <v>67</v>
      </c>
      <c r="B6" s="65" t="s">
        <v>68</v>
      </c>
      <c r="C6" s="65" t="s">
        <v>69</v>
      </c>
      <c r="D6" s="65" t="s">
        <v>70</v>
      </c>
      <c r="E6" s="66" t="s">
        <v>71</v>
      </c>
      <c r="F6" s="67" t="s">
        <v>72</v>
      </c>
      <c r="G6" s="73" t="s">
        <v>73</v>
      </c>
    </row>
    <row r="7" spans="1:7" s="77" customFormat="1" ht="18" customHeight="1" thickBot="1" x14ac:dyDescent="0.3">
      <c r="A7" s="172" t="s">
        <v>88</v>
      </c>
      <c r="B7" s="173"/>
      <c r="C7" s="173"/>
      <c r="D7" s="173"/>
      <c r="E7" s="173"/>
      <c r="F7" s="173"/>
      <c r="G7" s="174"/>
    </row>
    <row r="8" spans="1:7" s="77" customFormat="1" ht="18" customHeight="1" thickBot="1" x14ac:dyDescent="0.3">
      <c r="A8" s="78"/>
      <c r="B8" s="150" t="s">
        <v>118</v>
      </c>
      <c r="C8" s="151"/>
      <c r="D8" s="151"/>
      <c r="E8" s="151"/>
      <c r="F8" s="151"/>
      <c r="G8" s="152"/>
    </row>
    <row r="9" spans="1:7" s="77" customFormat="1" ht="18" customHeight="1" thickBot="1" x14ac:dyDescent="0.3">
      <c r="A9" s="78"/>
      <c r="B9" s="79"/>
      <c r="C9" s="155" t="s">
        <v>97</v>
      </c>
      <c r="D9" s="148"/>
      <c r="E9" s="148"/>
      <c r="F9" s="148"/>
      <c r="G9" s="149"/>
    </row>
    <row r="10" spans="1:7" s="74" customFormat="1" ht="18" customHeight="1" thickBot="1" x14ac:dyDescent="0.3">
      <c r="A10" s="78"/>
      <c r="B10" s="153"/>
      <c r="C10" s="154"/>
      <c r="D10" s="155" t="s">
        <v>96</v>
      </c>
      <c r="E10" s="148"/>
      <c r="F10" s="148"/>
      <c r="G10" s="149"/>
    </row>
    <row r="11" spans="1:7" s="77" customFormat="1" ht="18" customHeight="1" x14ac:dyDescent="0.25">
      <c r="A11" s="78"/>
      <c r="B11" s="79" t="s">
        <v>90</v>
      </c>
      <c r="C11" s="79" t="s">
        <v>91</v>
      </c>
      <c r="D11" s="79" t="s">
        <v>92</v>
      </c>
      <c r="E11" s="80">
        <v>171220</v>
      </c>
      <c r="F11" s="81" t="s">
        <v>93</v>
      </c>
      <c r="G11" s="82" t="s">
        <v>74</v>
      </c>
    </row>
    <row r="12" spans="1:7" s="77" customFormat="1" ht="18" customHeight="1" x14ac:dyDescent="0.25">
      <c r="A12" s="78"/>
      <c r="B12" s="83" t="s">
        <v>90</v>
      </c>
      <c r="C12" s="83" t="s">
        <v>91</v>
      </c>
      <c r="D12" s="83" t="s">
        <v>92</v>
      </c>
      <c r="E12" s="84">
        <v>171220</v>
      </c>
      <c r="F12" s="85" t="s">
        <v>246</v>
      </c>
      <c r="G12" s="86" t="s">
        <v>74</v>
      </c>
    </row>
    <row r="13" spans="1:7" s="74" customFormat="1" ht="18" customHeight="1" x14ac:dyDescent="0.25">
      <c r="A13" s="78"/>
      <c r="B13" s="83" t="s">
        <v>90</v>
      </c>
      <c r="C13" s="83" t="s">
        <v>91</v>
      </c>
      <c r="D13" s="83" t="s">
        <v>92</v>
      </c>
      <c r="E13" s="84">
        <v>171220</v>
      </c>
      <c r="F13" s="85" t="s">
        <v>94</v>
      </c>
      <c r="G13" s="86" t="s">
        <v>74</v>
      </c>
    </row>
    <row r="14" spans="1:7" s="74" customFormat="1" ht="18" customHeight="1" thickBot="1" x14ac:dyDescent="0.3">
      <c r="A14" s="78"/>
      <c r="B14" s="83" t="s">
        <v>90</v>
      </c>
      <c r="C14" s="83" t="s">
        <v>91</v>
      </c>
      <c r="D14" s="83" t="s">
        <v>92</v>
      </c>
      <c r="E14" s="84">
        <v>171231</v>
      </c>
      <c r="F14" s="85" t="s">
        <v>95</v>
      </c>
      <c r="G14" s="86" t="s">
        <v>74</v>
      </c>
    </row>
    <row r="15" spans="1:7" s="77" customFormat="1" ht="18" customHeight="1" thickBot="1" x14ac:dyDescent="0.3">
      <c r="A15" s="78"/>
      <c r="B15" s="87"/>
      <c r="C15" s="158" t="s">
        <v>117</v>
      </c>
      <c r="D15" s="156"/>
      <c r="E15" s="156"/>
      <c r="F15" s="156"/>
      <c r="G15" s="157"/>
    </row>
    <row r="16" spans="1:7" s="77" customFormat="1" ht="18" customHeight="1" thickBot="1" x14ac:dyDescent="0.3">
      <c r="A16" s="78"/>
      <c r="B16" s="175"/>
      <c r="C16" s="176"/>
      <c r="D16" s="164" t="s">
        <v>103</v>
      </c>
      <c r="E16" s="165"/>
      <c r="F16" s="165"/>
      <c r="G16" s="166"/>
    </row>
    <row r="17" spans="1:7" s="77" customFormat="1" ht="18" customHeight="1" x14ac:dyDescent="0.25">
      <c r="A17" s="78"/>
      <c r="B17" s="88" t="s">
        <v>90</v>
      </c>
      <c r="C17" s="79" t="s">
        <v>98</v>
      </c>
      <c r="D17" s="79" t="s">
        <v>99</v>
      </c>
      <c r="E17" s="80" t="s">
        <v>100</v>
      </c>
      <c r="F17" s="81" t="s">
        <v>101</v>
      </c>
      <c r="G17" s="82" t="s">
        <v>74</v>
      </c>
    </row>
    <row r="18" spans="1:7" s="77" customFormat="1" ht="18" customHeight="1" thickBot="1" x14ac:dyDescent="0.3">
      <c r="A18" s="78"/>
      <c r="B18" s="89" t="s">
        <v>90</v>
      </c>
      <c r="C18" s="90" t="s">
        <v>98</v>
      </c>
      <c r="D18" s="90" t="s">
        <v>99</v>
      </c>
      <c r="E18" s="91">
        <v>172112</v>
      </c>
      <c r="F18" s="92" t="s">
        <v>102</v>
      </c>
      <c r="G18" s="93" t="s">
        <v>74</v>
      </c>
    </row>
    <row r="19" spans="1:7" s="77" customFormat="1" ht="18" customHeight="1" thickBot="1" x14ac:dyDescent="0.3">
      <c r="A19" s="94"/>
      <c r="B19" s="153"/>
      <c r="C19" s="154"/>
      <c r="D19" s="155" t="s">
        <v>106</v>
      </c>
      <c r="E19" s="156"/>
      <c r="F19" s="156"/>
      <c r="G19" s="157"/>
    </row>
    <row r="20" spans="1:7" s="77" customFormat="1" ht="18" customHeight="1" thickBot="1" x14ac:dyDescent="0.3">
      <c r="A20" s="94"/>
      <c r="B20" s="87" t="s">
        <v>90</v>
      </c>
      <c r="C20" s="87" t="s">
        <v>98</v>
      </c>
      <c r="D20" s="95" t="s">
        <v>104</v>
      </c>
      <c r="E20" s="96">
        <v>172310</v>
      </c>
      <c r="F20" s="97" t="s">
        <v>105</v>
      </c>
      <c r="G20" s="98" t="s">
        <v>76</v>
      </c>
    </row>
    <row r="21" spans="1:7" s="77" customFormat="1" ht="18" customHeight="1" thickBot="1" x14ac:dyDescent="0.3">
      <c r="A21" s="78"/>
      <c r="B21" s="175"/>
      <c r="C21" s="176"/>
      <c r="D21" s="158" t="s">
        <v>109</v>
      </c>
      <c r="E21" s="156"/>
      <c r="F21" s="156"/>
      <c r="G21" s="157"/>
    </row>
    <row r="22" spans="1:7" s="77" customFormat="1" ht="18" customHeight="1" thickBot="1" x14ac:dyDescent="0.3">
      <c r="A22" s="78"/>
      <c r="B22" s="99" t="s">
        <v>90</v>
      </c>
      <c r="C22" s="87" t="s">
        <v>98</v>
      </c>
      <c r="D22" s="79" t="s">
        <v>107</v>
      </c>
      <c r="E22" s="84">
        <v>172514</v>
      </c>
      <c r="F22" s="81" t="s">
        <v>108</v>
      </c>
      <c r="G22" s="82" t="s">
        <v>74</v>
      </c>
    </row>
    <row r="23" spans="1:7" s="77" customFormat="1" ht="18" customHeight="1" thickBot="1" x14ac:dyDescent="0.3">
      <c r="A23" s="78"/>
      <c r="B23" s="153"/>
      <c r="C23" s="154"/>
      <c r="D23" s="155" t="s">
        <v>116</v>
      </c>
      <c r="E23" s="148"/>
      <c r="F23" s="148"/>
      <c r="G23" s="149"/>
    </row>
    <row r="24" spans="1:7" s="77" customFormat="1" ht="18" customHeight="1" x14ac:dyDescent="0.25">
      <c r="A24" s="94"/>
      <c r="B24" s="79" t="s">
        <v>90</v>
      </c>
      <c r="C24" s="79" t="s">
        <v>98</v>
      </c>
      <c r="D24" s="100" t="s">
        <v>110</v>
      </c>
      <c r="E24" s="80">
        <v>172411</v>
      </c>
      <c r="F24" s="81" t="s">
        <v>111</v>
      </c>
      <c r="G24" s="82" t="s">
        <v>74</v>
      </c>
    </row>
    <row r="25" spans="1:7" s="77" customFormat="1" ht="18" customHeight="1" x14ac:dyDescent="0.25">
      <c r="A25" s="94"/>
      <c r="B25" s="83" t="s">
        <v>90</v>
      </c>
      <c r="C25" s="83" t="s">
        <v>98</v>
      </c>
      <c r="D25" s="101" t="s">
        <v>110</v>
      </c>
      <c r="E25" s="84">
        <v>172411</v>
      </c>
      <c r="F25" s="85" t="s">
        <v>112</v>
      </c>
      <c r="G25" s="86" t="s">
        <v>74</v>
      </c>
    </row>
    <row r="26" spans="1:7" s="77" customFormat="1" ht="18" customHeight="1" x14ac:dyDescent="0.25">
      <c r="A26" s="94"/>
      <c r="B26" s="83" t="s">
        <v>90</v>
      </c>
      <c r="C26" s="83" t="s">
        <v>98</v>
      </c>
      <c r="D26" s="83" t="s">
        <v>110</v>
      </c>
      <c r="E26" s="84">
        <v>172411</v>
      </c>
      <c r="F26" s="85" t="s">
        <v>113</v>
      </c>
      <c r="G26" s="86" t="s">
        <v>74</v>
      </c>
    </row>
    <row r="27" spans="1:7" s="77" customFormat="1" ht="18" customHeight="1" x14ac:dyDescent="0.25">
      <c r="A27" s="94"/>
      <c r="B27" s="83" t="s">
        <v>90</v>
      </c>
      <c r="C27" s="83" t="s">
        <v>98</v>
      </c>
      <c r="D27" s="83" t="s">
        <v>110</v>
      </c>
      <c r="E27" s="84">
        <v>172411</v>
      </c>
      <c r="F27" s="85" t="s">
        <v>114</v>
      </c>
      <c r="G27" s="86" t="s">
        <v>74</v>
      </c>
    </row>
    <row r="28" spans="1:7" s="77" customFormat="1" ht="18" customHeight="1" thickBot="1" x14ac:dyDescent="0.3">
      <c r="A28" s="78"/>
      <c r="B28" s="90" t="s">
        <v>90</v>
      </c>
      <c r="C28" s="90" t="s">
        <v>98</v>
      </c>
      <c r="D28" s="90" t="s">
        <v>110</v>
      </c>
      <c r="E28" s="91">
        <v>172413</v>
      </c>
      <c r="F28" s="92" t="s">
        <v>115</v>
      </c>
      <c r="G28" s="93" t="s">
        <v>74</v>
      </c>
    </row>
    <row r="29" spans="1:7" s="74" customFormat="1" ht="18" customHeight="1" thickBot="1" x14ac:dyDescent="0.3">
      <c r="A29" s="78"/>
      <c r="B29" s="150" t="s">
        <v>151</v>
      </c>
      <c r="C29" s="151"/>
      <c r="D29" s="151"/>
      <c r="E29" s="151"/>
      <c r="F29" s="151"/>
      <c r="G29" s="152"/>
    </row>
    <row r="30" spans="1:7" s="74" customFormat="1" ht="18" customHeight="1" thickBot="1" x14ac:dyDescent="0.3">
      <c r="A30" s="78"/>
      <c r="B30" s="79"/>
      <c r="C30" s="158" t="s">
        <v>126</v>
      </c>
      <c r="D30" s="156"/>
      <c r="E30" s="156"/>
      <c r="F30" s="156"/>
      <c r="G30" s="157"/>
    </row>
    <row r="31" spans="1:7" s="74" customFormat="1" ht="18" customHeight="1" thickBot="1" x14ac:dyDescent="0.3">
      <c r="A31" s="78"/>
      <c r="B31" s="153"/>
      <c r="C31" s="154"/>
      <c r="D31" s="158" t="s">
        <v>125</v>
      </c>
      <c r="E31" s="156"/>
      <c r="F31" s="156"/>
      <c r="G31" s="157"/>
    </row>
    <row r="32" spans="1:7" s="77" customFormat="1" ht="18" customHeight="1" x14ac:dyDescent="0.25">
      <c r="A32" s="78"/>
      <c r="B32" s="79" t="s">
        <v>119</v>
      </c>
      <c r="C32" s="79" t="s">
        <v>120</v>
      </c>
      <c r="D32" s="79" t="s">
        <v>121</v>
      </c>
      <c r="E32" s="80">
        <v>201314</v>
      </c>
      <c r="F32" s="81" t="s">
        <v>122</v>
      </c>
      <c r="G32" s="82" t="s">
        <v>74</v>
      </c>
    </row>
    <row r="33" spans="1:7" s="77" customFormat="1" ht="18" customHeight="1" x14ac:dyDescent="0.25">
      <c r="A33" s="78"/>
      <c r="B33" s="83" t="s">
        <v>119</v>
      </c>
      <c r="C33" s="83" t="s">
        <v>120</v>
      </c>
      <c r="D33" s="83" t="s">
        <v>121</v>
      </c>
      <c r="E33" s="84">
        <v>201322</v>
      </c>
      <c r="F33" s="85" t="s">
        <v>123</v>
      </c>
      <c r="G33" s="86" t="s">
        <v>74</v>
      </c>
    </row>
    <row r="34" spans="1:7" s="77" customFormat="1" ht="18" customHeight="1" thickBot="1" x14ac:dyDescent="0.3">
      <c r="A34" s="78"/>
      <c r="B34" s="90" t="s">
        <v>119</v>
      </c>
      <c r="C34" s="90" t="s">
        <v>120</v>
      </c>
      <c r="D34" s="90" t="s">
        <v>121</v>
      </c>
      <c r="E34" s="91">
        <v>201352</v>
      </c>
      <c r="F34" s="92" t="s">
        <v>124</v>
      </c>
      <c r="G34" s="93" t="s">
        <v>74</v>
      </c>
    </row>
    <row r="35" spans="1:7" s="77" customFormat="1" ht="18" customHeight="1" thickBot="1" x14ac:dyDescent="0.3">
      <c r="A35" s="78"/>
      <c r="B35" s="83"/>
      <c r="C35" s="158" t="s">
        <v>138</v>
      </c>
      <c r="D35" s="156"/>
      <c r="E35" s="156"/>
      <c r="F35" s="156"/>
      <c r="G35" s="157"/>
    </row>
    <row r="36" spans="1:7" s="77" customFormat="1" ht="18" customHeight="1" thickBot="1" x14ac:dyDescent="0.3">
      <c r="A36" s="78"/>
      <c r="B36" s="153"/>
      <c r="C36" s="154"/>
      <c r="D36" s="155" t="s">
        <v>137</v>
      </c>
      <c r="E36" s="148"/>
      <c r="F36" s="148"/>
      <c r="G36" s="149"/>
    </row>
    <row r="37" spans="1:7" s="77" customFormat="1" ht="18" customHeight="1" x14ac:dyDescent="0.25">
      <c r="A37" s="94"/>
      <c r="B37" s="79" t="s">
        <v>119</v>
      </c>
      <c r="C37" s="100" t="s">
        <v>127</v>
      </c>
      <c r="D37" s="100" t="s">
        <v>128</v>
      </c>
      <c r="E37" s="80" t="s">
        <v>129</v>
      </c>
      <c r="F37" s="81" t="s">
        <v>80</v>
      </c>
      <c r="G37" s="82" t="s">
        <v>74</v>
      </c>
    </row>
    <row r="38" spans="1:7" s="74" customFormat="1" ht="18" customHeight="1" x14ac:dyDescent="0.25">
      <c r="A38" s="78"/>
      <c r="B38" s="83" t="s">
        <v>119</v>
      </c>
      <c r="C38" s="83" t="s">
        <v>127</v>
      </c>
      <c r="D38" s="83" t="s">
        <v>128</v>
      </c>
      <c r="E38" s="84" t="s">
        <v>130</v>
      </c>
      <c r="F38" s="85" t="s">
        <v>131</v>
      </c>
      <c r="G38" s="86" t="s">
        <v>74</v>
      </c>
    </row>
    <row r="39" spans="1:7" s="74" customFormat="1" ht="18" customHeight="1" x14ac:dyDescent="0.25">
      <c r="A39" s="78"/>
      <c r="B39" s="83" t="s">
        <v>119</v>
      </c>
      <c r="C39" s="83" t="s">
        <v>127</v>
      </c>
      <c r="D39" s="83" t="s">
        <v>128</v>
      </c>
      <c r="E39" s="84" t="s">
        <v>132</v>
      </c>
      <c r="F39" s="85" t="s">
        <v>133</v>
      </c>
      <c r="G39" s="86" t="s">
        <v>74</v>
      </c>
    </row>
    <row r="40" spans="1:7" s="74" customFormat="1" ht="18" customHeight="1" x14ac:dyDescent="0.25">
      <c r="A40" s="78"/>
      <c r="B40" s="83" t="s">
        <v>119</v>
      </c>
      <c r="C40" s="83" t="s">
        <v>127</v>
      </c>
      <c r="D40" s="83" t="s">
        <v>128</v>
      </c>
      <c r="E40" s="84">
        <v>203021</v>
      </c>
      <c r="F40" s="85" t="s">
        <v>79</v>
      </c>
      <c r="G40" s="86" t="s">
        <v>74</v>
      </c>
    </row>
    <row r="41" spans="1:7" s="74" customFormat="1" ht="18" customHeight="1" x14ac:dyDescent="0.25">
      <c r="A41" s="78"/>
      <c r="B41" s="83" t="s">
        <v>119</v>
      </c>
      <c r="C41" s="101" t="s">
        <v>127</v>
      </c>
      <c r="D41" s="83" t="s">
        <v>128</v>
      </c>
      <c r="E41" s="84">
        <v>203022</v>
      </c>
      <c r="F41" s="85" t="s">
        <v>134</v>
      </c>
      <c r="G41" s="86" t="s">
        <v>74</v>
      </c>
    </row>
    <row r="42" spans="1:7" s="74" customFormat="1" ht="18" customHeight="1" x14ac:dyDescent="0.25">
      <c r="A42" s="78"/>
      <c r="B42" s="83" t="s">
        <v>119</v>
      </c>
      <c r="C42" s="83" t="s">
        <v>127</v>
      </c>
      <c r="D42" s="83" t="s">
        <v>128</v>
      </c>
      <c r="E42" s="84">
        <v>203022</v>
      </c>
      <c r="F42" s="85" t="s">
        <v>135</v>
      </c>
      <c r="G42" s="86" t="s">
        <v>74</v>
      </c>
    </row>
    <row r="43" spans="1:7" s="74" customFormat="1" ht="18" customHeight="1" x14ac:dyDescent="0.25">
      <c r="A43" s="78"/>
      <c r="B43" s="83" t="s">
        <v>119</v>
      </c>
      <c r="C43" s="101" t="s">
        <v>127</v>
      </c>
      <c r="D43" s="83" t="s">
        <v>128</v>
      </c>
      <c r="E43" s="84">
        <v>203022</v>
      </c>
      <c r="F43" s="85" t="s">
        <v>136</v>
      </c>
      <c r="G43" s="86" t="s">
        <v>74</v>
      </c>
    </row>
    <row r="44" spans="1:7" s="74" customFormat="1" ht="18" customHeight="1" thickBot="1" x14ac:dyDescent="0.3">
      <c r="A44" s="78"/>
      <c r="B44" s="90" t="s">
        <v>119</v>
      </c>
      <c r="C44" s="90" t="s">
        <v>127</v>
      </c>
      <c r="D44" s="90" t="s">
        <v>128</v>
      </c>
      <c r="E44" s="91">
        <v>203024</v>
      </c>
      <c r="F44" s="92" t="s">
        <v>81</v>
      </c>
      <c r="G44" s="93" t="s">
        <v>74</v>
      </c>
    </row>
    <row r="45" spans="1:7" s="74" customFormat="1" ht="18" customHeight="1" thickBot="1" x14ac:dyDescent="0.3">
      <c r="A45" s="94"/>
      <c r="B45" s="95"/>
      <c r="C45" s="158" t="s">
        <v>146</v>
      </c>
      <c r="D45" s="156"/>
      <c r="E45" s="156"/>
      <c r="F45" s="156"/>
      <c r="G45" s="157"/>
    </row>
    <row r="46" spans="1:7" s="74" customFormat="1" ht="18" customHeight="1" thickBot="1" x14ac:dyDescent="0.3">
      <c r="A46" s="94"/>
      <c r="B46" s="169"/>
      <c r="C46" s="170"/>
      <c r="D46" s="158" t="s">
        <v>145</v>
      </c>
      <c r="E46" s="156"/>
      <c r="F46" s="156"/>
      <c r="G46" s="157"/>
    </row>
    <row r="47" spans="1:7" s="77" customFormat="1" ht="18" customHeight="1" x14ac:dyDescent="0.25">
      <c r="A47" s="78"/>
      <c r="B47" s="79" t="s">
        <v>119</v>
      </c>
      <c r="C47" s="79" t="s">
        <v>139</v>
      </c>
      <c r="D47" s="79" t="s">
        <v>140</v>
      </c>
      <c r="E47" s="80">
        <v>204132</v>
      </c>
      <c r="F47" s="81" t="s">
        <v>141</v>
      </c>
      <c r="G47" s="82" t="s">
        <v>74</v>
      </c>
    </row>
    <row r="48" spans="1:7" s="77" customFormat="1" ht="18" customHeight="1" x14ac:dyDescent="0.25">
      <c r="A48" s="78"/>
      <c r="B48" s="83" t="s">
        <v>119</v>
      </c>
      <c r="C48" s="83" t="s">
        <v>139</v>
      </c>
      <c r="D48" s="83" t="s">
        <v>140</v>
      </c>
      <c r="E48" s="84">
        <v>204132</v>
      </c>
      <c r="F48" s="85" t="s">
        <v>142</v>
      </c>
      <c r="G48" s="86" t="s">
        <v>74</v>
      </c>
    </row>
    <row r="49" spans="1:7" s="77" customFormat="1" ht="18" customHeight="1" thickBot="1" x14ac:dyDescent="0.3">
      <c r="A49" s="94"/>
      <c r="B49" s="102" t="s">
        <v>119</v>
      </c>
      <c r="C49" s="102" t="s">
        <v>139</v>
      </c>
      <c r="D49" s="102" t="s">
        <v>140</v>
      </c>
      <c r="E49" s="91" t="s">
        <v>143</v>
      </c>
      <c r="F49" s="103" t="s">
        <v>144</v>
      </c>
      <c r="G49" s="93" t="s">
        <v>74</v>
      </c>
    </row>
    <row r="50" spans="1:7" s="77" customFormat="1" ht="18" customHeight="1" thickBot="1" x14ac:dyDescent="0.3">
      <c r="A50" s="78"/>
      <c r="B50" s="87"/>
      <c r="C50" s="158" t="s">
        <v>150</v>
      </c>
      <c r="D50" s="156"/>
      <c r="E50" s="156"/>
      <c r="F50" s="156"/>
      <c r="G50" s="157"/>
    </row>
    <row r="51" spans="1:7" s="77" customFormat="1" ht="18" customHeight="1" thickBot="1" x14ac:dyDescent="0.3">
      <c r="A51" s="78"/>
      <c r="B51" s="153"/>
      <c r="C51" s="154"/>
      <c r="D51" s="158" t="s">
        <v>149</v>
      </c>
      <c r="E51" s="156"/>
      <c r="F51" s="156"/>
      <c r="G51" s="157"/>
    </row>
    <row r="52" spans="1:7" s="105" customFormat="1" ht="18" customHeight="1" thickBot="1" x14ac:dyDescent="0.3">
      <c r="A52" s="104"/>
      <c r="B52" s="87" t="s">
        <v>119</v>
      </c>
      <c r="C52" s="87" t="s">
        <v>147</v>
      </c>
      <c r="D52" s="87" t="s">
        <v>148</v>
      </c>
      <c r="E52" s="96">
        <v>205210</v>
      </c>
      <c r="F52" s="97" t="s">
        <v>82</v>
      </c>
      <c r="G52" s="98" t="s">
        <v>74</v>
      </c>
    </row>
    <row r="53" spans="1:7" s="106" customFormat="1" ht="18" customHeight="1" thickBot="1" x14ac:dyDescent="0.3">
      <c r="A53" s="78"/>
      <c r="B53" s="150" t="s">
        <v>162</v>
      </c>
      <c r="C53" s="151"/>
      <c r="D53" s="151"/>
      <c r="E53" s="151"/>
      <c r="F53" s="151"/>
      <c r="G53" s="152"/>
    </row>
    <row r="54" spans="1:7" s="77" customFormat="1" ht="18" customHeight="1" thickBot="1" x14ac:dyDescent="0.3">
      <c r="A54" s="78"/>
      <c r="B54" s="83"/>
      <c r="C54" s="147" t="s">
        <v>161</v>
      </c>
      <c r="D54" s="148"/>
      <c r="E54" s="148"/>
      <c r="F54" s="148"/>
      <c r="G54" s="149"/>
    </row>
    <row r="55" spans="1:7" s="106" customFormat="1" ht="18" customHeight="1" thickBot="1" x14ac:dyDescent="0.3">
      <c r="A55" s="78"/>
      <c r="B55" s="153"/>
      <c r="C55" s="154"/>
      <c r="D55" s="158" t="s">
        <v>160</v>
      </c>
      <c r="E55" s="156"/>
      <c r="F55" s="156"/>
      <c r="G55" s="157"/>
    </row>
    <row r="56" spans="1:7" s="74" customFormat="1" ht="18" customHeight="1" x14ac:dyDescent="0.25">
      <c r="A56" s="78"/>
      <c r="B56" s="83" t="s">
        <v>152</v>
      </c>
      <c r="C56" s="83" t="s">
        <v>153</v>
      </c>
      <c r="D56" s="83" t="s">
        <v>154</v>
      </c>
      <c r="E56" s="84">
        <v>212024</v>
      </c>
      <c r="F56" s="85" t="s">
        <v>155</v>
      </c>
      <c r="G56" s="86" t="s">
        <v>75</v>
      </c>
    </row>
    <row r="57" spans="1:7" s="74" customFormat="1" ht="18" customHeight="1" x14ac:dyDescent="0.25">
      <c r="A57" s="78"/>
      <c r="B57" s="83" t="s">
        <v>152</v>
      </c>
      <c r="C57" s="83" t="s">
        <v>153</v>
      </c>
      <c r="D57" s="83" t="s">
        <v>154</v>
      </c>
      <c r="E57" s="84">
        <v>212024</v>
      </c>
      <c r="F57" s="85" t="s">
        <v>156</v>
      </c>
      <c r="G57" s="86" t="s">
        <v>78</v>
      </c>
    </row>
    <row r="58" spans="1:7" s="74" customFormat="1" ht="18" customHeight="1" x14ac:dyDescent="0.25">
      <c r="A58" s="78"/>
      <c r="B58" s="83" t="s">
        <v>152</v>
      </c>
      <c r="C58" s="83" t="s">
        <v>153</v>
      </c>
      <c r="D58" s="83" t="s">
        <v>154</v>
      </c>
      <c r="E58" s="84">
        <v>212024</v>
      </c>
      <c r="F58" s="85" t="s">
        <v>157</v>
      </c>
      <c r="G58" s="86" t="s">
        <v>78</v>
      </c>
    </row>
    <row r="59" spans="1:7" s="106" customFormat="1" ht="18" customHeight="1" x14ac:dyDescent="0.25">
      <c r="A59" s="78"/>
      <c r="B59" s="83" t="s">
        <v>152</v>
      </c>
      <c r="C59" s="83" t="s">
        <v>153</v>
      </c>
      <c r="D59" s="83" t="s">
        <v>154</v>
      </c>
      <c r="E59" s="84">
        <v>212024</v>
      </c>
      <c r="F59" s="85" t="s">
        <v>158</v>
      </c>
      <c r="G59" s="86" t="s">
        <v>78</v>
      </c>
    </row>
    <row r="60" spans="1:7" s="74" customFormat="1" ht="18" customHeight="1" x14ac:dyDescent="0.25">
      <c r="A60" s="78"/>
      <c r="B60" s="83" t="s">
        <v>152</v>
      </c>
      <c r="C60" s="83" t="s">
        <v>153</v>
      </c>
      <c r="D60" s="83" t="s">
        <v>154</v>
      </c>
      <c r="E60" s="84">
        <v>212024</v>
      </c>
      <c r="F60" s="85" t="s">
        <v>159</v>
      </c>
      <c r="G60" s="86" t="s">
        <v>78</v>
      </c>
    </row>
    <row r="61" spans="1:7" s="74" customFormat="1" ht="18" customHeight="1" thickBot="1" x14ac:dyDescent="0.3">
      <c r="A61" s="78"/>
      <c r="B61" s="90" t="s">
        <v>152</v>
      </c>
      <c r="C61" s="90" t="s">
        <v>153</v>
      </c>
      <c r="D61" s="90" t="s">
        <v>154</v>
      </c>
      <c r="E61" s="91">
        <v>212024</v>
      </c>
      <c r="F61" s="92" t="s">
        <v>77</v>
      </c>
      <c r="G61" s="93" t="s">
        <v>89</v>
      </c>
    </row>
    <row r="62" spans="1:7" s="74" customFormat="1" ht="18" customHeight="1" thickBot="1" x14ac:dyDescent="0.3">
      <c r="A62" s="78"/>
      <c r="B62" s="150" t="s">
        <v>217</v>
      </c>
      <c r="C62" s="151"/>
      <c r="D62" s="151"/>
      <c r="E62" s="151"/>
      <c r="F62" s="151"/>
      <c r="G62" s="152"/>
    </row>
    <row r="63" spans="1:7" s="106" customFormat="1" ht="18" customHeight="1" thickBot="1" x14ac:dyDescent="0.3">
      <c r="A63" s="78"/>
      <c r="B63" s="107"/>
      <c r="C63" s="150" t="s">
        <v>175</v>
      </c>
      <c r="D63" s="151"/>
      <c r="E63" s="151"/>
      <c r="F63" s="151"/>
      <c r="G63" s="152"/>
    </row>
    <row r="64" spans="1:7" s="74" customFormat="1" ht="18" customHeight="1" thickBot="1" x14ac:dyDescent="0.3">
      <c r="A64" s="78"/>
      <c r="B64" s="162"/>
      <c r="C64" s="163"/>
      <c r="D64" s="164" t="s">
        <v>174</v>
      </c>
      <c r="E64" s="165"/>
      <c r="F64" s="165"/>
      <c r="G64" s="166"/>
    </row>
    <row r="65" spans="1:7" s="74" customFormat="1" ht="18" customHeight="1" x14ac:dyDescent="0.25">
      <c r="A65" s="78"/>
      <c r="B65" s="79" t="s">
        <v>163</v>
      </c>
      <c r="C65" s="79" t="s">
        <v>164</v>
      </c>
      <c r="D65" s="79" t="s">
        <v>165</v>
      </c>
      <c r="E65" s="80">
        <v>221920</v>
      </c>
      <c r="F65" s="81" t="s">
        <v>166</v>
      </c>
      <c r="G65" s="108" t="s">
        <v>74</v>
      </c>
    </row>
    <row r="66" spans="1:7" s="74" customFormat="1" ht="18" customHeight="1" x14ac:dyDescent="0.25">
      <c r="A66" s="78"/>
      <c r="B66" s="83" t="s">
        <v>163</v>
      </c>
      <c r="C66" s="83" t="s">
        <v>164</v>
      </c>
      <c r="D66" s="83" t="s">
        <v>165</v>
      </c>
      <c r="E66" s="84">
        <v>221920</v>
      </c>
      <c r="F66" s="85" t="s">
        <v>167</v>
      </c>
      <c r="G66" s="109" t="s">
        <v>74</v>
      </c>
    </row>
    <row r="67" spans="1:7" s="74" customFormat="1" ht="18" customHeight="1" x14ac:dyDescent="0.25">
      <c r="A67" s="78"/>
      <c r="B67" s="83" t="s">
        <v>163</v>
      </c>
      <c r="C67" s="83" t="s">
        <v>164</v>
      </c>
      <c r="D67" s="83" t="s">
        <v>165</v>
      </c>
      <c r="E67" s="84">
        <v>221920</v>
      </c>
      <c r="F67" s="85" t="s">
        <v>168</v>
      </c>
      <c r="G67" s="109" t="s">
        <v>74</v>
      </c>
    </row>
    <row r="68" spans="1:7" s="74" customFormat="1" ht="18" customHeight="1" x14ac:dyDescent="0.25">
      <c r="A68" s="78"/>
      <c r="B68" s="83" t="s">
        <v>163</v>
      </c>
      <c r="C68" s="83" t="s">
        <v>164</v>
      </c>
      <c r="D68" s="83" t="s">
        <v>165</v>
      </c>
      <c r="E68" s="84">
        <v>221930</v>
      </c>
      <c r="F68" s="85" t="s">
        <v>169</v>
      </c>
      <c r="G68" s="109" t="s">
        <v>74</v>
      </c>
    </row>
    <row r="69" spans="1:7" s="74" customFormat="1" ht="18" customHeight="1" x14ac:dyDescent="0.25">
      <c r="A69" s="78"/>
      <c r="B69" s="83" t="s">
        <v>163</v>
      </c>
      <c r="C69" s="83" t="s">
        <v>164</v>
      </c>
      <c r="D69" s="83" t="s">
        <v>165</v>
      </c>
      <c r="E69" s="84" t="s">
        <v>170</v>
      </c>
      <c r="F69" s="85" t="s">
        <v>171</v>
      </c>
      <c r="G69" s="109" t="s">
        <v>74</v>
      </c>
    </row>
    <row r="70" spans="1:7" s="74" customFormat="1" ht="18" customHeight="1" thickBot="1" x14ac:dyDescent="0.3">
      <c r="A70" s="78"/>
      <c r="B70" s="90" t="s">
        <v>163</v>
      </c>
      <c r="C70" s="90" t="s">
        <v>164</v>
      </c>
      <c r="D70" s="90" t="s">
        <v>165</v>
      </c>
      <c r="E70" s="91" t="s">
        <v>172</v>
      </c>
      <c r="F70" s="92" t="s">
        <v>173</v>
      </c>
      <c r="G70" s="110" t="s">
        <v>74</v>
      </c>
    </row>
    <row r="71" spans="1:7" s="74" customFormat="1" ht="18" customHeight="1" thickBot="1" x14ac:dyDescent="0.3">
      <c r="A71" s="78"/>
      <c r="B71" s="83"/>
      <c r="C71" s="155" t="s">
        <v>216</v>
      </c>
      <c r="D71" s="148"/>
      <c r="E71" s="148"/>
      <c r="F71" s="148"/>
      <c r="G71" s="149"/>
    </row>
    <row r="72" spans="1:7" s="74" customFormat="1" ht="18" customHeight="1" thickBot="1" x14ac:dyDescent="0.3">
      <c r="A72" s="78"/>
      <c r="B72" s="167"/>
      <c r="C72" s="168"/>
      <c r="D72" s="158" t="s">
        <v>194</v>
      </c>
      <c r="E72" s="156"/>
      <c r="F72" s="156"/>
      <c r="G72" s="157"/>
    </row>
    <row r="73" spans="1:7" s="74" customFormat="1" ht="18" customHeight="1" x14ac:dyDescent="0.25">
      <c r="A73" s="78"/>
      <c r="B73" s="79" t="s">
        <v>163</v>
      </c>
      <c r="C73" s="79" t="s">
        <v>176</v>
      </c>
      <c r="D73" s="79" t="s">
        <v>177</v>
      </c>
      <c r="E73" s="80">
        <v>222110</v>
      </c>
      <c r="F73" s="81" t="s">
        <v>178</v>
      </c>
      <c r="G73" s="108" t="s">
        <v>74</v>
      </c>
    </row>
    <row r="74" spans="1:7" s="74" customFormat="1" ht="18" customHeight="1" x14ac:dyDescent="0.25">
      <c r="A74" s="78"/>
      <c r="B74" s="83" t="s">
        <v>163</v>
      </c>
      <c r="C74" s="83" t="s">
        <v>176</v>
      </c>
      <c r="D74" s="83" t="s">
        <v>177</v>
      </c>
      <c r="E74" s="84">
        <v>222120</v>
      </c>
      <c r="F74" s="85" t="s">
        <v>179</v>
      </c>
      <c r="G74" s="109" t="s">
        <v>74</v>
      </c>
    </row>
    <row r="75" spans="1:7" s="74" customFormat="1" ht="18" customHeight="1" x14ac:dyDescent="0.25">
      <c r="A75" s="78"/>
      <c r="B75" s="83" t="s">
        <v>163</v>
      </c>
      <c r="C75" s="83" t="s">
        <v>176</v>
      </c>
      <c r="D75" s="83" t="s">
        <v>177</v>
      </c>
      <c r="E75" s="84">
        <v>222120</v>
      </c>
      <c r="F75" s="85" t="s">
        <v>180</v>
      </c>
      <c r="G75" s="109" t="s">
        <v>74</v>
      </c>
    </row>
    <row r="76" spans="1:7" s="74" customFormat="1" ht="18" customHeight="1" x14ac:dyDescent="0.25">
      <c r="A76" s="78"/>
      <c r="B76" s="83" t="s">
        <v>163</v>
      </c>
      <c r="C76" s="83" t="s">
        <v>176</v>
      </c>
      <c r="D76" s="83" t="s">
        <v>177</v>
      </c>
      <c r="E76" s="84">
        <v>222120</v>
      </c>
      <c r="F76" s="85" t="s">
        <v>181</v>
      </c>
      <c r="G76" s="109" t="s">
        <v>74</v>
      </c>
    </row>
    <row r="77" spans="1:7" s="74" customFormat="1" ht="18" customHeight="1" x14ac:dyDescent="0.25">
      <c r="A77" s="78"/>
      <c r="B77" s="83" t="s">
        <v>163</v>
      </c>
      <c r="C77" s="83" t="s">
        <v>176</v>
      </c>
      <c r="D77" s="83" t="s">
        <v>177</v>
      </c>
      <c r="E77" s="84">
        <v>222120</v>
      </c>
      <c r="F77" s="85" t="s">
        <v>182</v>
      </c>
      <c r="G77" s="109" t="s">
        <v>74</v>
      </c>
    </row>
    <row r="78" spans="1:7" s="74" customFormat="1" ht="18" customHeight="1" x14ac:dyDescent="0.25">
      <c r="A78" s="78"/>
      <c r="B78" s="83" t="s">
        <v>163</v>
      </c>
      <c r="C78" s="83" t="s">
        <v>176</v>
      </c>
      <c r="D78" s="83" t="s">
        <v>177</v>
      </c>
      <c r="E78" s="84">
        <v>222130</v>
      </c>
      <c r="F78" s="85" t="s">
        <v>183</v>
      </c>
      <c r="G78" s="109" t="s">
        <v>74</v>
      </c>
    </row>
    <row r="79" spans="1:7" s="74" customFormat="1" ht="18" customHeight="1" x14ac:dyDescent="0.25">
      <c r="A79" s="78"/>
      <c r="B79" s="83" t="s">
        <v>163</v>
      </c>
      <c r="C79" s="83" t="s">
        <v>176</v>
      </c>
      <c r="D79" s="83" t="s">
        <v>177</v>
      </c>
      <c r="E79" s="84">
        <v>222130</v>
      </c>
      <c r="F79" s="85" t="s">
        <v>184</v>
      </c>
      <c r="G79" s="109" t="s">
        <v>74</v>
      </c>
    </row>
    <row r="80" spans="1:7" s="74" customFormat="1" ht="18" customHeight="1" x14ac:dyDescent="0.25">
      <c r="A80" s="78"/>
      <c r="B80" s="83" t="s">
        <v>163</v>
      </c>
      <c r="C80" s="83" t="s">
        <v>176</v>
      </c>
      <c r="D80" s="83" t="s">
        <v>177</v>
      </c>
      <c r="E80" s="84">
        <v>222130</v>
      </c>
      <c r="F80" s="85" t="s">
        <v>185</v>
      </c>
      <c r="G80" s="109" t="s">
        <v>74</v>
      </c>
    </row>
    <row r="81" spans="1:7" s="74" customFormat="1" ht="18" customHeight="1" x14ac:dyDescent="0.25">
      <c r="A81" s="78"/>
      <c r="B81" s="83" t="s">
        <v>163</v>
      </c>
      <c r="C81" s="83" t="s">
        <v>176</v>
      </c>
      <c r="D81" s="83" t="s">
        <v>177</v>
      </c>
      <c r="E81" s="84">
        <v>222130</v>
      </c>
      <c r="F81" s="85" t="s">
        <v>186</v>
      </c>
      <c r="G81" s="109" t="s">
        <v>74</v>
      </c>
    </row>
    <row r="82" spans="1:7" s="74" customFormat="1" ht="18" customHeight="1" x14ac:dyDescent="0.25">
      <c r="A82" s="78"/>
      <c r="B82" s="83" t="s">
        <v>163</v>
      </c>
      <c r="C82" s="83" t="s">
        <v>176</v>
      </c>
      <c r="D82" s="83" t="s">
        <v>177</v>
      </c>
      <c r="E82" s="84">
        <v>222130</v>
      </c>
      <c r="F82" s="85" t="s">
        <v>187</v>
      </c>
      <c r="G82" s="109" t="s">
        <v>74</v>
      </c>
    </row>
    <row r="83" spans="1:7" s="74" customFormat="1" ht="18" customHeight="1" x14ac:dyDescent="0.25">
      <c r="A83" s="78"/>
      <c r="B83" s="83" t="s">
        <v>163</v>
      </c>
      <c r="C83" s="83" t="s">
        <v>176</v>
      </c>
      <c r="D83" s="83" t="s">
        <v>177</v>
      </c>
      <c r="E83" s="84">
        <v>222130</v>
      </c>
      <c r="F83" s="85" t="s">
        <v>188</v>
      </c>
      <c r="G83" s="109" t="s">
        <v>74</v>
      </c>
    </row>
    <row r="84" spans="1:7" s="74" customFormat="1" ht="18" customHeight="1" x14ac:dyDescent="0.25">
      <c r="A84" s="78"/>
      <c r="B84" s="83" t="s">
        <v>163</v>
      </c>
      <c r="C84" s="83" t="s">
        <v>176</v>
      </c>
      <c r="D84" s="83" t="s">
        <v>177</v>
      </c>
      <c r="E84" s="84">
        <v>222130</v>
      </c>
      <c r="F84" s="85" t="s">
        <v>189</v>
      </c>
      <c r="G84" s="109" t="s">
        <v>74</v>
      </c>
    </row>
    <row r="85" spans="1:7" s="74" customFormat="1" ht="18" customHeight="1" x14ac:dyDescent="0.25">
      <c r="A85" s="78"/>
      <c r="B85" s="83" t="s">
        <v>163</v>
      </c>
      <c r="C85" s="83" t="s">
        <v>176</v>
      </c>
      <c r="D85" s="83" t="s">
        <v>177</v>
      </c>
      <c r="E85" s="84">
        <v>222130</v>
      </c>
      <c r="F85" s="85" t="s">
        <v>190</v>
      </c>
      <c r="G85" s="109" t="s">
        <v>74</v>
      </c>
    </row>
    <row r="86" spans="1:7" s="74" customFormat="1" ht="18" customHeight="1" x14ac:dyDescent="0.25">
      <c r="A86" s="78"/>
      <c r="B86" s="83" t="s">
        <v>163</v>
      </c>
      <c r="C86" s="83" t="s">
        <v>176</v>
      </c>
      <c r="D86" s="83" t="s">
        <v>177</v>
      </c>
      <c r="E86" s="84">
        <v>222130</v>
      </c>
      <c r="F86" s="85" t="s">
        <v>191</v>
      </c>
      <c r="G86" s="109" t="s">
        <v>74</v>
      </c>
    </row>
    <row r="87" spans="1:7" s="74" customFormat="1" ht="18" customHeight="1" x14ac:dyDescent="0.25">
      <c r="A87" s="78"/>
      <c r="B87" s="83" t="s">
        <v>163</v>
      </c>
      <c r="C87" s="83" t="s">
        <v>176</v>
      </c>
      <c r="D87" s="83" t="s">
        <v>177</v>
      </c>
      <c r="E87" s="84">
        <v>222130</v>
      </c>
      <c r="F87" s="85" t="s">
        <v>192</v>
      </c>
      <c r="G87" s="109" t="s">
        <v>74</v>
      </c>
    </row>
    <row r="88" spans="1:7" s="74" customFormat="1" ht="18" customHeight="1" thickBot="1" x14ac:dyDescent="0.3">
      <c r="A88" s="78"/>
      <c r="B88" s="90" t="s">
        <v>163</v>
      </c>
      <c r="C88" s="90" t="s">
        <v>176</v>
      </c>
      <c r="D88" s="90" t="s">
        <v>177</v>
      </c>
      <c r="E88" s="91">
        <v>222130</v>
      </c>
      <c r="F88" s="92" t="s">
        <v>193</v>
      </c>
      <c r="G88" s="110" t="s">
        <v>74</v>
      </c>
    </row>
    <row r="89" spans="1:7" s="74" customFormat="1" ht="18" customHeight="1" thickBot="1" x14ac:dyDescent="0.3">
      <c r="A89" s="78"/>
      <c r="B89" s="111"/>
      <c r="C89" s="73"/>
      <c r="D89" s="158" t="s">
        <v>203</v>
      </c>
      <c r="E89" s="156"/>
      <c r="F89" s="156"/>
      <c r="G89" s="157"/>
    </row>
    <row r="90" spans="1:7" s="74" customFormat="1" ht="18" customHeight="1" x14ac:dyDescent="0.25">
      <c r="A90" s="78"/>
      <c r="B90" s="79" t="s">
        <v>163</v>
      </c>
      <c r="C90" s="79" t="s">
        <v>176</v>
      </c>
      <c r="D90" s="79" t="s">
        <v>195</v>
      </c>
      <c r="E90" s="80">
        <v>222211</v>
      </c>
      <c r="F90" s="81" t="s">
        <v>196</v>
      </c>
      <c r="G90" s="82" t="s">
        <v>74</v>
      </c>
    </row>
    <row r="91" spans="1:7" s="74" customFormat="1" ht="18" customHeight="1" x14ac:dyDescent="0.25">
      <c r="A91" s="78"/>
      <c r="B91" s="83" t="s">
        <v>163</v>
      </c>
      <c r="C91" s="83" t="s">
        <v>176</v>
      </c>
      <c r="D91" s="83" t="s">
        <v>195</v>
      </c>
      <c r="E91" s="84">
        <v>222211</v>
      </c>
      <c r="F91" s="85" t="s">
        <v>197</v>
      </c>
      <c r="G91" s="86" t="s">
        <v>74</v>
      </c>
    </row>
    <row r="92" spans="1:7" s="74" customFormat="1" ht="18" customHeight="1" x14ac:dyDescent="0.25">
      <c r="A92" s="78"/>
      <c r="B92" s="83" t="s">
        <v>163</v>
      </c>
      <c r="C92" s="83" t="s">
        <v>176</v>
      </c>
      <c r="D92" s="83" t="s">
        <v>195</v>
      </c>
      <c r="E92" s="84">
        <v>222213</v>
      </c>
      <c r="F92" s="85" t="s">
        <v>198</v>
      </c>
      <c r="G92" s="86" t="s">
        <v>74</v>
      </c>
    </row>
    <row r="93" spans="1:7" s="74" customFormat="1" ht="18" customHeight="1" x14ac:dyDescent="0.25">
      <c r="A93" s="78"/>
      <c r="B93" s="83" t="s">
        <v>163</v>
      </c>
      <c r="C93" s="83" t="s">
        <v>176</v>
      </c>
      <c r="D93" s="83" t="s">
        <v>195</v>
      </c>
      <c r="E93" s="84">
        <v>222213</v>
      </c>
      <c r="F93" s="85" t="s">
        <v>199</v>
      </c>
      <c r="G93" s="86" t="s">
        <v>74</v>
      </c>
    </row>
    <row r="94" spans="1:7" s="74" customFormat="1" ht="18" customHeight="1" x14ac:dyDescent="0.25">
      <c r="A94" s="78"/>
      <c r="B94" s="83" t="s">
        <v>163</v>
      </c>
      <c r="C94" s="83" t="s">
        <v>176</v>
      </c>
      <c r="D94" s="83" t="s">
        <v>195</v>
      </c>
      <c r="E94" s="84">
        <v>222213</v>
      </c>
      <c r="F94" s="85" t="s">
        <v>200</v>
      </c>
      <c r="G94" s="86" t="s">
        <v>74</v>
      </c>
    </row>
    <row r="95" spans="1:7" s="74" customFormat="1" ht="18" customHeight="1" x14ac:dyDescent="0.25">
      <c r="A95" s="78"/>
      <c r="B95" s="83" t="s">
        <v>163</v>
      </c>
      <c r="C95" s="83" t="s">
        <v>176</v>
      </c>
      <c r="D95" s="83" t="s">
        <v>195</v>
      </c>
      <c r="E95" s="84">
        <v>222214</v>
      </c>
      <c r="F95" s="85" t="s">
        <v>201</v>
      </c>
      <c r="G95" s="86" t="s">
        <v>74</v>
      </c>
    </row>
    <row r="96" spans="1:7" s="74" customFormat="1" ht="18" customHeight="1" thickBot="1" x14ac:dyDescent="0.3">
      <c r="A96" s="78"/>
      <c r="B96" s="83" t="s">
        <v>163</v>
      </c>
      <c r="C96" s="83" t="s">
        <v>176</v>
      </c>
      <c r="D96" s="83" t="s">
        <v>195</v>
      </c>
      <c r="E96" s="84">
        <v>222214</v>
      </c>
      <c r="F96" s="85" t="s">
        <v>202</v>
      </c>
      <c r="G96" s="86" t="s">
        <v>74</v>
      </c>
    </row>
    <row r="97" spans="1:7" s="74" customFormat="1" ht="18" customHeight="1" thickBot="1" x14ac:dyDescent="0.3">
      <c r="A97" s="78"/>
      <c r="B97" s="87"/>
      <c r="C97" s="87"/>
      <c r="D97" s="158" t="s">
        <v>206</v>
      </c>
      <c r="E97" s="156"/>
      <c r="F97" s="156"/>
      <c r="G97" s="157"/>
    </row>
    <row r="98" spans="1:7" s="74" customFormat="1" ht="18" customHeight="1" thickBot="1" x14ac:dyDescent="0.3">
      <c r="A98" s="78"/>
      <c r="B98" s="79" t="s">
        <v>163</v>
      </c>
      <c r="C98" s="79" t="s">
        <v>176</v>
      </c>
      <c r="D98" s="79" t="s">
        <v>204</v>
      </c>
      <c r="E98" s="80">
        <v>222311</v>
      </c>
      <c r="F98" s="81" t="s">
        <v>205</v>
      </c>
      <c r="G98" s="82" t="s">
        <v>74</v>
      </c>
    </row>
    <row r="99" spans="1:7" s="74" customFormat="1" ht="18" customHeight="1" thickBot="1" x14ac:dyDescent="0.3">
      <c r="A99" s="78"/>
      <c r="B99" s="153"/>
      <c r="C99" s="154"/>
      <c r="D99" s="159" t="s">
        <v>215</v>
      </c>
      <c r="E99" s="160"/>
      <c r="F99" s="160"/>
      <c r="G99" s="161"/>
    </row>
    <row r="100" spans="1:7" s="74" customFormat="1" ht="18" customHeight="1" x14ac:dyDescent="0.25">
      <c r="A100" s="78"/>
      <c r="B100" s="83" t="s">
        <v>163</v>
      </c>
      <c r="C100" s="83" t="s">
        <v>176</v>
      </c>
      <c r="D100" s="83" t="s">
        <v>207</v>
      </c>
      <c r="E100" s="84">
        <v>222925</v>
      </c>
      <c r="F100" s="112" t="s">
        <v>208</v>
      </c>
      <c r="G100" s="86" t="s">
        <v>74</v>
      </c>
    </row>
    <row r="101" spans="1:7" s="74" customFormat="1" ht="18" customHeight="1" x14ac:dyDescent="0.25">
      <c r="A101" s="78"/>
      <c r="B101" s="83" t="s">
        <v>163</v>
      </c>
      <c r="C101" s="83" t="s">
        <v>176</v>
      </c>
      <c r="D101" s="83" t="s">
        <v>207</v>
      </c>
      <c r="E101" s="84">
        <v>222925</v>
      </c>
      <c r="F101" s="112" t="s">
        <v>209</v>
      </c>
      <c r="G101" s="86" t="s">
        <v>74</v>
      </c>
    </row>
    <row r="102" spans="1:7" s="74" customFormat="1" ht="18" customHeight="1" x14ac:dyDescent="0.25">
      <c r="A102" s="78"/>
      <c r="B102" s="83" t="s">
        <v>163</v>
      </c>
      <c r="C102" s="83" t="s">
        <v>176</v>
      </c>
      <c r="D102" s="83" t="s">
        <v>207</v>
      </c>
      <c r="E102" s="84">
        <v>222925</v>
      </c>
      <c r="F102" s="112" t="s">
        <v>210</v>
      </c>
      <c r="G102" s="86" t="s">
        <v>74</v>
      </c>
    </row>
    <row r="103" spans="1:7" s="74" customFormat="1" ht="18" customHeight="1" x14ac:dyDescent="0.25">
      <c r="A103" s="78"/>
      <c r="B103" s="83" t="s">
        <v>163</v>
      </c>
      <c r="C103" s="83" t="s">
        <v>176</v>
      </c>
      <c r="D103" s="83" t="s">
        <v>207</v>
      </c>
      <c r="E103" s="84">
        <v>222925</v>
      </c>
      <c r="F103" s="112" t="s">
        <v>211</v>
      </c>
      <c r="G103" s="86" t="s">
        <v>74</v>
      </c>
    </row>
    <row r="104" spans="1:7" s="74" customFormat="1" ht="18" customHeight="1" x14ac:dyDescent="0.25">
      <c r="A104" s="78"/>
      <c r="B104" s="83" t="s">
        <v>163</v>
      </c>
      <c r="C104" s="83" t="s">
        <v>176</v>
      </c>
      <c r="D104" s="83" t="s">
        <v>207</v>
      </c>
      <c r="E104" s="84">
        <v>222926</v>
      </c>
      <c r="F104" s="85" t="s">
        <v>212</v>
      </c>
      <c r="G104" s="86" t="s">
        <v>74</v>
      </c>
    </row>
    <row r="105" spans="1:7" s="74" customFormat="1" ht="18" customHeight="1" x14ac:dyDescent="0.25">
      <c r="A105" s="78"/>
      <c r="B105" s="83" t="s">
        <v>163</v>
      </c>
      <c r="C105" s="83" t="s">
        <v>176</v>
      </c>
      <c r="D105" s="83" t="s">
        <v>207</v>
      </c>
      <c r="E105" s="84">
        <v>222929</v>
      </c>
      <c r="F105" s="85" t="s">
        <v>213</v>
      </c>
      <c r="G105" s="86" t="s">
        <v>74</v>
      </c>
    </row>
    <row r="106" spans="1:7" s="74" customFormat="1" ht="18" customHeight="1" x14ac:dyDescent="0.25">
      <c r="A106" s="78"/>
      <c r="B106" s="83" t="s">
        <v>163</v>
      </c>
      <c r="C106" s="83" t="s">
        <v>176</v>
      </c>
      <c r="D106" s="83" t="s">
        <v>207</v>
      </c>
      <c r="E106" s="84">
        <v>222929</v>
      </c>
      <c r="F106" s="85" t="s">
        <v>171</v>
      </c>
      <c r="G106" s="86" t="s">
        <v>74</v>
      </c>
    </row>
    <row r="107" spans="1:7" s="74" customFormat="1" ht="18" customHeight="1" thickBot="1" x14ac:dyDescent="0.3">
      <c r="A107" s="78"/>
      <c r="B107" s="83" t="s">
        <v>163</v>
      </c>
      <c r="C107" s="83" t="s">
        <v>176</v>
      </c>
      <c r="D107" s="83" t="s">
        <v>207</v>
      </c>
      <c r="E107" s="84">
        <v>222929</v>
      </c>
      <c r="F107" s="85" t="s">
        <v>214</v>
      </c>
      <c r="G107" s="86" t="s">
        <v>74</v>
      </c>
    </row>
    <row r="108" spans="1:7" s="77" customFormat="1" ht="18" customHeight="1" thickBot="1" x14ac:dyDescent="0.3">
      <c r="A108" s="78"/>
      <c r="B108" s="150" t="s">
        <v>244</v>
      </c>
      <c r="C108" s="151"/>
      <c r="D108" s="151"/>
      <c r="E108" s="151"/>
      <c r="F108" s="151"/>
      <c r="G108" s="152"/>
    </row>
    <row r="109" spans="1:7" s="74" customFormat="1" ht="18" customHeight="1" thickBot="1" x14ac:dyDescent="0.3">
      <c r="A109" s="78"/>
      <c r="B109" s="88"/>
      <c r="C109" s="155" t="s">
        <v>238</v>
      </c>
      <c r="D109" s="148"/>
      <c r="E109" s="156"/>
      <c r="F109" s="156"/>
      <c r="G109" s="157"/>
    </row>
    <row r="110" spans="1:7" s="74" customFormat="1" ht="18" customHeight="1" thickBot="1" x14ac:dyDescent="0.3">
      <c r="A110" s="78"/>
      <c r="B110" s="153"/>
      <c r="C110" s="154"/>
      <c r="D110" s="158" t="s">
        <v>227</v>
      </c>
      <c r="E110" s="156"/>
      <c r="F110" s="156"/>
      <c r="G110" s="157"/>
    </row>
    <row r="111" spans="1:7" s="74" customFormat="1" ht="18" customHeight="1" x14ac:dyDescent="0.25">
      <c r="A111" s="78"/>
      <c r="B111" s="79" t="s">
        <v>218</v>
      </c>
      <c r="C111" s="79" t="s">
        <v>219</v>
      </c>
      <c r="D111" s="79" t="s">
        <v>220</v>
      </c>
      <c r="E111" s="80">
        <v>231211</v>
      </c>
      <c r="F111" s="81" t="s">
        <v>221</v>
      </c>
      <c r="G111" s="82" t="s">
        <v>78</v>
      </c>
    </row>
    <row r="112" spans="1:7" s="74" customFormat="1" ht="18" customHeight="1" x14ac:dyDescent="0.25">
      <c r="A112" s="78"/>
      <c r="B112" s="83" t="s">
        <v>218</v>
      </c>
      <c r="C112" s="83" t="s">
        <v>219</v>
      </c>
      <c r="D112" s="83" t="s">
        <v>220</v>
      </c>
      <c r="E112" s="84">
        <v>231211</v>
      </c>
      <c r="F112" s="85" t="s">
        <v>222</v>
      </c>
      <c r="G112" s="86" t="s">
        <v>78</v>
      </c>
    </row>
    <row r="113" spans="1:7" s="74" customFormat="1" ht="18" customHeight="1" x14ac:dyDescent="0.25">
      <c r="A113" s="78"/>
      <c r="B113" s="83" t="s">
        <v>218</v>
      </c>
      <c r="C113" s="83" t="s">
        <v>219</v>
      </c>
      <c r="D113" s="83" t="s">
        <v>220</v>
      </c>
      <c r="E113" s="84">
        <v>231212</v>
      </c>
      <c r="F113" s="85" t="s">
        <v>223</v>
      </c>
      <c r="G113" s="86" t="s">
        <v>78</v>
      </c>
    </row>
    <row r="114" spans="1:7" s="74" customFormat="1" ht="18" customHeight="1" x14ac:dyDescent="0.25">
      <c r="A114" s="78"/>
      <c r="B114" s="83" t="s">
        <v>218</v>
      </c>
      <c r="C114" s="83" t="s">
        <v>219</v>
      </c>
      <c r="D114" s="83" t="s">
        <v>220</v>
      </c>
      <c r="E114" s="84">
        <v>231212</v>
      </c>
      <c r="F114" s="85" t="s">
        <v>224</v>
      </c>
      <c r="G114" s="86" t="s">
        <v>76</v>
      </c>
    </row>
    <row r="115" spans="1:7" s="74" customFormat="1" ht="18" customHeight="1" x14ac:dyDescent="0.25">
      <c r="A115" s="78"/>
      <c r="B115" s="83" t="s">
        <v>218</v>
      </c>
      <c r="C115" s="83" t="s">
        <v>219</v>
      </c>
      <c r="D115" s="83" t="s">
        <v>220</v>
      </c>
      <c r="E115" s="84">
        <v>231212</v>
      </c>
      <c r="F115" s="85" t="s">
        <v>225</v>
      </c>
      <c r="G115" s="86" t="s">
        <v>78</v>
      </c>
    </row>
    <row r="116" spans="1:7" s="74" customFormat="1" ht="18" customHeight="1" thickBot="1" x14ac:dyDescent="0.3">
      <c r="A116" s="78"/>
      <c r="B116" s="90" t="s">
        <v>218</v>
      </c>
      <c r="C116" s="90" t="s">
        <v>219</v>
      </c>
      <c r="D116" s="90" t="s">
        <v>220</v>
      </c>
      <c r="E116" s="91">
        <v>231212</v>
      </c>
      <c r="F116" s="92" t="s">
        <v>226</v>
      </c>
      <c r="G116" s="93" t="s">
        <v>76</v>
      </c>
    </row>
    <row r="117" spans="1:7" s="74" customFormat="1" ht="18" customHeight="1" thickBot="1" x14ac:dyDescent="0.3">
      <c r="A117" s="78"/>
      <c r="B117" s="153"/>
      <c r="C117" s="154"/>
      <c r="D117" s="158" t="s">
        <v>235</v>
      </c>
      <c r="E117" s="156"/>
      <c r="F117" s="156"/>
      <c r="G117" s="157"/>
    </row>
    <row r="118" spans="1:7" s="74" customFormat="1" ht="18" customHeight="1" x14ac:dyDescent="0.25">
      <c r="A118" s="78"/>
      <c r="B118" s="79" t="s">
        <v>218</v>
      </c>
      <c r="C118" s="79" t="s">
        <v>219</v>
      </c>
      <c r="D118" s="79" t="s">
        <v>228</v>
      </c>
      <c r="E118" s="113" t="s">
        <v>229</v>
      </c>
      <c r="F118" s="81" t="s">
        <v>201</v>
      </c>
      <c r="G118" s="82" t="s">
        <v>74</v>
      </c>
    </row>
    <row r="119" spans="1:7" s="74" customFormat="1" ht="18" customHeight="1" x14ac:dyDescent="0.25">
      <c r="A119" s="78"/>
      <c r="B119" s="83" t="s">
        <v>218</v>
      </c>
      <c r="C119" s="83" t="s">
        <v>219</v>
      </c>
      <c r="D119" s="83" t="s">
        <v>228</v>
      </c>
      <c r="E119" s="114" t="s">
        <v>229</v>
      </c>
      <c r="F119" s="85" t="s">
        <v>230</v>
      </c>
      <c r="G119" s="86" t="s">
        <v>74</v>
      </c>
    </row>
    <row r="120" spans="1:7" s="74" customFormat="1" ht="18" customHeight="1" x14ac:dyDescent="0.25">
      <c r="A120" s="78"/>
      <c r="B120" s="83" t="s">
        <v>218</v>
      </c>
      <c r="C120" s="83" t="s">
        <v>219</v>
      </c>
      <c r="D120" s="83" t="s">
        <v>228</v>
      </c>
      <c r="E120" s="114" t="s">
        <v>229</v>
      </c>
      <c r="F120" s="85" t="s">
        <v>231</v>
      </c>
      <c r="G120" s="86" t="s">
        <v>74</v>
      </c>
    </row>
    <row r="121" spans="1:7" s="74" customFormat="1" ht="18" customHeight="1" x14ac:dyDescent="0.25">
      <c r="A121" s="78"/>
      <c r="B121" s="83" t="s">
        <v>218</v>
      </c>
      <c r="C121" s="83" t="s">
        <v>219</v>
      </c>
      <c r="D121" s="83" t="s">
        <v>228</v>
      </c>
      <c r="E121" s="115" t="s">
        <v>232</v>
      </c>
      <c r="F121" s="85" t="s">
        <v>233</v>
      </c>
      <c r="G121" s="86" t="s">
        <v>74</v>
      </c>
    </row>
    <row r="122" spans="1:7" s="74" customFormat="1" ht="18" customHeight="1" thickBot="1" x14ac:dyDescent="0.3">
      <c r="A122" s="78"/>
      <c r="B122" s="83" t="s">
        <v>218</v>
      </c>
      <c r="C122" s="83" t="s">
        <v>219</v>
      </c>
      <c r="D122" s="83" t="s">
        <v>228</v>
      </c>
      <c r="E122" s="116">
        <v>231313</v>
      </c>
      <c r="F122" s="85" t="s">
        <v>234</v>
      </c>
      <c r="G122" s="86" t="s">
        <v>74</v>
      </c>
    </row>
    <row r="123" spans="1:7" s="74" customFormat="1" ht="18" customHeight="1" thickBot="1" x14ac:dyDescent="0.3">
      <c r="A123" s="78"/>
      <c r="B123" s="153"/>
      <c r="C123" s="154"/>
      <c r="D123" s="158" t="s">
        <v>237</v>
      </c>
      <c r="E123" s="156"/>
      <c r="F123" s="156"/>
      <c r="G123" s="157"/>
    </row>
    <row r="124" spans="1:7" s="77" customFormat="1" ht="18" customHeight="1" thickBot="1" x14ac:dyDescent="0.3">
      <c r="A124" s="78"/>
      <c r="B124" s="90" t="s">
        <v>218</v>
      </c>
      <c r="C124" s="90" t="s">
        <v>219</v>
      </c>
      <c r="D124" s="90" t="s">
        <v>236</v>
      </c>
      <c r="E124" s="91">
        <v>231923</v>
      </c>
      <c r="F124" s="92" t="s">
        <v>83</v>
      </c>
      <c r="G124" s="93" t="s">
        <v>76</v>
      </c>
    </row>
    <row r="125" spans="1:7" s="74" customFormat="1" ht="18" customHeight="1" thickBot="1" x14ac:dyDescent="0.3">
      <c r="A125" s="78"/>
      <c r="B125" s="83"/>
      <c r="C125" s="147" t="s">
        <v>243</v>
      </c>
      <c r="D125" s="148"/>
      <c r="E125" s="148"/>
      <c r="F125" s="148"/>
      <c r="G125" s="149"/>
    </row>
    <row r="126" spans="1:7" s="74" customFormat="1" ht="18" customHeight="1" thickBot="1" x14ac:dyDescent="0.3">
      <c r="A126" s="78"/>
      <c r="B126" s="153"/>
      <c r="C126" s="154"/>
      <c r="D126" s="155" t="s">
        <v>242</v>
      </c>
      <c r="E126" s="156"/>
      <c r="F126" s="156"/>
      <c r="G126" s="157"/>
    </row>
    <row r="127" spans="1:7" s="74" customFormat="1" ht="18" customHeight="1" x14ac:dyDescent="0.25">
      <c r="A127" s="78"/>
      <c r="B127" s="79" t="s">
        <v>218</v>
      </c>
      <c r="C127" s="79" t="s">
        <v>239</v>
      </c>
      <c r="D127" s="79" t="s">
        <v>240</v>
      </c>
      <c r="E127" s="80" t="s">
        <v>241</v>
      </c>
      <c r="F127" s="81" t="s">
        <v>84</v>
      </c>
      <c r="G127" s="82" t="s">
        <v>74</v>
      </c>
    </row>
    <row r="128" spans="1:7" s="74" customFormat="1" ht="18" customHeight="1" x14ac:dyDescent="0.25">
      <c r="A128" s="78"/>
      <c r="B128" s="120" t="s">
        <v>218</v>
      </c>
      <c r="C128" s="120" t="s">
        <v>239</v>
      </c>
      <c r="D128" s="120" t="s">
        <v>240</v>
      </c>
      <c r="E128" s="121" t="s">
        <v>241</v>
      </c>
      <c r="F128" s="122" t="s">
        <v>254</v>
      </c>
      <c r="G128" s="123" t="s">
        <v>74</v>
      </c>
    </row>
    <row r="129" spans="1:7" s="74" customFormat="1" ht="18" customHeight="1" x14ac:dyDescent="0.25">
      <c r="A129" s="78"/>
      <c r="B129" s="83" t="s">
        <v>218</v>
      </c>
      <c r="C129" s="83" t="s">
        <v>239</v>
      </c>
      <c r="D129" s="83" t="s">
        <v>240</v>
      </c>
      <c r="E129" s="84" t="s">
        <v>241</v>
      </c>
      <c r="F129" s="117" t="s">
        <v>85</v>
      </c>
      <c r="G129" s="86" t="s">
        <v>74</v>
      </c>
    </row>
    <row r="130" spans="1:7" s="74" customFormat="1" ht="18" customHeight="1" x14ac:dyDescent="0.25">
      <c r="A130" s="78"/>
      <c r="B130" s="83" t="s">
        <v>218</v>
      </c>
      <c r="C130" s="83" t="s">
        <v>239</v>
      </c>
      <c r="D130" s="83" t="s">
        <v>240</v>
      </c>
      <c r="E130" s="84" t="s">
        <v>241</v>
      </c>
      <c r="F130" s="117" t="s">
        <v>86</v>
      </c>
      <c r="G130" s="86" t="s">
        <v>74</v>
      </c>
    </row>
    <row r="131" spans="1:7" s="74" customFormat="1" ht="18" customHeight="1" thickBot="1" x14ac:dyDescent="0.3">
      <c r="A131" s="83"/>
      <c r="B131" s="90" t="s">
        <v>218</v>
      </c>
      <c r="C131" s="90" t="s">
        <v>239</v>
      </c>
      <c r="D131" s="90" t="s">
        <v>240</v>
      </c>
      <c r="E131" s="91" t="s">
        <v>241</v>
      </c>
      <c r="F131" s="103" t="s">
        <v>87</v>
      </c>
      <c r="G131" s="93" t="s">
        <v>74</v>
      </c>
    </row>
    <row r="132" spans="1:7" s="74" customFormat="1" ht="18" customHeight="1" thickBot="1" x14ac:dyDescent="0.3">
      <c r="A132" s="78"/>
      <c r="B132" s="150" t="s">
        <v>247</v>
      </c>
      <c r="C132" s="151"/>
      <c r="D132" s="151"/>
      <c r="E132" s="151"/>
      <c r="F132" s="151"/>
      <c r="G132" s="152"/>
    </row>
    <row r="133" spans="1:7" s="106" customFormat="1" ht="18" customHeight="1" thickBot="1" x14ac:dyDescent="0.3">
      <c r="A133" s="78"/>
      <c r="B133" s="83"/>
      <c r="C133" s="158" t="s">
        <v>248</v>
      </c>
      <c r="D133" s="156"/>
      <c r="E133" s="156"/>
      <c r="F133" s="156"/>
      <c r="G133" s="157"/>
    </row>
    <row r="134" spans="1:7" s="77" customFormat="1" ht="18" customHeight="1" thickBot="1" x14ac:dyDescent="0.3">
      <c r="A134" s="78"/>
      <c r="B134" s="153"/>
      <c r="C134" s="154"/>
      <c r="D134" s="158" t="s">
        <v>249</v>
      </c>
      <c r="E134" s="156"/>
      <c r="F134" s="156"/>
      <c r="G134" s="157"/>
    </row>
    <row r="135" spans="1:7" ht="17.25" customHeight="1" x14ac:dyDescent="0.25">
      <c r="A135" s="78"/>
      <c r="B135" s="79" t="s">
        <v>250</v>
      </c>
      <c r="C135" s="79" t="s">
        <v>251</v>
      </c>
      <c r="D135" s="79">
        <v>2574</v>
      </c>
      <c r="E135" s="80">
        <v>257420</v>
      </c>
      <c r="F135" s="118" t="s">
        <v>252</v>
      </c>
      <c r="G135" s="82" t="s">
        <v>76</v>
      </c>
    </row>
    <row r="136" spans="1:7" ht="17.25" customHeight="1" thickBot="1" x14ac:dyDescent="0.3">
      <c r="A136" s="89"/>
      <c r="B136" s="90" t="s">
        <v>250</v>
      </c>
      <c r="C136" s="90" t="s">
        <v>251</v>
      </c>
      <c r="D136" s="90">
        <v>2574</v>
      </c>
      <c r="E136" s="91">
        <v>257420</v>
      </c>
      <c r="F136" s="119" t="s">
        <v>253</v>
      </c>
      <c r="G136" s="93"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zoomScale="85" zoomScaleNormal="85" workbookViewId="0">
      <selection activeCell="I14" sqref="H14:J15"/>
    </sheetView>
  </sheetViews>
  <sheetFormatPr baseColWidth="10" defaultRowHeight="15" x14ac:dyDescent="0.25"/>
  <cols>
    <col min="1" max="18" width="11.42578125" style="34"/>
  </cols>
  <sheetData>
    <row r="1" spans="1:15" s="33" customFormat="1" ht="21" customHeight="1" x14ac:dyDescent="0.25">
      <c r="A1" s="35"/>
      <c r="B1" s="205" t="s">
        <v>45</v>
      </c>
      <c r="C1" s="205"/>
      <c r="D1" s="205"/>
      <c r="E1" s="205"/>
      <c r="F1" s="205"/>
      <c r="G1" s="205"/>
      <c r="H1" s="205"/>
      <c r="I1" s="205"/>
      <c r="J1" s="205"/>
      <c r="K1" s="205"/>
      <c r="L1" s="207"/>
      <c r="M1" s="36"/>
      <c r="N1" s="36"/>
      <c r="O1" s="36"/>
    </row>
    <row r="2" spans="1:15" s="33" customFormat="1" ht="21" customHeight="1" x14ac:dyDescent="0.25">
      <c r="A2" s="37"/>
      <c r="B2" s="206"/>
      <c r="C2" s="206"/>
      <c r="D2" s="206"/>
      <c r="E2" s="206"/>
      <c r="F2" s="206"/>
      <c r="G2" s="206"/>
      <c r="H2" s="206"/>
      <c r="I2" s="206"/>
      <c r="J2" s="206"/>
      <c r="K2" s="206"/>
      <c r="L2" s="208"/>
    </row>
    <row r="3" spans="1:15" s="33" customFormat="1" ht="9" customHeight="1" x14ac:dyDescent="0.25">
      <c r="A3" s="37"/>
      <c r="B3" s="38"/>
      <c r="C3" s="39"/>
      <c r="D3" s="39"/>
      <c r="E3" s="39"/>
      <c r="F3" s="39"/>
      <c r="G3" s="39"/>
      <c r="H3" s="39"/>
      <c r="I3" s="39"/>
      <c r="J3" s="39"/>
      <c r="K3" s="39"/>
      <c r="L3" s="40"/>
    </row>
    <row r="4" spans="1:15" s="48" customFormat="1" ht="18" customHeight="1" x14ac:dyDescent="0.25">
      <c r="A4" s="41"/>
      <c r="B4" s="42"/>
      <c r="C4" s="42"/>
      <c r="D4" s="42"/>
      <c r="E4" s="43"/>
      <c r="F4" s="209" t="s">
        <v>9</v>
      </c>
      <c r="G4" s="209"/>
      <c r="H4" s="44" t="s">
        <v>303</v>
      </c>
      <c r="I4" s="45"/>
      <c r="J4" s="46" t="s">
        <v>46</v>
      </c>
      <c r="K4" s="44">
        <v>2023</v>
      </c>
      <c r="L4" s="47"/>
      <c r="O4" s="33"/>
    </row>
    <row r="5" spans="1:15" s="38" customFormat="1" ht="18" customHeight="1" x14ac:dyDescent="0.25">
      <c r="A5" s="41"/>
      <c r="B5" s="42"/>
      <c r="C5" s="42"/>
      <c r="D5" s="42"/>
      <c r="E5" s="49"/>
      <c r="F5" s="49"/>
      <c r="G5" s="49"/>
      <c r="H5" s="49"/>
      <c r="I5" s="49"/>
      <c r="J5" s="49"/>
      <c r="K5" s="49"/>
      <c r="L5" s="50"/>
      <c r="N5" s="48"/>
      <c r="O5" s="33"/>
    </row>
    <row r="6" spans="1:15" s="38" customFormat="1" ht="18" customHeight="1" x14ac:dyDescent="0.25">
      <c r="A6" s="51" t="s">
        <v>47</v>
      </c>
      <c r="B6" s="210" t="s">
        <v>259</v>
      </c>
      <c r="C6" s="210"/>
      <c r="D6" s="210"/>
      <c r="E6" s="49"/>
      <c r="F6" s="49"/>
      <c r="G6" s="49"/>
      <c r="H6" s="49"/>
      <c r="I6" s="49"/>
      <c r="J6" s="49"/>
      <c r="K6" s="49"/>
      <c r="L6" s="50"/>
      <c r="N6" s="48"/>
      <c r="O6" s="33"/>
    </row>
    <row r="7" spans="1:15" s="33" customFormat="1" ht="9" customHeight="1" x14ac:dyDescent="0.25">
      <c r="A7" s="52"/>
      <c r="B7" s="49"/>
      <c r="C7" s="49"/>
      <c r="D7" s="49"/>
      <c r="E7" s="49"/>
      <c r="F7" s="49"/>
      <c r="G7" s="49"/>
      <c r="H7" s="49"/>
      <c r="I7" s="49"/>
      <c r="J7" s="49"/>
      <c r="K7" s="49"/>
      <c r="L7" s="50"/>
      <c r="N7" s="48"/>
    </row>
    <row r="8" spans="1:15" s="33" customFormat="1" ht="18" customHeight="1" x14ac:dyDescent="0.25">
      <c r="A8" s="211" t="s">
        <v>48</v>
      </c>
      <c r="B8" s="212"/>
      <c r="C8" s="212"/>
      <c r="D8" s="213">
        <v>9.9816020679123008E+16</v>
      </c>
      <c r="E8" s="213"/>
      <c r="F8" s="54" t="s">
        <v>255</v>
      </c>
      <c r="G8" s="53"/>
      <c r="H8" s="54" t="s">
        <v>49</v>
      </c>
      <c r="I8" s="53"/>
      <c r="J8" s="214" t="s">
        <v>50</v>
      </c>
      <c r="K8" s="214"/>
      <c r="L8" s="55">
        <v>6</v>
      </c>
      <c r="N8" s="48"/>
    </row>
    <row r="9" spans="1:15" s="33" customFormat="1" ht="9" customHeight="1" x14ac:dyDescent="0.25">
      <c r="A9" s="52"/>
      <c r="B9" s="49"/>
      <c r="C9" s="49"/>
      <c r="D9" s="49"/>
      <c r="E9" s="49"/>
      <c r="F9" s="49"/>
      <c r="G9" s="49"/>
      <c r="H9" s="49"/>
      <c r="I9" s="49"/>
      <c r="J9" s="49"/>
      <c r="K9" s="49"/>
      <c r="L9" s="50"/>
      <c r="N9" s="48"/>
    </row>
    <row r="10" spans="1:15" s="33" customFormat="1" ht="24" customHeight="1" x14ac:dyDescent="0.25">
      <c r="A10" s="202" t="s">
        <v>51</v>
      </c>
      <c r="B10" s="203"/>
      <c r="C10" s="203"/>
      <c r="D10" s="189" t="s">
        <v>259</v>
      </c>
      <c r="E10" s="190"/>
      <c r="F10" s="190"/>
      <c r="G10" s="190"/>
      <c r="H10" s="191"/>
      <c r="I10" s="49"/>
      <c r="J10" s="49"/>
      <c r="K10" s="49"/>
      <c r="L10" s="50"/>
      <c r="N10" s="48"/>
    </row>
    <row r="11" spans="1:15" s="33" customFormat="1" ht="18" customHeight="1" x14ac:dyDescent="0.25">
      <c r="A11" s="202" t="s">
        <v>52</v>
      </c>
      <c r="B11" s="203"/>
      <c r="C11" s="203"/>
      <c r="D11" s="204"/>
      <c r="E11" s="204"/>
      <c r="F11" s="204"/>
      <c r="G11" s="204"/>
      <c r="H11" s="204"/>
      <c r="I11" s="49"/>
      <c r="J11" s="49"/>
      <c r="K11" s="49"/>
      <c r="L11" s="50"/>
      <c r="N11" s="48"/>
    </row>
    <row r="12" spans="1:15" s="33" customFormat="1" ht="18" customHeight="1" x14ac:dyDescent="0.25">
      <c r="A12" s="202" t="s">
        <v>53</v>
      </c>
      <c r="B12" s="203"/>
      <c r="C12" s="203"/>
      <c r="D12" s="204" t="s">
        <v>260</v>
      </c>
      <c r="E12" s="204"/>
      <c r="F12" s="204"/>
      <c r="G12" s="204"/>
      <c r="H12" s="204"/>
      <c r="I12" s="56"/>
      <c r="J12" s="49"/>
      <c r="K12" s="49"/>
      <c r="L12" s="50"/>
      <c r="N12" s="48"/>
    </row>
    <row r="13" spans="1:15" s="33" customFormat="1" ht="9" customHeight="1" x14ac:dyDescent="0.25">
      <c r="A13" s="52"/>
      <c r="B13" s="49"/>
      <c r="C13" s="49"/>
      <c r="D13" s="49"/>
      <c r="E13" s="49"/>
      <c r="F13" s="49"/>
      <c r="G13" s="49"/>
      <c r="H13" s="49"/>
      <c r="I13" s="49"/>
      <c r="J13" s="49"/>
      <c r="K13" s="49"/>
      <c r="L13" s="50"/>
      <c r="N13" s="48"/>
    </row>
    <row r="14" spans="1:15" s="33" customFormat="1" ht="24" customHeight="1" x14ac:dyDescent="0.25">
      <c r="A14" s="187" t="s">
        <v>54</v>
      </c>
      <c r="B14" s="195"/>
      <c r="C14" s="196"/>
      <c r="D14" s="189" t="s">
        <v>261</v>
      </c>
      <c r="E14" s="190"/>
      <c r="F14" s="190"/>
      <c r="G14" s="191"/>
      <c r="H14" s="57" t="s">
        <v>55</v>
      </c>
      <c r="I14" s="197" t="s">
        <v>262</v>
      </c>
      <c r="J14" s="198"/>
      <c r="K14" s="58" t="s">
        <v>56</v>
      </c>
      <c r="L14" s="55">
        <v>16000</v>
      </c>
      <c r="N14" s="48"/>
    </row>
    <row r="15" spans="1:15" s="33" customFormat="1" ht="21" customHeight="1" x14ac:dyDescent="0.25">
      <c r="A15" s="59" t="s">
        <v>57</v>
      </c>
      <c r="B15" s="199" t="s">
        <v>263</v>
      </c>
      <c r="C15" s="200"/>
      <c r="D15" s="57" t="s">
        <v>58</v>
      </c>
      <c r="E15" s="199" t="s">
        <v>264</v>
      </c>
      <c r="F15" s="200"/>
      <c r="G15" s="57" t="s">
        <v>59</v>
      </c>
      <c r="H15" s="185" t="s">
        <v>265</v>
      </c>
      <c r="I15" s="201"/>
      <c r="J15" s="57" t="s">
        <v>60</v>
      </c>
      <c r="K15" s="185" t="s">
        <v>266</v>
      </c>
      <c r="L15" s="186"/>
      <c r="N15" s="48"/>
    </row>
    <row r="16" spans="1:15" s="33" customFormat="1" ht="9" customHeight="1" x14ac:dyDescent="0.25">
      <c r="A16" s="52"/>
      <c r="B16" s="49"/>
      <c r="C16" s="49"/>
      <c r="D16" s="49"/>
      <c r="E16" s="49"/>
      <c r="F16" s="49"/>
      <c r="G16" s="49"/>
      <c r="H16" s="49"/>
      <c r="I16" s="49"/>
      <c r="J16" s="49"/>
      <c r="K16" s="49"/>
      <c r="L16" s="50"/>
      <c r="N16" s="48"/>
    </row>
    <row r="17" spans="1:14" s="33" customFormat="1" ht="27" customHeight="1" x14ac:dyDescent="0.25">
      <c r="A17" s="187" t="s">
        <v>61</v>
      </c>
      <c r="B17" s="188"/>
      <c r="C17" s="189" t="s">
        <v>267</v>
      </c>
      <c r="D17" s="190"/>
      <c r="E17" s="190"/>
      <c r="F17" s="191"/>
      <c r="G17" s="192" t="s">
        <v>62</v>
      </c>
      <c r="H17" s="192"/>
      <c r="I17" s="189" t="s">
        <v>266</v>
      </c>
      <c r="J17" s="190"/>
      <c r="K17" s="190"/>
      <c r="L17" s="193"/>
    </row>
    <row r="18" spans="1:14" s="33" customFormat="1" ht="9" customHeight="1" x14ac:dyDescent="0.25">
      <c r="A18" s="52"/>
      <c r="B18" s="49"/>
      <c r="C18" s="49"/>
      <c r="D18" s="49"/>
      <c r="E18" s="49"/>
      <c r="F18" s="49"/>
      <c r="G18" s="49"/>
      <c r="H18" s="49"/>
      <c r="I18" s="49"/>
      <c r="J18" s="49"/>
      <c r="K18" s="49"/>
      <c r="L18" s="50"/>
      <c r="N18" s="48"/>
    </row>
    <row r="19" spans="1:14" s="33" customFormat="1" ht="18" customHeight="1" x14ac:dyDescent="0.25">
      <c r="A19" s="187" t="s">
        <v>63</v>
      </c>
      <c r="B19" s="194"/>
      <c r="C19" s="188"/>
      <c r="D19" s="60">
        <v>388</v>
      </c>
      <c r="E19" s="192" t="s">
        <v>64</v>
      </c>
      <c r="F19" s="192"/>
      <c r="G19" s="60">
        <v>361</v>
      </c>
      <c r="H19" s="61"/>
      <c r="I19" s="61"/>
      <c r="J19" s="61"/>
      <c r="K19" s="61"/>
      <c r="L19" s="62"/>
    </row>
    <row r="20" spans="1:14" s="33" customFormat="1" ht="9" customHeight="1" thickBot="1" x14ac:dyDescent="0.3">
      <c r="A20" s="52"/>
      <c r="B20" s="49"/>
      <c r="C20" s="49"/>
      <c r="D20" s="49"/>
      <c r="E20" s="49"/>
      <c r="F20" s="49"/>
      <c r="G20" s="49"/>
      <c r="H20" s="49"/>
      <c r="I20" s="49"/>
      <c r="J20" s="49"/>
      <c r="K20" s="49"/>
      <c r="L20" s="50"/>
      <c r="N20" s="48"/>
    </row>
    <row r="21" spans="1:14" s="33" customFormat="1" ht="18" customHeight="1" thickBot="1" x14ac:dyDescent="0.3">
      <c r="A21" s="177" t="s">
        <v>65</v>
      </c>
      <c r="B21" s="178"/>
      <c r="C21" s="178"/>
      <c r="D21" s="178"/>
      <c r="E21" s="178"/>
      <c r="F21" s="178"/>
      <c r="G21" s="178"/>
      <c r="H21" s="178"/>
      <c r="I21" s="178"/>
      <c r="J21" s="178"/>
      <c r="K21" s="179"/>
      <c r="L21" s="63"/>
    </row>
    <row r="22" spans="1:14" s="33" customFormat="1" ht="9" customHeight="1" thickBot="1" x14ac:dyDescent="0.3">
      <c r="A22" s="52"/>
      <c r="B22" s="49"/>
      <c r="C22" s="49"/>
      <c r="D22" s="49"/>
      <c r="E22" s="49"/>
      <c r="F22" s="49"/>
      <c r="G22" s="49"/>
      <c r="H22" s="49"/>
      <c r="I22" s="49"/>
      <c r="J22" s="49"/>
      <c r="K22" s="49"/>
      <c r="L22" s="50"/>
      <c r="N22" s="48"/>
    </row>
    <row r="23" spans="1:14" s="33" customFormat="1" ht="24" customHeight="1" thickBot="1" x14ac:dyDescent="0.3">
      <c r="A23" s="180" t="s">
        <v>66</v>
      </c>
      <c r="B23" s="181"/>
      <c r="C23" s="181"/>
      <c r="D23" s="181"/>
      <c r="E23" s="181"/>
      <c r="F23" s="181"/>
      <c r="G23" s="181"/>
      <c r="H23" s="181"/>
      <c r="I23" s="181"/>
      <c r="J23" s="181"/>
      <c r="K23" s="181"/>
      <c r="L23" s="182"/>
    </row>
    <row r="24" spans="1:14" s="33" customFormat="1" ht="12.75" customHeight="1" x14ac:dyDescent="0.25">
      <c r="A24" s="183" t="s">
        <v>256</v>
      </c>
      <c r="B24" s="183"/>
      <c r="C24" s="183"/>
      <c r="D24" s="183"/>
      <c r="E24" s="183"/>
      <c r="F24" s="183"/>
      <c r="G24" s="183"/>
      <c r="H24" s="183"/>
      <c r="I24" s="183"/>
      <c r="J24" s="183"/>
      <c r="K24" s="183"/>
      <c r="L24" s="183"/>
    </row>
    <row r="25" spans="1:14" s="33" customFormat="1" ht="12.75" customHeight="1" x14ac:dyDescent="0.25">
      <c r="A25" s="184"/>
      <c r="B25" s="184"/>
      <c r="C25" s="184"/>
      <c r="D25" s="184"/>
      <c r="E25" s="184"/>
      <c r="F25" s="184"/>
      <c r="G25" s="184"/>
      <c r="H25" s="184"/>
      <c r="I25" s="184"/>
      <c r="J25" s="184"/>
      <c r="K25" s="184"/>
      <c r="L25" s="184"/>
    </row>
    <row r="26" spans="1:14" s="34" customFormat="1" x14ac:dyDescent="0.25"/>
    <row r="27" spans="1:14" s="34" customFormat="1" x14ac:dyDescent="0.25"/>
    <row r="28" spans="1:14" s="34" customFormat="1" x14ac:dyDescent="0.25"/>
    <row r="29" spans="1:14" s="34" customFormat="1" x14ac:dyDescent="0.25"/>
    <row r="30" spans="1:14" s="34" customFormat="1" x14ac:dyDescent="0.25"/>
    <row r="31" spans="1:14" s="34" customFormat="1" x14ac:dyDescent="0.25"/>
    <row r="32" spans="1:14" s="34" customFormat="1" x14ac:dyDescent="0.25"/>
    <row r="33" s="34" customFormat="1" x14ac:dyDescent="0.25"/>
    <row r="34" s="34" customFormat="1" x14ac:dyDescent="0.25"/>
    <row r="35" s="34" customFormat="1" x14ac:dyDescent="0.25"/>
    <row r="36" s="34" customFormat="1" x14ac:dyDescent="0.25"/>
    <row r="37" s="34" customFormat="1" x14ac:dyDescent="0.25"/>
    <row r="38" s="34" customFormat="1" x14ac:dyDescent="0.25"/>
    <row r="39" s="34" customFormat="1" x14ac:dyDescent="0.25"/>
    <row r="40" s="34" customFormat="1" x14ac:dyDescent="0.25"/>
    <row r="41" s="34" customFormat="1" x14ac:dyDescent="0.25"/>
    <row r="42" s="34" customFormat="1" x14ac:dyDescent="0.25"/>
    <row r="43" s="34" customFormat="1" x14ac:dyDescent="0.25"/>
    <row r="44" s="34" customFormat="1" x14ac:dyDescent="0.25"/>
    <row r="45" s="34" customFormat="1" x14ac:dyDescent="0.25"/>
    <row r="46" s="34" customFormat="1" x14ac:dyDescent="0.25"/>
    <row r="47" s="34" customFormat="1" x14ac:dyDescent="0.25"/>
    <row r="48"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row r="97" s="34" customFormat="1" x14ac:dyDescent="0.25"/>
    <row r="98" s="34" customFormat="1" x14ac:dyDescent="0.25"/>
    <row r="99" s="34" customFormat="1" x14ac:dyDescent="0.25"/>
    <row r="100" s="34" customFormat="1" x14ac:dyDescent="0.25"/>
    <row r="101" s="34" customFormat="1" x14ac:dyDescent="0.25"/>
    <row r="102" s="34" customFormat="1" x14ac:dyDescent="0.25"/>
    <row r="103" s="34" customFormat="1" x14ac:dyDescent="0.25"/>
    <row r="104" s="34" customFormat="1" x14ac:dyDescent="0.25"/>
    <row r="105" s="34" customFormat="1" x14ac:dyDescent="0.25"/>
    <row r="106" s="34" customFormat="1" x14ac:dyDescent="0.25"/>
    <row r="107" s="34" customFormat="1" x14ac:dyDescent="0.25"/>
    <row r="108" s="34" customFormat="1" x14ac:dyDescent="0.25"/>
    <row r="109" s="34" customFormat="1" x14ac:dyDescent="0.25"/>
    <row r="110" s="34" customFormat="1" x14ac:dyDescent="0.25"/>
    <row r="111" s="34" customFormat="1" x14ac:dyDescent="0.25"/>
    <row r="112" s="34" customFormat="1" x14ac:dyDescent="0.25"/>
    <row r="113" s="34" customFormat="1" x14ac:dyDescent="0.25"/>
    <row r="114" s="34" customFormat="1" x14ac:dyDescent="0.25"/>
    <row r="115" s="34" customFormat="1" x14ac:dyDescent="0.25"/>
    <row r="116" s="34" customFormat="1" x14ac:dyDescent="0.25"/>
    <row r="117" s="34" customFormat="1" x14ac:dyDescent="0.25"/>
    <row r="118" s="34" customFormat="1" x14ac:dyDescent="0.25"/>
    <row r="119" s="34" customFormat="1" x14ac:dyDescent="0.25"/>
    <row r="120" s="34" customFormat="1" x14ac:dyDescent="0.25"/>
    <row r="121" s="34" customFormat="1" x14ac:dyDescent="0.25"/>
    <row r="122" s="34" customFormat="1" x14ac:dyDescent="0.25"/>
    <row r="123" s="34" customFormat="1" x14ac:dyDescent="0.25"/>
    <row r="124" s="34" customFormat="1" x14ac:dyDescent="0.25"/>
    <row r="125" s="34" customFormat="1" x14ac:dyDescent="0.25"/>
    <row r="126" s="34" customFormat="1" x14ac:dyDescent="0.25"/>
    <row r="127" s="34" customFormat="1" x14ac:dyDescent="0.25"/>
    <row r="128" s="34" customFormat="1" x14ac:dyDescent="0.25"/>
    <row r="129" s="34" customFormat="1" x14ac:dyDescent="0.25"/>
    <row r="130" s="34" customFormat="1" x14ac:dyDescent="0.25"/>
    <row r="131" s="34" customFormat="1" x14ac:dyDescent="0.25"/>
    <row r="132" s="34" customFormat="1" x14ac:dyDescent="0.25"/>
    <row r="133" s="34" customFormat="1" x14ac:dyDescent="0.25"/>
    <row r="134" s="34" customFormat="1" x14ac:dyDescent="0.25"/>
    <row r="135" s="34" customFormat="1" x14ac:dyDescent="0.25"/>
    <row r="136" s="34" customFormat="1" x14ac:dyDescent="0.25"/>
    <row r="137" s="34" customFormat="1" x14ac:dyDescent="0.25"/>
    <row r="138" s="34" customFormat="1" x14ac:dyDescent="0.25"/>
    <row r="139" s="34" customFormat="1" x14ac:dyDescent="0.25"/>
    <row r="140" s="34" customFormat="1" x14ac:dyDescent="0.25"/>
    <row r="141" s="34" customFormat="1" x14ac:dyDescent="0.25"/>
    <row r="142" s="34" customFormat="1" x14ac:dyDescent="0.25"/>
    <row r="143" s="34" customFormat="1" x14ac:dyDescent="0.25"/>
    <row r="144" s="34" customFormat="1" x14ac:dyDescent="0.25"/>
    <row r="145" s="34" customFormat="1" x14ac:dyDescent="0.25"/>
    <row r="146" s="34" customFormat="1" x14ac:dyDescent="0.25"/>
    <row r="147" s="34" customFormat="1" x14ac:dyDescent="0.25"/>
    <row r="148" s="34" customFormat="1" x14ac:dyDescent="0.25"/>
    <row r="149" s="34" customFormat="1" x14ac:dyDescent="0.25"/>
    <row r="150" s="34" customFormat="1" x14ac:dyDescent="0.25"/>
    <row r="151" s="34" customFormat="1" x14ac:dyDescent="0.25"/>
    <row r="152" s="34" customFormat="1" x14ac:dyDescent="0.25"/>
    <row r="153" s="34" customFormat="1" x14ac:dyDescent="0.25"/>
    <row r="154" s="34" customFormat="1" x14ac:dyDescent="0.25"/>
    <row r="155" s="34" customFormat="1" x14ac:dyDescent="0.25"/>
    <row r="156" s="34" customFormat="1" x14ac:dyDescent="0.25"/>
    <row r="157" s="34" customFormat="1" x14ac:dyDescent="0.25"/>
    <row r="158" s="34" customFormat="1" x14ac:dyDescent="0.25"/>
    <row r="159" s="34" customFormat="1" x14ac:dyDescent="0.25"/>
    <row r="160" s="34" customFormat="1" x14ac:dyDescent="0.25"/>
    <row r="161" s="34" customFormat="1" x14ac:dyDescent="0.25"/>
    <row r="162" s="34" customFormat="1" x14ac:dyDescent="0.25"/>
    <row r="163" s="34" customFormat="1" x14ac:dyDescent="0.25"/>
    <row r="164" s="34" customFormat="1" x14ac:dyDescent="0.25"/>
    <row r="165" s="34" customFormat="1" x14ac:dyDescent="0.25"/>
    <row r="166" s="34" customFormat="1" x14ac:dyDescent="0.25"/>
    <row r="167" s="34" customFormat="1" x14ac:dyDescent="0.25"/>
    <row r="168" s="34" customFormat="1" x14ac:dyDescent="0.25"/>
    <row r="169" s="34" customFormat="1" x14ac:dyDescent="0.25"/>
    <row r="170" s="34" customFormat="1" x14ac:dyDescent="0.25"/>
    <row r="171" s="34" customFormat="1" x14ac:dyDescent="0.25"/>
    <row r="172" s="34" customFormat="1" x14ac:dyDescent="0.25"/>
    <row r="173" s="34" customFormat="1" x14ac:dyDescent="0.25"/>
    <row r="174" s="34" customFormat="1" x14ac:dyDescent="0.25"/>
    <row r="175" s="34" customFormat="1" x14ac:dyDescent="0.25"/>
    <row r="176" s="34" customFormat="1" x14ac:dyDescent="0.25"/>
    <row r="177" s="34" customFormat="1" x14ac:dyDescent="0.25"/>
    <row r="178" s="34" customFormat="1" x14ac:dyDescent="0.25"/>
    <row r="179" s="34" customFormat="1" x14ac:dyDescent="0.25"/>
    <row r="180" s="34" customFormat="1" x14ac:dyDescent="0.25"/>
    <row r="181" s="34" customFormat="1" x14ac:dyDescent="0.25"/>
    <row r="182" s="34" customFormat="1" x14ac:dyDescent="0.25"/>
    <row r="183" s="34" customFormat="1" x14ac:dyDescent="0.25"/>
    <row r="184" s="34" customFormat="1" x14ac:dyDescent="0.25"/>
    <row r="185" s="34" customFormat="1" x14ac:dyDescent="0.25"/>
    <row r="186" s="34" customFormat="1" x14ac:dyDescent="0.25"/>
    <row r="187" s="34" customFormat="1" x14ac:dyDescent="0.25"/>
    <row r="188" s="34" customFormat="1" x14ac:dyDescent="0.25"/>
    <row r="189" s="34" customFormat="1" x14ac:dyDescent="0.25"/>
    <row r="190" s="34" customFormat="1" x14ac:dyDescent="0.25"/>
    <row r="191" s="34" customFormat="1" x14ac:dyDescent="0.25"/>
    <row r="192" s="34" customFormat="1" x14ac:dyDescent="0.25"/>
    <row r="193" s="34" customFormat="1" x14ac:dyDescent="0.25"/>
    <row r="194" s="34" customFormat="1" x14ac:dyDescent="0.25"/>
    <row r="195" s="34" customFormat="1" x14ac:dyDescent="0.25"/>
    <row r="196" s="34" customFormat="1" x14ac:dyDescent="0.25"/>
    <row r="197" s="34" customFormat="1" x14ac:dyDescent="0.25"/>
    <row r="198" s="34" customFormat="1" x14ac:dyDescent="0.25"/>
    <row r="199" s="34" customFormat="1" x14ac:dyDescent="0.25"/>
    <row r="200" s="34" customFormat="1" x14ac:dyDescent="0.25"/>
    <row r="201" s="34" customFormat="1" x14ac:dyDescent="0.25"/>
    <row r="202" s="34" customFormat="1" x14ac:dyDescent="0.25"/>
    <row r="203" s="34" customFormat="1" x14ac:dyDescent="0.25"/>
    <row r="204" s="34" customFormat="1" x14ac:dyDescent="0.25"/>
    <row r="205" s="34" customFormat="1" x14ac:dyDescent="0.25"/>
    <row r="206" s="34" customFormat="1" x14ac:dyDescent="0.25"/>
    <row r="207" s="34" customFormat="1" x14ac:dyDescent="0.25"/>
    <row r="208" s="34" customFormat="1" x14ac:dyDescent="0.25"/>
    <row r="209" s="34" customFormat="1" x14ac:dyDescent="0.25"/>
    <row r="210" s="34" customFormat="1" x14ac:dyDescent="0.25"/>
    <row r="211" s="34" customFormat="1" x14ac:dyDescent="0.25"/>
    <row r="212" s="34" customFormat="1" x14ac:dyDescent="0.25"/>
    <row r="213" s="34" customFormat="1" x14ac:dyDescent="0.25"/>
    <row r="214" s="34" customFormat="1" x14ac:dyDescent="0.25"/>
    <row r="215" s="34" customFormat="1" x14ac:dyDescent="0.25"/>
    <row r="216" s="34" customFormat="1" x14ac:dyDescent="0.25"/>
    <row r="217" s="34" customFormat="1" x14ac:dyDescent="0.25"/>
    <row r="218" s="34" customFormat="1" x14ac:dyDescent="0.25"/>
    <row r="219" s="34" customFormat="1" x14ac:dyDescent="0.25"/>
    <row r="220" s="34" customFormat="1" x14ac:dyDescent="0.25"/>
    <row r="221" s="34" customFormat="1" x14ac:dyDescent="0.25"/>
    <row r="222" s="34" customFormat="1" x14ac:dyDescent="0.25"/>
    <row r="223" s="34" customFormat="1" x14ac:dyDescent="0.25"/>
    <row r="224" s="34" customFormat="1" x14ac:dyDescent="0.25"/>
    <row r="225" s="34" customFormat="1" x14ac:dyDescent="0.25"/>
    <row r="226" s="34" customFormat="1" x14ac:dyDescent="0.25"/>
    <row r="227" s="34" customFormat="1" x14ac:dyDescent="0.25"/>
    <row r="228" s="34" customFormat="1" x14ac:dyDescent="0.25"/>
    <row r="229" s="34" customFormat="1" x14ac:dyDescent="0.25"/>
    <row r="230" s="34" customFormat="1" x14ac:dyDescent="0.25"/>
    <row r="231" s="34" customFormat="1" x14ac:dyDescent="0.25"/>
    <row r="232" s="34" customFormat="1" x14ac:dyDescent="0.25"/>
    <row r="233" s="34" customFormat="1" x14ac:dyDescent="0.25"/>
    <row r="234" s="34" customFormat="1" x14ac:dyDescent="0.25"/>
    <row r="235" s="34" customFormat="1" x14ac:dyDescent="0.25"/>
    <row r="236" s="34" customFormat="1" x14ac:dyDescent="0.25"/>
    <row r="237" s="34" customFormat="1" x14ac:dyDescent="0.25"/>
    <row r="238" s="34" customFormat="1" x14ac:dyDescent="0.25"/>
    <row r="239" s="34" customFormat="1" x14ac:dyDescent="0.25"/>
    <row r="240" s="34" customFormat="1" x14ac:dyDescent="0.25"/>
    <row r="241" s="34" customFormat="1" x14ac:dyDescent="0.25"/>
    <row r="242" s="34" customFormat="1" x14ac:dyDescent="0.25"/>
    <row r="243" s="34" customFormat="1" x14ac:dyDescent="0.25"/>
    <row r="244" s="34" customFormat="1" x14ac:dyDescent="0.25"/>
    <row r="245" s="34" customFormat="1" x14ac:dyDescent="0.25"/>
    <row r="246" s="34" customFormat="1" x14ac:dyDescent="0.25"/>
    <row r="247" s="34" customFormat="1" x14ac:dyDescent="0.25"/>
    <row r="248" s="34" customFormat="1" x14ac:dyDescent="0.25"/>
    <row r="249" s="34" customFormat="1" x14ac:dyDescent="0.25"/>
    <row r="250" s="34" customFormat="1" x14ac:dyDescent="0.25"/>
    <row r="251" s="34" customFormat="1" x14ac:dyDescent="0.25"/>
    <row r="252" s="34" customFormat="1" x14ac:dyDescent="0.25"/>
    <row r="253" s="34" customFormat="1" x14ac:dyDescent="0.25"/>
    <row r="254" s="34" customFormat="1" x14ac:dyDescent="0.25"/>
    <row r="255" s="34" customFormat="1" x14ac:dyDescent="0.25"/>
    <row r="256" s="34" customFormat="1" x14ac:dyDescent="0.25"/>
    <row r="257" s="34" customFormat="1" x14ac:dyDescent="0.25"/>
    <row r="258" s="34" customFormat="1" x14ac:dyDescent="0.25"/>
    <row r="259" s="34" customFormat="1" x14ac:dyDescent="0.25"/>
    <row r="260" s="34" customFormat="1" x14ac:dyDescent="0.25"/>
    <row r="261" s="34" customFormat="1" x14ac:dyDescent="0.25"/>
    <row r="262" s="34" customFormat="1" x14ac:dyDescent="0.25"/>
    <row r="263" s="34" customFormat="1" x14ac:dyDescent="0.25"/>
    <row r="264" s="34" customFormat="1" x14ac:dyDescent="0.25"/>
    <row r="265" s="34" customFormat="1" x14ac:dyDescent="0.25"/>
    <row r="266" s="34" customFormat="1" x14ac:dyDescent="0.25"/>
    <row r="267" s="34" customFormat="1" x14ac:dyDescent="0.25"/>
    <row r="268" s="34" customFormat="1" x14ac:dyDescent="0.25"/>
    <row r="269" s="34" customFormat="1" x14ac:dyDescent="0.25"/>
    <row r="270" s="34" customFormat="1" x14ac:dyDescent="0.25"/>
    <row r="271" s="34" customFormat="1" x14ac:dyDescent="0.25"/>
    <row r="272" s="34" customFormat="1" x14ac:dyDescent="0.25"/>
    <row r="273" s="34" customFormat="1" x14ac:dyDescent="0.25"/>
    <row r="274" s="34" customFormat="1" x14ac:dyDescent="0.25"/>
    <row r="275" s="34" customFormat="1" x14ac:dyDescent="0.25"/>
    <row r="276" s="34" customFormat="1" x14ac:dyDescent="0.25"/>
    <row r="277" s="34" customFormat="1" x14ac:dyDescent="0.25"/>
    <row r="278" s="34" customFormat="1" x14ac:dyDescent="0.25"/>
    <row r="279" s="34" customFormat="1" x14ac:dyDescent="0.25"/>
    <row r="280" s="34" customFormat="1" x14ac:dyDescent="0.25"/>
    <row r="281" s="34" customFormat="1" x14ac:dyDescent="0.25"/>
    <row r="282" s="34" customFormat="1" x14ac:dyDescent="0.25"/>
    <row r="283" s="34" customFormat="1" x14ac:dyDescent="0.25"/>
    <row r="284" s="34" customFormat="1" x14ac:dyDescent="0.25"/>
    <row r="285" s="34" customFormat="1" x14ac:dyDescent="0.25"/>
    <row r="286" s="34" customFormat="1" x14ac:dyDescent="0.25"/>
    <row r="287" s="34" customFormat="1" x14ac:dyDescent="0.25"/>
    <row r="288" s="34" customFormat="1" x14ac:dyDescent="0.25"/>
    <row r="289" s="34" customFormat="1" x14ac:dyDescent="0.25"/>
    <row r="290" s="34" customFormat="1" x14ac:dyDescent="0.25"/>
    <row r="291" s="34" customFormat="1" x14ac:dyDescent="0.25"/>
    <row r="292" s="34" customFormat="1" x14ac:dyDescent="0.25"/>
    <row r="293" s="34" customFormat="1" x14ac:dyDescent="0.25"/>
    <row r="294" s="34" customFormat="1" x14ac:dyDescent="0.25"/>
    <row r="295" s="34" customFormat="1" x14ac:dyDescent="0.25"/>
    <row r="296" s="34" customFormat="1" x14ac:dyDescent="0.25"/>
    <row r="297" s="34" customFormat="1" x14ac:dyDescent="0.25"/>
    <row r="298" s="34" customFormat="1" x14ac:dyDescent="0.25"/>
    <row r="299" s="34" customFormat="1" x14ac:dyDescent="0.25"/>
    <row r="300" s="34" customFormat="1" x14ac:dyDescent="0.25"/>
    <row r="301" s="34" customFormat="1" x14ac:dyDescent="0.25"/>
    <row r="302" s="34" customFormat="1" x14ac:dyDescent="0.25"/>
    <row r="303" s="34" customFormat="1" x14ac:dyDescent="0.25"/>
    <row r="304" s="34" customFormat="1" x14ac:dyDescent="0.25"/>
    <row r="305" s="34" customFormat="1" x14ac:dyDescent="0.25"/>
    <row r="306" s="34" customFormat="1" x14ac:dyDescent="0.25"/>
    <row r="307" s="34" customFormat="1" x14ac:dyDescent="0.25"/>
    <row r="308" s="34" customFormat="1" x14ac:dyDescent="0.25"/>
    <row r="309" s="34" customFormat="1" x14ac:dyDescent="0.25"/>
    <row r="310" s="34" customFormat="1" x14ac:dyDescent="0.25"/>
    <row r="311" s="34" customFormat="1" x14ac:dyDescent="0.25"/>
    <row r="312" s="34" customFormat="1" x14ac:dyDescent="0.25"/>
    <row r="313" s="34" customFormat="1" x14ac:dyDescent="0.25"/>
    <row r="314" s="34" customFormat="1" x14ac:dyDescent="0.25"/>
    <row r="315" s="34" customFormat="1" x14ac:dyDescent="0.25"/>
    <row r="316" s="34" customFormat="1" x14ac:dyDescent="0.25"/>
    <row r="317" s="34" customFormat="1" x14ac:dyDescent="0.25"/>
    <row r="318" s="34" customFormat="1" x14ac:dyDescent="0.25"/>
    <row r="319" s="34" customFormat="1" x14ac:dyDescent="0.25"/>
    <row r="320" s="34" customFormat="1" x14ac:dyDescent="0.25"/>
    <row r="321" s="34" customFormat="1" x14ac:dyDescent="0.25"/>
    <row r="322" s="34" customFormat="1" x14ac:dyDescent="0.25"/>
    <row r="323" s="34" customFormat="1" x14ac:dyDescent="0.25"/>
    <row r="324" s="34" customFormat="1" x14ac:dyDescent="0.25"/>
    <row r="325" s="34" customFormat="1" x14ac:dyDescent="0.25"/>
    <row r="326" s="34" customFormat="1" x14ac:dyDescent="0.25"/>
    <row r="327" s="34" customFormat="1" x14ac:dyDescent="0.25"/>
    <row r="328" s="34" customFormat="1" x14ac:dyDescent="0.25"/>
    <row r="329" s="34" customFormat="1" x14ac:dyDescent="0.25"/>
    <row r="330" s="34" customFormat="1" x14ac:dyDescent="0.25"/>
    <row r="331" s="34" customFormat="1" x14ac:dyDescent="0.25"/>
    <row r="332" s="34" customFormat="1" x14ac:dyDescent="0.25"/>
    <row r="333" s="34" customFormat="1" x14ac:dyDescent="0.25"/>
    <row r="334" s="34" customFormat="1" x14ac:dyDescent="0.25"/>
    <row r="335" s="34" customFormat="1" x14ac:dyDescent="0.25"/>
    <row r="336" s="34" customFormat="1" x14ac:dyDescent="0.25"/>
    <row r="337" s="34" customFormat="1" x14ac:dyDescent="0.25"/>
    <row r="338" s="34" customFormat="1" x14ac:dyDescent="0.25"/>
    <row r="339" s="34" customFormat="1" x14ac:dyDescent="0.25"/>
    <row r="340" s="34" customFormat="1" x14ac:dyDescent="0.25"/>
    <row r="341" s="34" customFormat="1" x14ac:dyDescent="0.25"/>
    <row r="342" s="34" customFormat="1" x14ac:dyDescent="0.25"/>
    <row r="343" s="34" customFormat="1" x14ac:dyDescent="0.25"/>
    <row r="344" s="34" customFormat="1" x14ac:dyDescent="0.25"/>
    <row r="345" s="34" customFormat="1" x14ac:dyDescent="0.25"/>
    <row r="346" s="34" customFormat="1" x14ac:dyDescent="0.25"/>
    <row r="347" s="34" customFormat="1" x14ac:dyDescent="0.25"/>
    <row r="348" s="34" customFormat="1" x14ac:dyDescent="0.25"/>
    <row r="349" s="34" customFormat="1" x14ac:dyDescent="0.25"/>
    <row r="350" s="34" customFormat="1" x14ac:dyDescent="0.25"/>
    <row r="351" s="34" customFormat="1" x14ac:dyDescent="0.25"/>
    <row r="352" s="34" customFormat="1" x14ac:dyDescent="0.25"/>
    <row r="353" s="34" customFormat="1" x14ac:dyDescent="0.25"/>
    <row r="354" s="34" customFormat="1" x14ac:dyDescent="0.25"/>
    <row r="355" s="34" customFormat="1" x14ac:dyDescent="0.25"/>
    <row r="356" s="34" customFormat="1" x14ac:dyDescent="0.25"/>
    <row r="357" s="34" customFormat="1" x14ac:dyDescent="0.25"/>
    <row r="358" s="34" customFormat="1" x14ac:dyDescent="0.25"/>
    <row r="359" s="34" customFormat="1" x14ac:dyDescent="0.25"/>
    <row r="360" s="34" customFormat="1" x14ac:dyDescent="0.25"/>
    <row r="361" s="34" customFormat="1" x14ac:dyDescent="0.25"/>
    <row r="362" s="34" customFormat="1" x14ac:dyDescent="0.25"/>
    <row r="363" s="34" customFormat="1" x14ac:dyDescent="0.25"/>
    <row r="364" s="34" customFormat="1" x14ac:dyDescent="0.25"/>
    <row r="365" s="34" customFormat="1" x14ac:dyDescent="0.25"/>
    <row r="366" s="34" customFormat="1" x14ac:dyDescent="0.25"/>
    <row r="367" s="34" customFormat="1" x14ac:dyDescent="0.25"/>
    <row r="368" s="34" customFormat="1" x14ac:dyDescent="0.25"/>
    <row r="369" s="34" customFormat="1" x14ac:dyDescent="0.25"/>
    <row r="370" s="34" customFormat="1" x14ac:dyDescent="0.25"/>
    <row r="371" s="34" customFormat="1" x14ac:dyDescent="0.25"/>
    <row r="372" s="34" customFormat="1" x14ac:dyDescent="0.25"/>
    <row r="373" s="34" customFormat="1" x14ac:dyDescent="0.25"/>
    <row r="374" s="34" customFormat="1" x14ac:dyDescent="0.25"/>
    <row r="375" s="34" customFormat="1" x14ac:dyDescent="0.25"/>
    <row r="376" s="34" customFormat="1" x14ac:dyDescent="0.25"/>
    <row r="377" s="34" customFormat="1" x14ac:dyDescent="0.25"/>
    <row r="378" s="34" customFormat="1" x14ac:dyDescent="0.25"/>
    <row r="379" s="34" customFormat="1" x14ac:dyDescent="0.25"/>
    <row r="380" s="34" customFormat="1" x14ac:dyDescent="0.25"/>
    <row r="381" s="34" customFormat="1" x14ac:dyDescent="0.25"/>
    <row r="382" s="34" customFormat="1" x14ac:dyDescent="0.25"/>
    <row r="383" s="34" customFormat="1" x14ac:dyDescent="0.25"/>
    <row r="384" s="34" customFormat="1" x14ac:dyDescent="0.25"/>
    <row r="385" s="34" customFormat="1" x14ac:dyDescent="0.25"/>
    <row r="386" s="34" customFormat="1" x14ac:dyDescent="0.25"/>
    <row r="387" s="34" customFormat="1" x14ac:dyDescent="0.25"/>
    <row r="388" s="34" customFormat="1" x14ac:dyDescent="0.25"/>
    <row r="389" s="34" customFormat="1" x14ac:dyDescent="0.25"/>
    <row r="390" s="34" customFormat="1" x14ac:dyDescent="0.25"/>
    <row r="391" s="34" customFormat="1" x14ac:dyDescent="0.25"/>
    <row r="392" s="34" customFormat="1" x14ac:dyDescent="0.25"/>
    <row r="393" s="34" customFormat="1" x14ac:dyDescent="0.25"/>
    <row r="394" s="34" customFormat="1" x14ac:dyDescent="0.25"/>
    <row r="395" s="34" customFormat="1" x14ac:dyDescent="0.25"/>
    <row r="396" s="34" customFormat="1" x14ac:dyDescent="0.25"/>
    <row r="397" s="34" customFormat="1" x14ac:dyDescent="0.25"/>
    <row r="398" s="34" customFormat="1" x14ac:dyDescent="0.25"/>
    <row r="399" s="34" customFormat="1" x14ac:dyDescent="0.25"/>
    <row r="400" s="34" customFormat="1" x14ac:dyDescent="0.25"/>
    <row r="401" s="34" customFormat="1" x14ac:dyDescent="0.25"/>
    <row r="402" s="34" customFormat="1" x14ac:dyDescent="0.25"/>
    <row r="403" s="34" customFormat="1" x14ac:dyDescent="0.25"/>
    <row r="404" s="34" customFormat="1" x14ac:dyDescent="0.25"/>
    <row r="405" s="34" customFormat="1" x14ac:dyDescent="0.25"/>
    <row r="406" s="34" customFormat="1" x14ac:dyDescent="0.25"/>
    <row r="407" s="34" customFormat="1" x14ac:dyDescent="0.25"/>
    <row r="408" s="34" customFormat="1" x14ac:dyDescent="0.25"/>
    <row r="409" s="34" customFormat="1" x14ac:dyDescent="0.25"/>
    <row r="410" s="34" customFormat="1" x14ac:dyDescent="0.25"/>
    <row r="411" s="34" customFormat="1" x14ac:dyDescent="0.25"/>
    <row r="412" s="34" customFormat="1" x14ac:dyDescent="0.25"/>
    <row r="413" s="34" customFormat="1" x14ac:dyDescent="0.25"/>
    <row r="414" s="34" customFormat="1" x14ac:dyDescent="0.25"/>
    <row r="415" s="34" customFormat="1" x14ac:dyDescent="0.25"/>
    <row r="416" s="34" customFormat="1" x14ac:dyDescent="0.25"/>
    <row r="417" s="34" customFormat="1" x14ac:dyDescent="0.25"/>
    <row r="418" s="34" customFormat="1" x14ac:dyDescent="0.25"/>
    <row r="419" s="34" customFormat="1" x14ac:dyDescent="0.25"/>
    <row r="420" s="34" customFormat="1" x14ac:dyDescent="0.25"/>
    <row r="421" s="34" customFormat="1" x14ac:dyDescent="0.25"/>
    <row r="422" s="34" customFormat="1" x14ac:dyDescent="0.25"/>
    <row r="423" s="34" customFormat="1" x14ac:dyDescent="0.25"/>
    <row r="424" s="34" customFormat="1" x14ac:dyDescent="0.25"/>
    <row r="425" s="34" customFormat="1" x14ac:dyDescent="0.25"/>
    <row r="426" s="34" customFormat="1" x14ac:dyDescent="0.25"/>
    <row r="427" s="34" customFormat="1" x14ac:dyDescent="0.25"/>
    <row r="428" s="34" customFormat="1" x14ac:dyDescent="0.25"/>
    <row r="429" s="34" customFormat="1" x14ac:dyDescent="0.25"/>
    <row r="430" s="34" customFormat="1" x14ac:dyDescent="0.25"/>
    <row r="431" s="34" customFormat="1" x14ac:dyDescent="0.25"/>
    <row r="432" s="34" customFormat="1" x14ac:dyDescent="0.25"/>
    <row r="433" s="34" customFormat="1" x14ac:dyDescent="0.25"/>
    <row r="434" s="34" customFormat="1" x14ac:dyDescent="0.25"/>
    <row r="435" s="34" customFormat="1" x14ac:dyDescent="0.25"/>
    <row r="436" s="34" customFormat="1" x14ac:dyDescent="0.25"/>
    <row r="437" s="34" customFormat="1" x14ac:dyDescent="0.25"/>
    <row r="438" s="34" customFormat="1" x14ac:dyDescent="0.25"/>
    <row r="439" s="34" customFormat="1" x14ac:dyDescent="0.25"/>
    <row r="440" s="34" customFormat="1" x14ac:dyDescent="0.25"/>
    <row r="441" s="34" customFormat="1" x14ac:dyDescent="0.25"/>
    <row r="442" s="34" customFormat="1" x14ac:dyDescent="0.25"/>
    <row r="443" s="34" customFormat="1" x14ac:dyDescent="0.25"/>
    <row r="444" s="34" customFormat="1" x14ac:dyDescent="0.25"/>
    <row r="445" s="34" customFormat="1" x14ac:dyDescent="0.25"/>
    <row r="446" s="34" customFormat="1" x14ac:dyDescent="0.25"/>
    <row r="447" s="34" customFormat="1" x14ac:dyDescent="0.25"/>
    <row r="448" s="34" customFormat="1" x14ac:dyDescent="0.25"/>
    <row r="449" s="34" customFormat="1" x14ac:dyDescent="0.25"/>
    <row r="450" s="34" customFormat="1" x14ac:dyDescent="0.25"/>
    <row r="451" s="34" customFormat="1" x14ac:dyDescent="0.25"/>
    <row r="452" s="34" customFormat="1" x14ac:dyDescent="0.25"/>
    <row r="453" s="34" customFormat="1" x14ac:dyDescent="0.25"/>
    <row r="454" s="34" customFormat="1" x14ac:dyDescent="0.25"/>
    <row r="455" s="34" customFormat="1" x14ac:dyDescent="0.25"/>
    <row r="456" s="34" customFormat="1" x14ac:dyDescent="0.25"/>
    <row r="457" s="34" customFormat="1" x14ac:dyDescent="0.25"/>
    <row r="458" s="34" customFormat="1" x14ac:dyDescent="0.25"/>
    <row r="459" s="34" customFormat="1" x14ac:dyDescent="0.25"/>
    <row r="460" s="34" customFormat="1" x14ac:dyDescent="0.25"/>
    <row r="461" s="34" customFormat="1" x14ac:dyDescent="0.25"/>
    <row r="462" s="34" customFormat="1" x14ac:dyDescent="0.25"/>
    <row r="463" s="34" customFormat="1" x14ac:dyDescent="0.25"/>
    <row r="464" s="34" customFormat="1" x14ac:dyDescent="0.25"/>
    <row r="465" s="34" customFormat="1" x14ac:dyDescent="0.25"/>
    <row r="466" s="34" customFormat="1" x14ac:dyDescent="0.25"/>
    <row r="467" s="34" customFormat="1" x14ac:dyDescent="0.25"/>
    <row r="468" s="34" customFormat="1" x14ac:dyDescent="0.25"/>
    <row r="469" s="34" customFormat="1" x14ac:dyDescent="0.25"/>
    <row r="470" s="34" customFormat="1" x14ac:dyDescent="0.25"/>
    <row r="471" s="34" customFormat="1" x14ac:dyDescent="0.25"/>
    <row r="472" s="34" customFormat="1" x14ac:dyDescent="0.25"/>
    <row r="473" s="34" customFormat="1" x14ac:dyDescent="0.25"/>
    <row r="474" s="34" customFormat="1" x14ac:dyDescent="0.25"/>
    <row r="475" s="34" customFormat="1" x14ac:dyDescent="0.25"/>
    <row r="476" s="34" customFormat="1" x14ac:dyDescent="0.25"/>
    <row r="477" s="34" customFormat="1" x14ac:dyDescent="0.25"/>
    <row r="478" s="34" customFormat="1" x14ac:dyDescent="0.25"/>
    <row r="479" s="34" customFormat="1" x14ac:dyDescent="0.25"/>
    <row r="480" s="34" customFormat="1" x14ac:dyDescent="0.25"/>
    <row r="481" s="34" customFormat="1" x14ac:dyDescent="0.25"/>
    <row r="482" s="34" customFormat="1" x14ac:dyDescent="0.25"/>
    <row r="483" s="34" customFormat="1" x14ac:dyDescent="0.25"/>
    <row r="484" s="34" customFormat="1" x14ac:dyDescent="0.25"/>
    <row r="485" s="34" customFormat="1" x14ac:dyDescent="0.25"/>
    <row r="486" s="34" customFormat="1" x14ac:dyDescent="0.25"/>
    <row r="487" s="34" customFormat="1" x14ac:dyDescent="0.25"/>
    <row r="488" s="34" customFormat="1" x14ac:dyDescent="0.25"/>
    <row r="489" s="34" customFormat="1" x14ac:dyDescent="0.25"/>
    <row r="490" s="34" customFormat="1" x14ac:dyDescent="0.25"/>
    <row r="491" s="34" customFormat="1" x14ac:dyDescent="0.25"/>
    <row r="492" s="34" customFormat="1" x14ac:dyDescent="0.25"/>
    <row r="493" s="34" customFormat="1" x14ac:dyDescent="0.25"/>
    <row r="494" s="34" customFormat="1" x14ac:dyDescent="0.25"/>
    <row r="495" s="34" customFormat="1" x14ac:dyDescent="0.25"/>
    <row r="496" s="34" customFormat="1" x14ac:dyDescent="0.25"/>
    <row r="497" s="34" customFormat="1" x14ac:dyDescent="0.25"/>
    <row r="498" s="34" customFormat="1" x14ac:dyDescent="0.25"/>
    <row r="499" s="34" customFormat="1" x14ac:dyDescent="0.25"/>
    <row r="500" s="34" customFormat="1" x14ac:dyDescent="0.25"/>
    <row r="501" s="34" customFormat="1" x14ac:dyDescent="0.25"/>
    <row r="502" s="34" customFormat="1" x14ac:dyDescent="0.25"/>
    <row r="503" s="34" customFormat="1" x14ac:dyDescent="0.25"/>
    <row r="504" s="34" customFormat="1" x14ac:dyDescent="0.25"/>
    <row r="505" s="34" customFormat="1" x14ac:dyDescent="0.25"/>
    <row r="506" s="34" customFormat="1" x14ac:dyDescent="0.25"/>
    <row r="507" s="34" customFormat="1" x14ac:dyDescent="0.25"/>
    <row r="508" s="34" customFormat="1" x14ac:dyDescent="0.25"/>
    <row r="509" s="34" customFormat="1" x14ac:dyDescent="0.25"/>
    <row r="510" s="34" customFormat="1" x14ac:dyDescent="0.25"/>
    <row r="511" s="34" customFormat="1" x14ac:dyDescent="0.25"/>
    <row r="512" s="34" customFormat="1" x14ac:dyDescent="0.25"/>
    <row r="513" s="34" customFormat="1" x14ac:dyDescent="0.25"/>
    <row r="514" s="34" customFormat="1" x14ac:dyDescent="0.25"/>
    <row r="515" s="34" customFormat="1" x14ac:dyDescent="0.25"/>
    <row r="516" s="34" customFormat="1" x14ac:dyDescent="0.25"/>
    <row r="517" s="34" customFormat="1" x14ac:dyDescent="0.25"/>
    <row r="518" s="34" customFormat="1" x14ac:dyDescent="0.25"/>
    <row r="519" s="34" customFormat="1" x14ac:dyDescent="0.25"/>
    <row r="520" s="34"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33" priority="3">
      <formula>LEN(TRIM(B6))=0</formula>
    </cfRule>
  </conditionalFormatting>
  <conditionalFormatting sqref="D8:E8 G8 I8 L8 D10:H12 D14:G14 I14:J14 L14 K15:L15 H15:I15 E15:F15 C17:F17 I17:L17 G19 D19">
    <cfRule type="containsBlanks" dxfId="32" priority="2">
      <formula>LEN(TRIM(C8))=0</formula>
    </cfRule>
  </conditionalFormatting>
  <conditionalFormatting sqref="B15:C15">
    <cfRule type="containsBlanks" dxfId="31"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L41"/>
  <sheetViews>
    <sheetView zoomScaleSheetLayoutView="100" workbookViewId="0">
      <selection activeCell="J7" sqref="J7"/>
    </sheetView>
  </sheetViews>
  <sheetFormatPr baseColWidth="10" defaultRowHeight="15" x14ac:dyDescent="0.25"/>
  <cols>
    <col min="1" max="1" width="33.7109375" style="1" customWidth="1"/>
    <col min="2" max="8" width="14.7109375" style="1" customWidth="1"/>
    <col min="9" max="16384" width="11.42578125" style="1"/>
  </cols>
  <sheetData>
    <row r="1" spans="1:12" ht="21" customHeight="1" thickBot="1" x14ac:dyDescent="0.3">
      <c r="A1" s="216" t="s">
        <v>22</v>
      </c>
      <c r="B1" s="217"/>
      <c r="C1" s="217"/>
      <c r="D1" s="217"/>
      <c r="E1" s="217"/>
      <c r="F1" s="217"/>
      <c r="G1" s="217"/>
      <c r="H1" s="218"/>
    </row>
    <row r="2" spans="1:12" ht="9" customHeight="1" x14ac:dyDescent="0.25">
      <c r="A2" s="18"/>
      <c r="B2" s="18"/>
      <c r="C2" s="18"/>
      <c r="D2" s="18"/>
      <c r="E2" s="18"/>
      <c r="F2" s="18"/>
      <c r="G2" s="18"/>
      <c r="H2" s="18"/>
    </row>
    <row r="3" spans="1:12" ht="18" customHeight="1" x14ac:dyDescent="0.25">
      <c r="A3" s="18"/>
      <c r="B3" s="18"/>
      <c r="C3" s="18"/>
      <c r="D3" s="18"/>
      <c r="E3" s="18"/>
      <c r="F3" s="18"/>
      <c r="G3" s="18"/>
      <c r="H3" s="18"/>
    </row>
    <row r="4" spans="1:12" ht="18" customHeight="1" x14ac:dyDescent="0.25">
      <c r="A4" s="18"/>
      <c r="B4" s="5" t="s">
        <v>1</v>
      </c>
      <c r="C4" s="219" t="str">
        <f>Identification!B6</f>
        <v>SHYMECA</v>
      </c>
      <c r="D4" s="220"/>
      <c r="E4" s="220"/>
      <c r="F4" s="18"/>
      <c r="G4" s="18"/>
      <c r="H4" s="18"/>
    </row>
    <row r="5" spans="1:12" ht="9" customHeight="1" thickBot="1" x14ac:dyDescent="0.3"/>
    <row r="6" spans="1:12" ht="36" customHeight="1" thickBot="1" x14ac:dyDescent="0.3">
      <c r="A6" s="221" t="s">
        <v>23</v>
      </c>
      <c r="B6" s="223" t="s">
        <v>24</v>
      </c>
      <c r="C6" s="19" t="s">
        <v>25</v>
      </c>
      <c r="D6" s="225" t="s">
        <v>26</v>
      </c>
      <c r="E6" s="226"/>
      <c r="F6" s="19" t="s">
        <v>27</v>
      </c>
      <c r="G6" s="19" t="s">
        <v>28</v>
      </c>
      <c r="H6" s="20" t="s">
        <v>29</v>
      </c>
    </row>
    <row r="7" spans="1:12" ht="27" customHeight="1" thickBot="1" x14ac:dyDescent="0.3">
      <c r="A7" s="222"/>
      <c r="B7" s="224"/>
      <c r="C7" s="21" t="s">
        <v>30</v>
      </c>
      <c r="D7" s="21" t="s">
        <v>31</v>
      </c>
      <c r="E7" s="21" t="s">
        <v>32</v>
      </c>
      <c r="F7" s="21" t="s">
        <v>33</v>
      </c>
      <c r="G7" s="21" t="s">
        <v>34</v>
      </c>
      <c r="H7" s="21" t="s">
        <v>35</v>
      </c>
    </row>
    <row r="8" spans="1:12" s="24" customFormat="1" ht="24" customHeight="1" x14ac:dyDescent="0.25">
      <c r="A8" s="22" t="s">
        <v>268</v>
      </c>
      <c r="B8" s="23" t="s">
        <v>291</v>
      </c>
      <c r="C8" s="143">
        <v>158.06</v>
      </c>
      <c r="D8" s="128">
        <v>160.14099999999999</v>
      </c>
      <c r="E8" s="143">
        <v>20048.975630000001</v>
      </c>
      <c r="F8" s="128">
        <v>6.5500000000000003E-2</v>
      </c>
      <c r="G8" s="130">
        <v>2191.1839</v>
      </c>
      <c r="H8" s="143">
        <v>76.81</v>
      </c>
      <c r="J8" s="145"/>
      <c r="K8" s="145"/>
      <c r="L8" s="146"/>
    </row>
    <row r="9" spans="1:12" s="24" customFormat="1" ht="24" customHeight="1" x14ac:dyDescent="0.25">
      <c r="A9" s="22" t="s">
        <v>269</v>
      </c>
      <c r="B9" s="23" t="s">
        <v>291</v>
      </c>
      <c r="C9" s="143">
        <v>17.1296</v>
      </c>
      <c r="D9" s="128">
        <v>18.6281</v>
      </c>
      <c r="E9" s="143">
        <v>957.13892769999984</v>
      </c>
      <c r="F9" s="128">
        <v>21.576499999999999</v>
      </c>
      <c r="G9" s="130">
        <v>1037.5479700000001</v>
      </c>
      <c r="H9" s="143">
        <v>10.986800000000001</v>
      </c>
      <c r="J9" s="145"/>
      <c r="K9" s="145"/>
      <c r="L9" s="146"/>
    </row>
    <row r="10" spans="1:12" s="24" customFormat="1" ht="24" customHeight="1" x14ac:dyDescent="0.25">
      <c r="A10" s="22" t="s">
        <v>301</v>
      </c>
      <c r="B10" s="23" t="s">
        <v>291</v>
      </c>
      <c r="C10" s="143"/>
      <c r="D10" s="128">
        <v>4.3499999999999996</v>
      </c>
      <c r="E10" s="143">
        <v>717.52240000000006</v>
      </c>
      <c r="F10" s="128">
        <v>0.9</v>
      </c>
      <c r="G10" s="130"/>
      <c r="H10" s="143">
        <v>0</v>
      </c>
      <c r="J10" s="145"/>
      <c r="K10" s="145"/>
      <c r="L10" s="146"/>
    </row>
    <row r="11" spans="1:12" s="24" customFormat="1" ht="24" customHeight="1" x14ac:dyDescent="0.25">
      <c r="A11" s="22" t="s">
        <v>271</v>
      </c>
      <c r="B11" s="23" t="s">
        <v>291</v>
      </c>
      <c r="C11" s="143">
        <v>9.8018000000000001</v>
      </c>
      <c r="D11" s="128">
        <v>5.7450000000000001</v>
      </c>
      <c r="E11" s="143">
        <v>486.44026999999994</v>
      </c>
      <c r="F11" s="128">
        <v>3.645</v>
      </c>
      <c r="G11" s="130">
        <v>455.36967999999996</v>
      </c>
      <c r="H11" s="143">
        <v>8.7573000000000008</v>
      </c>
      <c r="J11" s="145"/>
      <c r="K11" s="145"/>
      <c r="L11" s="146"/>
    </row>
    <row r="12" spans="1:12" s="24" customFormat="1" ht="24" customHeight="1" x14ac:dyDescent="0.25">
      <c r="A12" s="22" t="s">
        <v>122</v>
      </c>
      <c r="B12" s="23" t="s">
        <v>291</v>
      </c>
      <c r="C12" s="143">
        <v>10.040700000000001</v>
      </c>
      <c r="D12" s="128">
        <v>9.9161999999999999</v>
      </c>
      <c r="E12" s="143">
        <v>883.66446000000008</v>
      </c>
      <c r="F12" s="128">
        <v>6.3084000000000007</v>
      </c>
      <c r="G12" s="130">
        <v>193.108</v>
      </c>
      <c r="H12" s="143">
        <v>18</v>
      </c>
      <c r="J12" s="145"/>
      <c r="K12" s="145"/>
      <c r="L12" s="146"/>
    </row>
    <row r="13" spans="1:12" s="24" customFormat="1" ht="24" customHeight="1" x14ac:dyDescent="0.25">
      <c r="A13" s="22" t="s">
        <v>272</v>
      </c>
      <c r="B13" s="23" t="s">
        <v>291</v>
      </c>
      <c r="C13" s="143">
        <v>179.5926</v>
      </c>
      <c r="D13" s="128">
        <v>177.83459999999997</v>
      </c>
      <c r="E13" s="143">
        <v>25878.672674399997</v>
      </c>
      <c r="F13" s="128">
        <v>4.0491000000000001</v>
      </c>
      <c r="G13" s="130">
        <v>905.47345999999993</v>
      </c>
      <c r="H13" s="143">
        <v>182.82915</v>
      </c>
      <c r="J13" s="145"/>
      <c r="K13" s="145"/>
      <c r="L13" s="146"/>
    </row>
    <row r="14" spans="1:12" s="24" customFormat="1" ht="24" customHeight="1" x14ac:dyDescent="0.25">
      <c r="A14" s="22" t="s">
        <v>273</v>
      </c>
      <c r="B14" s="23" t="s">
        <v>291</v>
      </c>
      <c r="C14" s="143">
        <v>9.3121999999999989</v>
      </c>
      <c r="D14" s="128">
        <v>7.7126999999999999</v>
      </c>
      <c r="E14" s="143">
        <v>1535.3313499999999</v>
      </c>
      <c r="F14" s="128">
        <v>8.016</v>
      </c>
      <c r="G14" s="130">
        <v>473.97798999999998</v>
      </c>
      <c r="H14" s="143">
        <v>4.6629000000000005</v>
      </c>
      <c r="J14" s="145"/>
      <c r="K14" s="145"/>
      <c r="L14" s="146"/>
    </row>
    <row r="15" spans="1:12" s="24" customFormat="1" ht="24" customHeight="1" x14ac:dyDescent="0.25">
      <c r="A15" s="22" t="s">
        <v>274</v>
      </c>
      <c r="B15" s="23" t="s">
        <v>291</v>
      </c>
      <c r="C15" s="143">
        <v>5.5188000000000006</v>
      </c>
      <c r="D15" s="128">
        <v>3.234</v>
      </c>
      <c r="E15" s="143">
        <v>769.6861899999999</v>
      </c>
      <c r="F15" s="128">
        <v>3.1536</v>
      </c>
      <c r="G15" s="130">
        <v>256.14236999999997</v>
      </c>
      <c r="H15" s="143">
        <v>0</v>
      </c>
      <c r="J15" s="145"/>
      <c r="K15" s="145"/>
      <c r="L15" s="146"/>
    </row>
    <row r="16" spans="1:12" s="24" customFormat="1" ht="24" customHeight="1" x14ac:dyDescent="0.25">
      <c r="A16" s="22" t="s">
        <v>302</v>
      </c>
      <c r="B16" s="23" t="s">
        <v>291</v>
      </c>
      <c r="C16" s="143">
        <v>3.774</v>
      </c>
      <c r="D16" s="128">
        <v>0.96220000000000006</v>
      </c>
      <c r="E16" s="143">
        <v>242.38415999999998</v>
      </c>
      <c r="F16" s="128">
        <v>5.9501600000000003</v>
      </c>
      <c r="G16" s="130"/>
      <c r="H16" s="143">
        <v>0.92799999999999994</v>
      </c>
      <c r="J16" s="145"/>
      <c r="K16" s="145"/>
      <c r="L16" s="146"/>
    </row>
    <row r="17" spans="1:12" s="24" customFormat="1" ht="24" customHeight="1" x14ac:dyDescent="0.25">
      <c r="A17" s="22" t="s">
        <v>276</v>
      </c>
      <c r="B17" s="23" t="s">
        <v>291</v>
      </c>
      <c r="C17" s="143">
        <v>6.8219999999999992</v>
      </c>
      <c r="D17" s="128">
        <v>6.9409999999999998</v>
      </c>
      <c r="E17" s="143">
        <v>634.01107999999999</v>
      </c>
      <c r="F17" s="128">
        <v>4.7389999999999999</v>
      </c>
      <c r="G17" s="130">
        <v>79.022480000000002</v>
      </c>
      <c r="H17" s="143">
        <v>7.7170000000000005</v>
      </c>
      <c r="J17" s="145"/>
      <c r="K17" s="145"/>
      <c r="L17" s="146"/>
    </row>
    <row r="18" spans="1:12" s="24" customFormat="1" ht="24" customHeight="1" x14ac:dyDescent="0.25">
      <c r="A18" s="22" t="s">
        <v>277</v>
      </c>
      <c r="B18" s="23" t="s">
        <v>291</v>
      </c>
      <c r="C18" s="143">
        <v>3.25</v>
      </c>
      <c r="D18" s="128">
        <v>1.09155</v>
      </c>
      <c r="E18" s="143">
        <v>188.85894999999999</v>
      </c>
      <c r="F18" s="128">
        <v>2.4085000000000001</v>
      </c>
      <c r="G18" s="130">
        <v>730.36478000000011</v>
      </c>
      <c r="H18" s="143">
        <v>1.845</v>
      </c>
      <c r="J18" s="145"/>
      <c r="K18" s="145"/>
      <c r="L18" s="146"/>
    </row>
    <row r="19" spans="1:12" s="24" customFormat="1" ht="24" customHeight="1" x14ac:dyDescent="0.25">
      <c r="A19" s="22" t="s">
        <v>278</v>
      </c>
      <c r="B19" s="23" t="s">
        <v>291</v>
      </c>
      <c r="C19" s="143">
        <v>1894.0160000000001</v>
      </c>
      <c r="D19" s="128">
        <v>1493.452</v>
      </c>
      <c r="E19" s="143">
        <v>224259.54719000001</v>
      </c>
      <c r="F19" s="128">
        <v>262.45100000000002</v>
      </c>
      <c r="G19" s="130">
        <v>16467.441564680001</v>
      </c>
      <c r="H19" s="143">
        <v>1884.5919999999999</v>
      </c>
      <c r="J19" s="145"/>
      <c r="K19" s="145"/>
      <c r="L19" s="146"/>
    </row>
    <row r="20" spans="1:12" s="24" customFormat="1" ht="24" customHeight="1" x14ac:dyDescent="0.25">
      <c r="A20" s="22" t="s">
        <v>279</v>
      </c>
      <c r="B20" s="23" t="s">
        <v>291</v>
      </c>
      <c r="C20" s="143">
        <v>158.00299999999999</v>
      </c>
      <c r="D20" s="128">
        <v>155.80000000000001</v>
      </c>
      <c r="E20" s="143">
        <v>18969.93994</v>
      </c>
      <c r="F20" s="128">
        <v>11.094999999999999</v>
      </c>
      <c r="G20" s="130">
        <v>2599.48819</v>
      </c>
      <c r="H20" s="143">
        <v>193.71800000000002</v>
      </c>
      <c r="J20" s="145"/>
      <c r="K20" s="145"/>
      <c r="L20" s="146"/>
    </row>
    <row r="21" spans="1:12" s="24" customFormat="1" ht="24" customHeight="1" x14ac:dyDescent="0.25">
      <c r="A21" s="22" t="s">
        <v>280</v>
      </c>
      <c r="B21" s="23" t="s">
        <v>291</v>
      </c>
      <c r="C21" s="143">
        <v>12.303000000000001</v>
      </c>
      <c r="D21" s="128">
        <v>11.36</v>
      </c>
      <c r="E21" s="143">
        <v>2716.0857500000002</v>
      </c>
      <c r="F21" s="128">
        <v>0.28200000000000003</v>
      </c>
      <c r="G21" s="130">
        <v>699.79455999999993</v>
      </c>
      <c r="H21" s="143">
        <v>5.476</v>
      </c>
      <c r="J21" s="145"/>
      <c r="K21" s="145"/>
      <c r="L21" s="146"/>
    </row>
    <row r="22" spans="1:12" s="24" customFormat="1" ht="24" customHeight="1" x14ac:dyDescent="0.25">
      <c r="A22" s="22" t="s">
        <v>281</v>
      </c>
      <c r="B22" s="23" t="s">
        <v>291</v>
      </c>
      <c r="C22" s="143">
        <v>80.284999999999997</v>
      </c>
      <c r="D22" s="128">
        <v>63.216000000000001</v>
      </c>
      <c r="E22" s="143">
        <v>4579.7733099999996</v>
      </c>
      <c r="F22" s="128">
        <v>3.4130000000000003</v>
      </c>
      <c r="G22" s="130">
        <v>243.93944000000002</v>
      </c>
      <c r="H22" s="143">
        <v>160.36200000000002</v>
      </c>
      <c r="J22" s="145"/>
      <c r="K22" s="145"/>
      <c r="L22" s="146"/>
    </row>
    <row r="23" spans="1:12" s="24" customFormat="1" ht="24" customHeight="1" x14ac:dyDescent="0.25">
      <c r="A23" s="22" t="s">
        <v>282</v>
      </c>
      <c r="B23" s="23" t="s">
        <v>291</v>
      </c>
      <c r="C23" s="143">
        <v>0</v>
      </c>
      <c r="D23" s="128">
        <v>0</v>
      </c>
      <c r="E23" s="143">
        <v>0</v>
      </c>
      <c r="F23" s="128">
        <v>0</v>
      </c>
      <c r="G23" s="130">
        <v>253.57293000000004</v>
      </c>
      <c r="H23" s="143">
        <v>0</v>
      </c>
      <c r="J23" s="145"/>
      <c r="K23" s="145"/>
      <c r="L23" s="146"/>
    </row>
    <row r="24" spans="1:12" s="24" customFormat="1" ht="24" customHeight="1" x14ac:dyDescent="0.25">
      <c r="A24" s="22" t="s">
        <v>283</v>
      </c>
      <c r="B24" s="23" t="s">
        <v>291</v>
      </c>
      <c r="C24" s="143">
        <v>0</v>
      </c>
      <c r="D24" s="129">
        <v>0.32600000000000001</v>
      </c>
      <c r="E24" s="144">
        <v>221.12579999999997</v>
      </c>
      <c r="F24" s="128">
        <v>0.62949999999999995</v>
      </c>
      <c r="G24" s="130">
        <v>1607.6514400000001</v>
      </c>
      <c r="H24" s="143">
        <v>0</v>
      </c>
      <c r="J24" s="145"/>
      <c r="K24" s="145"/>
      <c r="L24" s="146"/>
    </row>
    <row r="25" spans="1:12" s="24" customFormat="1" ht="24" customHeight="1" x14ac:dyDescent="0.25">
      <c r="A25" s="22" t="s">
        <v>284</v>
      </c>
      <c r="B25" s="23" t="s">
        <v>291</v>
      </c>
      <c r="C25" s="143">
        <v>0</v>
      </c>
      <c r="D25" s="129">
        <v>4.2500000000000003E-2</v>
      </c>
      <c r="E25" s="144">
        <v>27.81625</v>
      </c>
      <c r="F25" s="128">
        <v>0.26</v>
      </c>
      <c r="G25" s="130">
        <v>171.26153999999997</v>
      </c>
      <c r="H25" s="143">
        <v>0</v>
      </c>
      <c r="J25" s="145"/>
      <c r="K25" s="145"/>
      <c r="L25" s="146"/>
    </row>
    <row r="26" spans="1:12" s="24" customFormat="1" ht="24" customHeight="1" x14ac:dyDescent="0.25">
      <c r="A26" s="22" t="s">
        <v>285</v>
      </c>
      <c r="B26" s="23" t="s">
        <v>291</v>
      </c>
      <c r="C26" s="143">
        <v>0</v>
      </c>
      <c r="D26" s="129">
        <v>2.5000000000000001E-2</v>
      </c>
      <c r="E26" s="144">
        <v>9.9364999999999988</v>
      </c>
      <c r="F26" s="128">
        <v>1.41</v>
      </c>
      <c r="G26" s="130">
        <v>187.68360000000001</v>
      </c>
      <c r="H26" s="143">
        <v>0</v>
      </c>
      <c r="J26" s="145"/>
      <c r="K26" s="145"/>
      <c r="L26" s="146"/>
    </row>
    <row r="27" spans="1:12" s="24" customFormat="1" ht="24" customHeight="1" x14ac:dyDescent="0.25">
      <c r="A27" s="22" t="s">
        <v>286</v>
      </c>
      <c r="B27" s="23" t="s">
        <v>291</v>
      </c>
      <c r="C27" s="143">
        <v>0</v>
      </c>
      <c r="D27" s="129">
        <v>0.105</v>
      </c>
      <c r="E27" s="144">
        <v>37.484999999999999</v>
      </c>
      <c r="F27" s="128">
        <v>0.3755</v>
      </c>
      <c r="G27" s="130">
        <v>110.94688000000001</v>
      </c>
      <c r="H27" s="143">
        <v>0</v>
      </c>
      <c r="J27" s="145"/>
      <c r="K27" s="145"/>
      <c r="L27" s="146"/>
    </row>
    <row r="28" spans="1:12" s="24" customFormat="1" ht="24" customHeight="1" thickBot="1" x14ac:dyDescent="0.3">
      <c r="A28" s="22" t="s">
        <v>287</v>
      </c>
      <c r="B28" s="23" t="s">
        <v>291</v>
      </c>
      <c r="C28" s="143">
        <v>2E-3</v>
      </c>
      <c r="D28" s="143">
        <v>218.505</v>
      </c>
      <c r="E28" s="143">
        <v>77615.834099999993</v>
      </c>
      <c r="F28" s="128">
        <v>30.981999999999999</v>
      </c>
      <c r="G28" s="143">
        <v>0</v>
      </c>
      <c r="H28" s="143">
        <v>16</v>
      </c>
      <c r="J28" s="145"/>
      <c r="K28" s="145"/>
      <c r="L28" s="146"/>
    </row>
    <row r="29" spans="1:12" s="24" customFormat="1" ht="24" customHeight="1" thickTop="1" thickBot="1" x14ac:dyDescent="0.3">
      <c r="A29" s="22" t="s">
        <v>288</v>
      </c>
      <c r="B29" s="23" t="s">
        <v>291</v>
      </c>
      <c r="C29" s="143">
        <v>3.8648999999999996</v>
      </c>
      <c r="D29" s="131">
        <v>3.8653499999999998</v>
      </c>
      <c r="E29" s="131">
        <v>5068.5789000000004</v>
      </c>
      <c r="F29" s="128">
        <v>3.5949999999999996E-2</v>
      </c>
      <c r="G29" s="143"/>
      <c r="H29" s="143">
        <v>6.59415</v>
      </c>
      <c r="J29" s="145"/>
      <c r="K29" s="145"/>
      <c r="L29" s="146"/>
    </row>
    <row r="30" spans="1:12" s="24" customFormat="1" ht="24" customHeight="1" thickTop="1" thickBot="1" x14ac:dyDescent="0.3">
      <c r="A30" s="22" t="s">
        <v>289</v>
      </c>
      <c r="B30" s="23" t="s">
        <v>291</v>
      </c>
      <c r="C30" s="143">
        <v>14.799720000000001</v>
      </c>
      <c r="D30" s="131">
        <v>102.78060000000001</v>
      </c>
      <c r="E30" s="131">
        <v>14044.845740000001</v>
      </c>
      <c r="F30" s="128">
        <v>45.165900000000001</v>
      </c>
      <c r="G30" s="143"/>
      <c r="H30" s="143">
        <v>0</v>
      </c>
      <c r="J30" s="145"/>
      <c r="K30" s="145"/>
      <c r="L30" s="146"/>
    </row>
    <row r="31" spans="1:12" s="24" customFormat="1" ht="24" customHeight="1" thickTop="1" thickBot="1" x14ac:dyDescent="0.3">
      <c r="A31" s="124" t="s">
        <v>290</v>
      </c>
      <c r="B31" s="125" t="s">
        <v>291</v>
      </c>
      <c r="C31" s="143">
        <v>0</v>
      </c>
      <c r="D31" s="131">
        <v>0</v>
      </c>
      <c r="E31" s="131">
        <v>0</v>
      </c>
      <c r="F31" s="128">
        <v>0</v>
      </c>
      <c r="G31" s="143"/>
      <c r="H31" s="143">
        <v>2</v>
      </c>
      <c r="J31" s="145"/>
      <c r="K31" s="145"/>
      <c r="L31" s="146"/>
    </row>
    <row r="32" spans="1:12" s="24" customFormat="1" ht="24" customHeight="1" thickBot="1" x14ac:dyDescent="0.3">
      <c r="A32" s="32" t="s">
        <v>294</v>
      </c>
      <c r="B32" s="125" t="s">
        <v>291</v>
      </c>
      <c r="C32" s="143">
        <v>0.92</v>
      </c>
      <c r="D32" s="132">
        <v>0.19203999999999999</v>
      </c>
      <c r="E32" s="143">
        <v>112.42391000000001</v>
      </c>
      <c r="F32" s="128">
        <v>8.4827200000000005</v>
      </c>
      <c r="G32" s="143">
        <v>0</v>
      </c>
      <c r="H32" s="143">
        <v>1.7999999999999999E-2</v>
      </c>
      <c r="J32" s="145"/>
      <c r="K32" s="145"/>
      <c r="L32" s="146"/>
    </row>
    <row r="33" spans="1:8" ht="18" customHeight="1" x14ac:dyDescent="0.25">
      <c r="A33" s="25" t="s">
        <v>36</v>
      </c>
      <c r="B33" s="26"/>
      <c r="C33" s="26"/>
      <c r="D33" s="27"/>
      <c r="E33" s="27"/>
      <c r="F33" s="27"/>
      <c r="G33" s="27"/>
      <c r="H33" s="27"/>
    </row>
    <row r="34" spans="1:8" s="14" customFormat="1" ht="18" customHeight="1" x14ac:dyDescent="0.25">
      <c r="A34" s="215" t="s">
        <v>37</v>
      </c>
      <c r="B34" s="215"/>
      <c r="C34" s="215"/>
      <c r="D34" s="215"/>
      <c r="E34" s="215"/>
      <c r="F34" s="215"/>
      <c r="G34" s="215"/>
      <c r="H34" s="215"/>
    </row>
    <row r="35" spans="1:8" s="14" customFormat="1" ht="18" customHeight="1" x14ac:dyDescent="0.25">
      <c r="A35" s="215" t="s">
        <v>38</v>
      </c>
      <c r="B35" s="215"/>
      <c r="C35" s="215"/>
      <c r="D35" s="215"/>
      <c r="E35" s="215"/>
      <c r="F35" s="215"/>
      <c r="G35" s="215"/>
      <c r="H35" s="215"/>
    </row>
    <row r="36" spans="1:8" s="14" customFormat="1" ht="18" customHeight="1" x14ac:dyDescent="0.25">
      <c r="A36" s="215" t="s">
        <v>39</v>
      </c>
      <c r="B36" s="215"/>
      <c r="C36" s="215"/>
      <c r="D36" s="215"/>
      <c r="E36" s="215"/>
      <c r="F36" s="215"/>
      <c r="G36" s="215"/>
      <c r="H36" s="215"/>
    </row>
    <row r="37" spans="1:8" s="14" customFormat="1" ht="18" customHeight="1" x14ac:dyDescent="0.25">
      <c r="A37" s="215" t="s">
        <v>40</v>
      </c>
      <c r="B37" s="215"/>
      <c r="C37" s="215"/>
      <c r="D37" s="215"/>
      <c r="E37" s="215"/>
      <c r="F37" s="215"/>
      <c r="G37" s="215"/>
      <c r="H37" s="215"/>
    </row>
    <row r="38" spans="1:8" s="14" customFormat="1" ht="18" customHeight="1" x14ac:dyDescent="0.25">
      <c r="A38" s="215" t="s">
        <v>41</v>
      </c>
      <c r="B38" s="215"/>
      <c r="C38" s="215"/>
      <c r="D38" s="215"/>
      <c r="E38" s="215"/>
      <c r="F38" s="215"/>
      <c r="G38" s="215"/>
      <c r="H38" s="215"/>
    </row>
    <row r="39" spans="1:8" s="14" customFormat="1" ht="18" customHeight="1" x14ac:dyDescent="0.25">
      <c r="A39" s="215" t="s">
        <v>42</v>
      </c>
      <c r="B39" s="215"/>
      <c r="C39" s="215"/>
      <c r="D39" s="215"/>
      <c r="E39" s="215"/>
      <c r="F39" s="215"/>
      <c r="G39" s="215"/>
      <c r="H39" s="215"/>
    </row>
    <row r="40" spans="1:8" s="14" customFormat="1" ht="18" customHeight="1" x14ac:dyDescent="0.25">
      <c r="A40" s="215" t="s">
        <v>43</v>
      </c>
      <c r="B40" s="215"/>
      <c r="C40" s="215"/>
      <c r="D40" s="215"/>
      <c r="E40" s="215"/>
      <c r="F40" s="215"/>
      <c r="G40" s="215"/>
      <c r="H40" s="215"/>
    </row>
    <row r="41" spans="1:8" s="14" customFormat="1" ht="18" customHeight="1" x14ac:dyDescent="0.25">
      <c r="A41" s="215" t="s">
        <v>44</v>
      </c>
      <c r="B41" s="215"/>
      <c r="C41" s="215"/>
      <c r="D41" s="215"/>
      <c r="E41" s="215"/>
      <c r="F41" s="215"/>
      <c r="G41" s="215"/>
      <c r="H41" s="215"/>
    </row>
  </sheetData>
  <sheetProtection password="DDE2" sheet="1" objects="1" scenarios="1" insertRows="0" deleteRows="0"/>
  <mergeCells count="13">
    <mergeCell ref="A34:H34"/>
    <mergeCell ref="A1:H1"/>
    <mergeCell ref="C4:E4"/>
    <mergeCell ref="A6:A7"/>
    <mergeCell ref="B6:B7"/>
    <mergeCell ref="D6:E6"/>
    <mergeCell ref="A41:H41"/>
    <mergeCell ref="A35:H35"/>
    <mergeCell ref="A36:H36"/>
    <mergeCell ref="A37:H37"/>
    <mergeCell ref="A38:H38"/>
    <mergeCell ref="A39:H39"/>
    <mergeCell ref="A40:H40"/>
  </mergeCells>
  <conditionalFormatting sqref="C4:E4 D30 A8:B32 D8:D28">
    <cfRule type="containsBlanks" dxfId="30" priority="28">
      <formula>LEN(TRIM(A4))=0</formula>
    </cfRule>
  </conditionalFormatting>
  <conditionalFormatting sqref="D29:E31">
    <cfRule type="containsBlanks" dxfId="29" priority="24">
      <formula>LEN(TRIM(D29))=0</formula>
    </cfRule>
  </conditionalFormatting>
  <conditionalFormatting sqref="G8:G28">
    <cfRule type="containsBlanks" dxfId="28" priority="23">
      <formula>LEN(TRIM(G8))=0</formula>
    </cfRule>
  </conditionalFormatting>
  <conditionalFormatting sqref="D32">
    <cfRule type="containsBlanks" dxfId="27" priority="18">
      <formula>LEN(TRIM(D32))=0</formula>
    </cfRule>
  </conditionalFormatting>
  <conditionalFormatting sqref="D31">
    <cfRule type="containsBlanks" dxfId="26" priority="17">
      <formula>LEN(TRIM(D31))=0</formula>
    </cfRule>
  </conditionalFormatting>
  <conditionalFormatting sqref="A32">
    <cfRule type="containsBlanks" dxfId="25" priority="14">
      <formula>LEN(TRIM(A32))=0</formula>
    </cfRule>
  </conditionalFormatting>
  <conditionalFormatting sqref="F8:F32">
    <cfRule type="containsBlanks" dxfId="24" priority="3">
      <formula>LEN(TRIM(F8))=0</formula>
    </cfRule>
  </conditionalFormatting>
  <conditionalFormatting sqref="I8:I32">
    <cfRule type="containsBlanks" dxfId="23" priority="2">
      <formula>LEN(TRIM(I8))=0</formula>
    </cfRule>
  </conditionalFormatting>
  <pageMargins left="0.31496062992125984" right="0.31496062992125984" top="0.74803149606299213" bottom="0.35433070866141736" header="0.31496062992125984" footer="0.31496062992125984"/>
  <pageSetup paperSize="9" scale="62"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L46"/>
  <sheetViews>
    <sheetView tabSelected="1" zoomScale="85" zoomScaleNormal="85" zoomScaleSheetLayoutView="100" workbookViewId="0">
      <selection activeCell="C3" sqref="C3"/>
    </sheetView>
  </sheetViews>
  <sheetFormatPr baseColWidth="10" defaultRowHeight="12.75" x14ac:dyDescent="0.25"/>
  <cols>
    <col min="1" max="1" width="4.7109375" style="14" customWidth="1"/>
    <col min="2" max="2" width="32.7109375" style="14" customWidth="1"/>
    <col min="3" max="3" width="8.7109375" style="17" customWidth="1"/>
    <col min="4" max="4" width="10.7109375" style="14" customWidth="1"/>
    <col min="5" max="9" width="12.7109375" style="14" customWidth="1"/>
    <col min="10" max="10" width="18.7109375" style="14" customWidth="1"/>
    <col min="11" max="16384" width="11.42578125" style="14"/>
  </cols>
  <sheetData>
    <row r="1" spans="1:10" s="1" customFormat="1" ht="21" customHeight="1" thickBot="1" x14ac:dyDescent="0.3">
      <c r="A1" s="216" t="s">
        <v>0</v>
      </c>
      <c r="B1" s="217"/>
      <c r="C1" s="217"/>
      <c r="D1" s="217"/>
      <c r="E1" s="217"/>
      <c r="F1" s="217"/>
      <c r="G1" s="217"/>
      <c r="H1" s="217"/>
      <c r="I1" s="217"/>
      <c r="J1" s="218"/>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32" t="str">
        <f>Identification!B6</f>
        <v>SHYMECA</v>
      </c>
      <c r="F4" s="232"/>
      <c r="G4" s="232"/>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33" t="s">
        <v>2</v>
      </c>
      <c r="B6" s="236" t="s">
        <v>3</v>
      </c>
      <c r="C6" s="239" t="s">
        <v>257</v>
      </c>
      <c r="D6" s="242" t="s">
        <v>5</v>
      </c>
      <c r="E6" s="244" t="s">
        <v>6</v>
      </c>
      <c r="F6" s="245"/>
      <c r="G6" s="245"/>
      <c r="H6" s="246"/>
      <c r="I6" s="247" t="s">
        <v>7</v>
      </c>
      <c r="J6" s="248" t="s">
        <v>8</v>
      </c>
    </row>
    <row r="7" spans="1:10" s="8" customFormat="1" ht="24" customHeight="1" x14ac:dyDescent="0.25">
      <c r="A7" s="234"/>
      <c r="B7" s="237"/>
      <c r="C7" s="240"/>
      <c r="D7" s="242"/>
      <c r="E7" s="228" t="s">
        <v>9</v>
      </c>
      <c r="F7" s="229"/>
      <c r="G7" s="228" t="s">
        <v>10</v>
      </c>
      <c r="H7" s="229"/>
      <c r="I7" s="242"/>
      <c r="J7" s="249"/>
    </row>
    <row r="8" spans="1:10" s="8" customFormat="1" ht="18" customHeight="1" thickBot="1" x14ac:dyDescent="0.3">
      <c r="A8" s="235"/>
      <c r="B8" s="238"/>
      <c r="C8" s="241"/>
      <c r="D8" s="243"/>
      <c r="E8" s="9" t="s">
        <v>11</v>
      </c>
      <c r="F8" s="9" t="s">
        <v>12</v>
      </c>
      <c r="G8" s="9" t="s">
        <v>11</v>
      </c>
      <c r="H8" s="9" t="s">
        <v>13</v>
      </c>
      <c r="I8" s="243"/>
      <c r="J8" s="250"/>
    </row>
    <row r="9" spans="1:10" s="13" customFormat="1" ht="24" customHeight="1" x14ac:dyDescent="0.25">
      <c r="A9" s="30">
        <v>1</v>
      </c>
      <c r="B9" s="31" t="s">
        <v>268</v>
      </c>
      <c r="C9" s="28">
        <v>204132</v>
      </c>
      <c r="D9" s="10" t="s">
        <v>292</v>
      </c>
      <c r="E9" s="11">
        <v>55733.333333333336</v>
      </c>
      <c r="F9" s="11">
        <f>E9*1.19</f>
        <v>66322.666666666672</v>
      </c>
      <c r="G9" s="11">
        <v>119600</v>
      </c>
      <c r="H9" s="11">
        <f>G9*1.19</f>
        <v>142324</v>
      </c>
      <c r="I9" s="140">
        <v>44991</v>
      </c>
      <c r="J9" s="12"/>
    </row>
    <row r="10" spans="1:10" s="13" customFormat="1" ht="24" customHeight="1" x14ac:dyDescent="0.25">
      <c r="A10" s="30">
        <v>2</v>
      </c>
      <c r="B10" s="32" t="s">
        <v>269</v>
      </c>
      <c r="C10" s="29">
        <v>204132</v>
      </c>
      <c r="D10" s="10" t="s">
        <v>292</v>
      </c>
      <c r="E10" s="11">
        <v>25214.055555555555</v>
      </c>
      <c r="F10" s="11">
        <f t="shared" ref="F10:F39" si="0">E10*1.19</f>
        <v>30004.726111111107</v>
      </c>
      <c r="G10" s="11">
        <v>34437</v>
      </c>
      <c r="H10" s="11">
        <f t="shared" ref="H10:H39" si="1">G10*1.19</f>
        <v>40980.03</v>
      </c>
      <c r="I10" s="140">
        <v>44991</v>
      </c>
      <c r="J10" s="12"/>
    </row>
    <row r="11" spans="1:10" s="13" customFormat="1" ht="24" customHeight="1" x14ac:dyDescent="0.25">
      <c r="A11" s="30">
        <v>3</v>
      </c>
      <c r="B11" s="32" t="s">
        <v>270</v>
      </c>
      <c r="C11" s="29">
        <v>204132</v>
      </c>
      <c r="D11" s="10" t="s">
        <v>292</v>
      </c>
      <c r="E11" s="11">
        <f>0</f>
        <v>0</v>
      </c>
      <c r="F11" s="11">
        <f t="shared" si="0"/>
        <v>0</v>
      </c>
      <c r="G11" s="11">
        <v>0</v>
      </c>
      <c r="H11" s="11">
        <f t="shared" si="1"/>
        <v>0</v>
      </c>
      <c r="I11" s="127" t="s">
        <v>295</v>
      </c>
      <c r="J11" s="12"/>
    </row>
    <row r="12" spans="1:10" s="13" customFormat="1" ht="24" customHeight="1" x14ac:dyDescent="0.25">
      <c r="A12" s="30">
        <v>4</v>
      </c>
      <c r="B12" s="32" t="s">
        <v>271</v>
      </c>
      <c r="C12" s="29">
        <v>204132</v>
      </c>
      <c r="D12" s="10" t="s">
        <v>292</v>
      </c>
      <c r="E12" s="11">
        <v>55261.111111111109</v>
      </c>
      <c r="F12" s="11">
        <f t="shared" si="0"/>
        <v>65760.722222222219</v>
      </c>
      <c r="G12" s="11">
        <v>62516</v>
      </c>
      <c r="H12" s="11">
        <f t="shared" si="1"/>
        <v>74394.039999999994</v>
      </c>
      <c r="I12" s="140">
        <v>44991</v>
      </c>
      <c r="J12" s="12"/>
    </row>
    <row r="13" spans="1:10" s="13" customFormat="1" ht="24" customHeight="1" x14ac:dyDescent="0.25">
      <c r="A13" s="30">
        <v>5</v>
      </c>
      <c r="B13" s="32" t="s">
        <v>122</v>
      </c>
      <c r="C13" s="29">
        <v>204132</v>
      </c>
      <c r="D13" s="10" t="s">
        <v>292</v>
      </c>
      <c r="E13" s="11">
        <v>53803.267973856215</v>
      </c>
      <c r="F13" s="11">
        <f t="shared" si="0"/>
        <v>64025.888888888891</v>
      </c>
      <c r="G13" s="11">
        <v>73488.888888888891</v>
      </c>
      <c r="H13" s="11">
        <f t="shared" si="1"/>
        <v>87451.777777777781</v>
      </c>
      <c r="I13" s="140">
        <v>44991</v>
      </c>
      <c r="J13" s="12"/>
    </row>
    <row r="14" spans="1:10" s="13" customFormat="1" ht="24" customHeight="1" x14ac:dyDescent="0.25">
      <c r="A14" s="30">
        <v>6</v>
      </c>
      <c r="B14" s="32" t="s">
        <v>272</v>
      </c>
      <c r="C14" s="29">
        <v>204132</v>
      </c>
      <c r="D14" s="10" t="s">
        <v>292</v>
      </c>
      <c r="E14" s="11">
        <v>120645.31590413942</v>
      </c>
      <c r="F14" s="11">
        <f t="shared" si="0"/>
        <v>143567.9259259259</v>
      </c>
      <c r="G14" s="11">
        <v>123468.85</v>
      </c>
      <c r="H14" s="11">
        <f t="shared" si="1"/>
        <v>146927.93150000001</v>
      </c>
      <c r="I14" s="140">
        <v>44991</v>
      </c>
      <c r="J14" s="12"/>
    </row>
    <row r="15" spans="1:10" s="13" customFormat="1" ht="24" customHeight="1" x14ac:dyDescent="0.25">
      <c r="A15" s="30">
        <v>7</v>
      </c>
      <c r="B15" s="32" t="s">
        <v>273</v>
      </c>
      <c r="C15" s="29">
        <v>204132</v>
      </c>
      <c r="D15" s="10" t="s">
        <v>292</v>
      </c>
      <c r="E15" s="11">
        <v>93794.717948717953</v>
      </c>
      <c r="F15" s="11">
        <f t="shared" si="0"/>
        <v>111615.71435897436</v>
      </c>
      <c r="G15" s="11">
        <v>108805.12</v>
      </c>
      <c r="H15" s="11">
        <f t="shared" si="1"/>
        <v>129478.09279999998</v>
      </c>
      <c r="I15" s="140">
        <v>44991</v>
      </c>
      <c r="J15" s="12"/>
    </row>
    <row r="16" spans="1:10" s="13" customFormat="1" ht="24" customHeight="1" x14ac:dyDescent="0.25">
      <c r="A16" s="30">
        <v>8</v>
      </c>
      <c r="B16" s="32" t="s">
        <v>274</v>
      </c>
      <c r="C16" s="29">
        <v>204132</v>
      </c>
      <c r="D16" s="10" t="s">
        <v>292</v>
      </c>
      <c r="E16" s="11">
        <v>166666.66666666669</v>
      </c>
      <c r="F16" s="11">
        <f t="shared" si="0"/>
        <v>198333.33333333334</v>
      </c>
      <c r="G16" s="11">
        <v>213333.33333333334</v>
      </c>
      <c r="H16" s="11">
        <f t="shared" si="1"/>
        <v>253866.66666666666</v>
      </c>
      <c r="I16" s="140">
        <v>44991</v>
      </c>
      <c r="J16" s="12"/>
    </row>
    <row r="17" spans="1:12" s="13" customFormat="1" ht="24" customHeight="1" x14ac:dyDescent="0.25">
      <c r="A17" s="30">
        <v>9</v>
      </c>
      <c r="B17" s="32" t="s">
        <v>275</v>
      </c>
      <c r="C17" s="29">
        <v>204132</v>
      </c>
      <c r="D17" s="10" t="s">
        <v>292</v>
      </c>
      <c r="E17" s="11">
        <v>459279.62962962972</v>
      </c>
      <c r="F17" s="11">
        <f t="shared" si="0"/>
        <v>546542.75925925933</v>
      </c>
      <c r="G17" s="11">
        <v>459279.62962962972</v>
      </c>
      <c r="H17" s="11">
        <f t="shared" si="1"/>
        <v>546542.75925925933</v>
      </c>
      <c r="I17" s="126">
        <v>43800</v>
      </c>
      <c r="J17" s="12"/>
    </row>
    <row r="18" spans="1:12" s="13" customFormat="1" ht="24" customHeight="1" x14ac:dyDescent="0.25">
      <c r="A18" s="30">
        <v>10</v>
      </c>
      <c r="B18" s="32" t="s">
        <v>276</v>
      </c>
      <c r="C18" s="29">
        <v>204132</v>
      </c>
      <c r="D18" s="10" t="s">
        <v>292</v>
      </c>
      <c r="E18" s="11">
        <v>31000</v>
      </c>
      <c r="F18" s="11">
        <f t="shared" si="0"/>
        <v>36890</v>
      </c>
      <c r="G18" s="11">
        <v>100000</v>
      </c>
      <c r="H18" s="11">
        <f t="shared" si="1"/>
        <v>119000</v>
      </c>
      <c r="I18" s="140">
        <v>44991</v>
      </c>
      <c r="J18" s="12"/>
    </row>
    <row r="19" spans="1:12" s="13" customFormat="1" ht="24" customHeight="1" x14ac:dyDescent="0.25">
      <c r="A19" s="30">
        <v>11</v>
      </c>
      <c r="B19" s="32" t="s">
        <v>277</v>
      </c>
      <c r="C19" s="29">
        <v>204132</v>
      </c>
      <c r="D19" s="10" t="s">
        <v>292</v>
      </c>
      <c r="E19" s="11">
        <v>84800</v>
      </c>
      <c r="F19" s="11">
        <f t="shared" si="0"/>
        <v>100912</v>
      </c>
      <c r="G19" s="11">
        <v>165500</v>
      </c>
      <c r="H19" s="11">
        <f t="shared" si="1"/>
        <v>196945</v>
      </c>
      <c r="I19" s="140">
        <v>44991</v>
      </c>
      <c r="J19" s="12"/>
    </row>
    <row r="20" spans="1:12" s="13" customFormat="1" ht="24" customHeight="1" x14ac:dyDescent="0.25">
      <c r="A20" s="30">
        <v>12</v>
      </c>
      <c r="B20" s="32" t="s">
        <v>278</v>
      </c>
      <c r="C20" s="29">
        <v>204132</v>
      </c>
      <c r="D20" s="10" t="s">
        <v>292</v>
      </c>
      <c r="E20" s="11">
        <v>140562.61151515154</v>
      </c>
      <c r="F20" s="11">
        <f t="shared" si="0"/>
        <v>167269.50770303034</v>
      </c>
      <c r="G20" s="11">
        <v>182024.31</v>
      </c>
      <c r="H20" s="11">
        <f t="shared" si="1"/>
        <v>216608.9289</v>
      </c>
      <c r="I20" s="140">
        <v>44991</v>
      </c>
      <c r="J20" s="12"/>
      <c r="K20"/>
      <c r="L20"/>
    </row>
    <row r="21" spans="1:12" s="13" customFormat="1" ht="24" customHeight="1" x14ac:dyDescent="0.25">
      <c r="A21" s="30">
        <v>13</v>
      </c>
      <c r="B21" s="32" t="s">
        <v>279</v>
      </c>
      <c r="C21" s="29">
        <v>204132</v>
      </c>
      <c r="D21" s="10" t="s">
        <v>292</v>
      </c>
      <c r="E21" s="11">
        <v>76716</v>
      </c>
      <c r="F21" s="11">
        <f t="shared" si="0"/>
        <v>91292.04</v>
      </c>
      <c r="G21" s="11">
        <v>109526.66666666667</v>
      </c>
      <c r="H21" s="11">
        <f t="shared" si="1"/>
        <v>130336.73333333334</v>
      </c>
      <c r="I21" s="140">
        <v>44991</v>
      </c>
      <c r="J21" s="12"/>
      <c r="K21"/>
    </row>
    <row r="22" spans="1:12" s="13" customFormat="1" ht="24" customHeight="1" x14ac:dyDescent="0.25">
      <c r="A22" s="30">
        <v>14</v>
      </c>
      <c r="B22" s="32" t="s">
        <v>280</v>
      </c>
      <c r="C22" s="29">
        <v>204132</v>
      </c>
      <c r="D22" s="10" t="s">
        <v>292</v>
      </c>
      <c r="E22" s="11">
        <v>191061.45</v>
      </c>
      <c r="F22" s="11">
        <f t="shared" si="0"/>
        <v>227363.12549999999</v>
      </c>
      <c r="G22" s="11">
        <v>179185.84333333332</v>
      </c>
      <c r="H22" s="11">
        <f t="shared" si="1"/>
        <v>213231.15356666665</v>
      </c>
      <c r="I22" s="140">
        <v>44991</v>
      </c>
      <c r="J22" s="12"/>
      <c r="K22"/>
    </row>
    <row r="23" spans="1:12" s="13" customFormat="1" ht="24" customHeight="1" x14ac:dyDescent="0.25">
      <c r="A23" s="30">
        <v>15</v>
      </c>
      <c r="B23" s="32" t="s">
        <v>281</v>
      </c>
      <c r="C23" s="29">
        <v>204132</v>
      </c>
      <c r="D23" s="10" t="s">
        <v>292</v>
      </c>
      <c r="E23" s="11">
        <v>44142.2</v>
      </c>
      <c r="F23" s="11">
        <f t="shared" si="0"/>
        <v>52529.217999999993</v>
      </c>
      <c r="G23" s="11">
        <v>44177.75</v>
      </c>
      <c r="H23" s="11">
        <f t="shared" si="1"/>
        <v>52571.522499999999</v>
      </c>
      <c r="I23" s="140">
        <v>44991</v>
      </c>
      <c r="J23" s="12"/>
      <c r="K23"/>
    </row>
    <row r="24" spans="1:12" s="13" customFormat="1" ht="24" customHeight="1" x14ac:dyDescent="0.25">
      <c r="A24" s="30">
        <v>16</v>
      </c>
      <c r="B24" s="32" t="s">
        <v>282</v>
      </c>
      <c r="C24" s="29">
        <v>204132</v>
      </c>
      <c r="D24" s="10" t="s">
        <v>292</v>
      </c>
      <c r="E24" s="11">
        <v>143580</v>
      </c>
      <c r="F24" s="11">
        <f t="shared" si="0"/>
        <v>170860.19999999998</v>
      </c>
      <c r="G24" s="11">
        <v>135000</v>
      </c>
      <c r="H24" s="11">
        <f t="shared" si="1"/>
        <v>160650</v>
      </c>
      <c r="I24" s="140">
        <v>44991</v>
      </c>
      <c r="J24" s="12"/>
      <c r="K24"/>
    </row>
    <row r="25" spans="1:12" s="13" customFormat="1" ht="24" customHeight="1" x14ac:dyDescent="0.25">
      <c r="A25" s="30">
        <v>17</v>
      </c>
      <c r="B25" s="32" t="s">
        <v>283</v>
      </c>
      <c r="C25" s="29">
        <v>204132</v>
      </c>
      <c r="D25" s="10" t="s">
        <v>292</v>
      </c>
      <c r="E25" s="11">
        <v>497197.91666666663</v>
      </c>
      <c r="F25" s="11">
        <f t="shared" si="0"/>
        <v>591665.52083333326</v>
      </c>
      <c r="G25" s="11">
        <v>497197.91666666663</v>
      </c>
      <c r="H25" s="11">
        <f t="shared" si="1"/>
        <v>591665.52083333326</v>
      </c>
      <c r="I25" s="140">
        <v>44991</v>
      </c>
      <c r="J25" s="12"/>
      <c r="K25"/>
    </row>
    <row r="26" spans="1:12" s="13" customFormat="1" ht="24" customHeight="1" x14ac:dyDescent="0.25">
      <c r="A26" s="30">
        <v>18</v>
      </c>
      <c r="B26" s="32" t="s">
        <v>284</v>
      </c>
      <c r="C26" s="29">
        <v>204132</v>
      </c>
      <c r="D26" s="10" t="s">
        <v>292</v>
      </c>
      <c r="E26" s="11">
        <v>550000</v>
      </c>
      <c r="F26" s="11">
        <f t="shared" si="0"/>
        <v>654500</v>
      </c>
      <c r="G26" s="11">
        <v>550000</v>
      </c>
      <c r="H26" s="11">
        <f t="shared" si="1"/>
        <v>654500</v>
      </c>
      <c r="I26" s="140">
        <v>44991</v>
      </c>
      <c r="J26" s="12"/>
      <c r="K26"/>
    </row>
    <row r="27" spans="1:12" s="13" customFormat="1" ht="24" customHeight="1" x14ac:dyDescent="0.25">
      <c r="A27" s="30">
        <v>19</v>
      </c>
      <c r="B27" s="32" t="s">
        <v>285</v>
      </c>
      <c r="C27" s="29">
        <v>204132</v>
      </c>
      <c r="D27" s="10" t="s">
        <v>292</v>
      </c>
      <c r="E27" s="11">
        <v>334000</v>
      </c>
      <c r="F27" s="11">
        <f t="shared" si="0"/>
        <v>397460</v>
      </c>
      <c r="G27" s="11">
        <v>334000</v>
      </c>
      <c r="H27" s="11">
        <f t="shared" si="1"/>
        <v>397460</v>
      </c>
      <c r="I27" s="140">
        <v>44991</v>
      </c>
      <c r="J27" s="12"/>
      <c r="K27"/>
    </row>
    <row r="28" spans="1:12" s="13" customFormat="1" ht="24" customHeight="1" x14ac:dyDescent="0.25">
      <c r="A28" s="30">
        <v>20</v>
      </c>
      <c r="B28" s="32" t="s">
        <v>286</v>
      </c>
      <c r="C28" s="29">
        <v>204132</v>
      </c>
      <c r="D28" s="10" t="s">
        <v>292</v>
      </c>
      <c r="E28" s="11">
        <v>225000</v>
      </c>
      <c r="F28" s="11">
        <f t="shared" si="0"/>
        <v>267750</v>
      </c>
      <c r="G28" s="11">
        <v>300000</v>
      </c>
      <c r="H28" s="11">
        <f t="shared" si="1"/>
        <v>357000</v>
      </c>
      <c r="I28" s="140">
        <v>44991</v>
      </c>
      <c r="J28" s="12"/>
      <c r="K28"/>
    </row>
    <row r="29" spans="1:12" s="13" customFormat="1" ht="24" customHeight="1" thickBot="1" x14ac:dyDescent="0.3">
      <c r="A29" s="30">
        <v>21</v>
      </c>
      <c r="B29" s="32" t="s">
        <v>287</v>
      </c>
      <c r="C29" s="29">
        <v>204132</v>
      </c>
      <c r="D29" s="10" t="s">
        <v>292</v>
      </c>
      <c r="E29" s="11">
        <v>0</v>
      </c>
      <c r="F29" s="11">
        <f t="shared" si="0"/>
        <v>0</v>
      </c>
      <c r="G29" s="11">
        <v>0</v>
      </c>
      <c r="H29" s="11">
        <f t="shared" si="1"/>
        <v>0</v>
      </c>
      <c r="I29" s="138">
        <v>43454</v>
      </c>
      <c r="J29" s="12"/>
    </row>
    <row r="30" spans="1:12" s="13" customFormat="1" ht="24" customHeight="1" thickTop="1" x14ac:dyDescent="0.25">
      <c r="A30" s="30">
        <v>22</v>
      </c>
      <c r="B30" s="32" t="s">
        <v>288</v>
      </c>
      <c r="C30" s="29" t="s">
        <v>143</v>
      </c>
      <c r="D30" s="10" t="s">
        <v>292</v>
      </c>
      <c r="E30" s="11">
        <v>781777.77777777787</v>
      </c>
      <c r="F30" s="11">
        <f t="shared" si="0"/>
        <v>930315.55555555562</v>
      </c>
      <c r="G30" s="11">
        <v>119.354</v>
      </c>
      <c r="H30" s="11">
        <f t="shared" si="1"/>
        <v>142.03126</v>
      </c>
      <c r="I30" s="139">
        <v>43800</v>
      </c>
      <c r="J30" s="12"/>
    </row>
    <row r="31" spans="1:12" s="13" customFormat="1" ht="24" customHeight="1" x14ac:dyDescent="0.25">
      <c r="A31" s="30">
        <v>23</v>
      </c>
      <c r="B31" s="32" t="s">
        <v>289</v>
      </c>
      <c r="C31" s="29" t="s">
        <v>143</v>
      </c>
      <c r="D31" s="10" t="s">
        <v>292</v>
      </c>
      <c r="E31" s="11">
        <v>596000</v>
      </c>
      <c r="F31" s="11">
        <v>709240</v>
      </c>
      <c r="G31" s="11">
        <v>596000</v>
      </c>
      <c r="H31" s="11">
        <f t="shared" si="1"/>
        <v>709240</v>
      </c>
      <c r="I31" s="126">
        <v>43800</v>
      </c>
      <c r="J31" s="12"/>
    </row>
    <row r="32" spans="1:12" ht="24" customHeight="1" x14ac:dyDescent="0.25">
      <c r="A32" s="30">
        <v>24</v>
      </c>
      <c r="B32" s="32" t="s">
        <v>290</v>
      </c>
      <c r="C32" s="29" t="s">
        <v>143</v>
      </c>
      <c r="D32" s="10" t="s">
        <v>292</v>
      </c>
      <c r="E32" s="11">
        <v>625734.44444444438</v>
      </c>
      <c r="F32" s="11">
        <v>744623.98888888874</v>
      </c>
      <c r="G32" s="11">
        <v>625734.44444444438</v>
      </c>
      <c r="H32" s="11">
        <f t="shared" si="1"/>
        <v>744623.98888888874</v>
      </c>
      <c r="I32" s="126">
        <v>43454</v>
      </c>
      <c r="J32" s="12"/>
    </row>
    <row r="33" spans="1:10" ht="24" customHeight="1" x14ac:dyDescent="0.25">
      <c r="A33" s="134">
        <v>25</v>
      </c>
      <c r="B33" s="32" t="str">
        <f>'[1]Page 3 - T2'!B35</f>
        <v>mousse:</v>
      </c>
      <c r="C33" s="135">
        <f>'[1]Page 3 - T2'!C35</f>
        <v>0</v>
      </c>
      <c r="D33" s="136" t="s">
        <v>293</v>
      </c>
      <c r="E33" s="11">
        <v>94.605000000000004</v>
      </c>
      <c r="F33" s="11">
        <v>112.57995</v>
      </c>
      <c r="G33" s="133">
        <v>94.605000000000004</v>
      </c>
      <c r="H33" s="11">
        <f t="shared" si="1"/>
        <v>112.57995</v>
      </c>
      <c r="I33" s="126">
        <v>43800</v>
      </c>
      <c r="J33" s="12"/>
    </row>
    <row r="34" spans="1:10" ht="24" customHeight="1" x14ac:dyDescent="0.25">
      <c r="A34" s="30">
        <v>26</v>
      </c>
      <c r="B34" s="32" t="s">
        <v>294</v>
      </c>
      <c r="C34" s="29">
        <v>204132</v>
      </c>
      <c r="D34" s="136" t="s">
        <v>291</v>
      </c>
      <c r="E34" s="137">
        <v>289742.75968888885</v>
      </c>
      <c r="F34" s="11">
        <f t="shared" si="0"/>
        <v>344793.88402977772</v>
      </c>
      <c r="G34" s="137">
        <v>289742.75968888885</v>
      </c>
      <c r="H34" s="11">
        <f t="shared" si="1"/>
        <v>344793.88402977772</v>
      </c>
      <c r="I34" s="140">
        <v>43899</v>
      </c>
      <c r="J34" s="12"/>
    </row>
    <row r="35" spans="1:10" ht="24" customHeight="1" x14ac:dyDescent="0.25">
      <c r="A35" s="30">
        <v>27</v>
      </c>
      <c r="B35" s="32" t="s">
        <v>296</v>
      </c>
      <c r="C35" s="29">
        <v>204132</v>
      </c>
      <c r="D35" s="136" t="s">
        <v>291</v>
      </c>
      <c r="E35" s="137">
        <v>598226.66666666674</v>
      </c>
      <c r="F35" s="11">
        <f t="shared" si="0"/>
        <v>711889.7333333334</v>
      </c>
      <c r="G35" s="137">
        <v>433333.33333333331</v>
      </c>
      <c r="H35" s="11">
        <f t="shared" si="1"/>
        <v>515666.66666666663</v>
      </c>
      <c r="I35" s="140">
        <v>44991</v>
      </c>
      <c r="J35" s="12"/>
    </row>
    <row r="36" spans="1:10" ht="24" customHeight="1" x14ac:dyDescent="0.25">
      <c r="A36" s="30">
        <v>28</v>
      </c>
      <c r="B36" s="32" t="s">
        <v>297</v>
      </c>
      <c r="C36" s="29">
        <v>204132</v>
      </c>
      <c r="D36" s="136" t="s">
        <v>291</v>
      </c>
      <c r="E36" s="137">
        <f>((76.63*1000/0.1)+(374.23*1000/0.5)+(560.05*1000/1))/3</f>
        <v>691603.33333333337</v>
      </c>
      <c r="F36" s="11">
        <f t="shared" si="0"/>
        <v>823007.96666666667</v>
      </c>
      <c r="G36" s="137">
        <v>691603.33333333337</v>
      </c>
      <c r="H36" s="11">
        <f t="shared" si="1"/>
        <v>823007.96666666667</v>
      </c>
      <c r="I36" s="140">
        <v>43900</v>
      </c>
      <c r="J36" s="12"/>
    </row>
    <row r="37" spans="1:10" ht="24" customHeight="1" x14ac:dyDescent="0.25">
      <c r="A37" s="30">
        <v>29</v>
      </c>
      <c r="B37" s="32" t="s">
        <v>298</v>
      </c>
      <c r="C37" s="29">
        <v>204132</v>
      </c>
      <c r="D37" s="136" t="s">
        <v>291</v>
      </c>
      <c r="E37" s="137">
        <f>((100.64*1000/0.5))</f>
        <v>201280</v>
      </c>
      <c r="F37" s="11">
        <f t="shared" si="0"/>
        <v>239523.19999999998</v>
      </c>
      <c r="G37" s="137">
        <v>201280</v>
      </c>
      <c r="H37" s="11">
        <f t="shared" si="1"/>
        <v>239523.19999999998</v>
      </c>
      <c r="I37" s="140">
        <v>43901</v>
      </c>
      <c r="J37" s="12"/>
    </row>
    <row r="38" spans="1:10" ht="24" customHeight="1" x14ac:dyDescent="0.25">
      <c r="A38" s="30">
        <v>30</v>
      </c>
      <c r="B38" s="32" t="s">
        <v>299</v>
      </c>
      <c r="C38" s="29">
        <v>204132</v>
      </c>
      <c r="D38" s="136" t="s">
        <v>291</v>
      </c>
      <c r="E38" s="137">
        <f>((124.88*1000/0.5)+(463.04*1000/5))/2</f>
        <v>171184</v>
      </c>
      <c r="F38" s="11">
        <f t="shared" si="0"/>
        <v>203708.96</v>
      </c>
      <c r="G38" s="137">
        <v>171184</v>
      </c>
      <c r="H38" s="11">
        <f t="shared" si="1"/>
        <v>203708.96</v>
      </c>
      <c r="I38" s="140">
        <v>43902</v>
      </c>
      <c r="J38" s="12"/>
    </row>
    <row r="39" spans="1:10" ht="24" customHeight="1" thickBot="1" x14ac:dyDescent="0.3">
      <c r="A39" s="134">
        <v>31</v>
      </c>
      <c r="B39" s="32" t="s">
        <v>300</v>
      </c>
      <c r="C39" s="29">
        <v>204132</v>
      </c>
      <c r="D39" s="141" t="s">
        <v>291</v>
      </c>
      <c r="E39" s="142">
        <v>153333.33333333334</v>
      </c>
      <c r="F39" s="11">
        <f t="shared" si="0"/>
        <v>182466.66666666666</v>
      </c>
      <c r="G39" s="142">
        <v>148864</v>
      </c>
      <c r="H39" s="11">
        <f t="shared" si="1"/>
        <v>177148.16</v>
      </c>
      <c r="I39" s="140">
        <v>44991</v>
      </c>
      <c r="J39" s="12"/>
    </row>
    <row r="40" spans="1:10" ht="18" customHeight="1" thickTop="1" x14ac:dyDescent="0.25">
      <c r="A40" s="15" t="s">
        <v>14</v>
      </c>
      <c r="B40" s="230" t="s">
        <v>15</v>
      </c>
      <c r="C40" s="230"/>
      <c r="D40" s="230"/>
      <c r="E40" s="230"/>
      <c r="F40" s="230"/>
      <c r="G40" s="230"/>
      <c r="H40" s="230"/>
      <c r="I40" s="230"/>
      <c r="J40" s="230"/>
    </row>
    <row r="41" spans="1:10" ht="18" customHeight="1" x14ac:dyDescent="0.25">
      <c r="A41" s="16"/>
      <c r="B41" s="227" t="s">
        <v>16</v>
      </c>
      <c r="C41" s="227"/>
      <c r="D41" s="227"/>
      <c r="E41" s="227"/>
      <c r="F41" s="227"/>
      <c r="G41" s="227"/>
      <c r="H41" s="227"/>
      <c r="I41" s="227"/>
      <c r="J41" s="227"/>
    </row>
    <row r="42" spans="1:10" ht="18" customHeight="1" x14ac:dyDescent="0.25">
      <c r="A42" s="16"/>
      <c r="B42" s="231" t="s">
        <v>17</v>
      </c>
      <c r="C42" s="231"/>
      <c r="D42" s="231"/>
      <c r="E42" s="231"/>
      <c r="F42" s="231"/>
      <c r="G42" s="231"/>
      <c r="H42" s="231"/>
      <c r="I42" s="231"/>
      <c r="J42" s="231"/>
    </row>
    <row r="43" spans="1:10" ht="18" customHeight="1" x14ac:dyDescent="0.25">
      <c r="A43" s="16"/>
      <c r="B43" s="231" t="s">
        <v>18</v>
      </c>
      <c r="C43" s="231"/>
      <c r="D43" s="231"/>
      <c r="E43" s="231"/>
      <c r="F43" s="231"/>
      <c r="G43" s="231"/>
      <c r="H43" s="231"/>
      <c r="I43" s="231"/>
      <c r="J43" s="231"/>
    </row>
    <row r="44" spans="1:10" ht="18" customHeight="1" x14ac:dyDescent="0.25">
      <c r="A44" s="16"/>
      <c r="B44" s="231" t="s">
        <v>19</v>
      </c>
      <c r="C44" s="231"/>
      <c r="D44" s="231"/>
      <c r="E44" s="231"/>
      <c r="F44" s="231"/>
      <c r="G44" s="231"/>
      <c r="H44" s="231"/>
      <c r="I44" s="231"/>
      <c r="J44" s="231"/>
    </row>
    <row r="45" spans="1:10" ht="18" customHeight="1" x14ac:dyDescent="0.25">
      <c r="A45" s="16"/>
      <c r="B45" s="227" t="s">
        <v>20</v>
      </c>
      <c r="C45" s="227"/>
      <c r="D45" s="227"/>
      <c r="E45" s="227"/>
      <c r="F45" s="227"/>
      <c r="G45" s="227"/>
      <c r="H45" s="227"/>
      <c r="I45" s="227"/>
      <c r="J45" s="227"/>
    </row>
    <row r="46" spans="1:10" ht="18" customHeight="1" x14ac:dyDescent="0.25">
      <c r="A46" s="16"/>
      <c r="B46" s="227" t="s">
        <v>21</v>
      </c>
      <c r="C46" s="227"/>
      <c r="D46" s="227"/>
      <c r="E46" s="227"/>
      <c r="F46" s="227"/>
      <c r="G46" s="227"/>
      <c r="H46" s="227"/>
      <c r="I46" s="227"/>
      <c r="J46" s="227"/>
    </row>
  </sheetData>
  <sheetProtection password="DDE2" sheet="1" objects="1" scenarios="1" insertRows="0" deleteRows="0"/>
  <protectedRanges>
    <protectedRange sqref="A9:J39" name="Plage1"/>
  </protectedRanges>
  <mergeCells count="18">
    <mergeCell ref="A1:J1"/>
    <mergeCell ref="E4:G4"/>
    <mergeCell ref="A6:A8"/>
    <mergeCell ref="B6:B8"/>
    <mergeCell ref="C6:C8"/>
    <mergeCell ref="D6:D8"/>
    <mergeCell ref="E6:H6"/>
    <mergeCell ref="I6:I8"/>
    <mergeCell ref="J6:J8"/>
    <mergeCell ref="E7:F7"/>
    <mergeCell ref="B45:J45"/>
    <mergeCell ref="B46:J46"/>
    <mergeCell ref="G7:H7"/>
    <mergeCell ref="B40:J40"/>
    <mergeCell ref="B41:J41"/>
    <mergeCell ref="B42:J42"/>
    <mergeCell ref="B43:J43"/>
    <mergeCell ref="B44:J44"/>
  </mergeCells>
  <conditionalFormatting sqref="J9:J39 A17:D19 A9:F16 F18:F39 A20:E39">
    <cfRule type="containsBlanks" dxfId="22" priority="45">
      <formula>LEN(TRIM(A9))=0</formula>
    </cfRule>
  </conditionalFormatting>
  <conditionalFormatting sqref="E34:E38">
    <cfRule type="containsBlanks" dxfId="21" priority="42">
      <formula>LEN(TRIM(E34))=0</formula>
    </cfRule>
  </conditionalFormatting>
  <conditionalFormatting sqref="E34:E38">
    <cfRule type="containsBlanks" dxfId="20" priority="41">
      <formula>LEN(TRIM(E34))=0</formula>
    </cfRule>
  </conditionalFormatting>
  <conditionalFormatting sqref="I11 I17">
    <cfRule type="containsBlanks" dxfId="19" priority="40">
      <formula>LEN(TRIM(I11))=0</formula>
    </cfRule>
  </conditionalFormatting>
  <conditionalFormatting sqref="I29:I39">
    <cfRule type="containsBlanks" dxfId="18" priority="39">
      <formula>LEN(TRIM(I29))=0</formula>
    </cfRule>
  </conditionalFormatting>
  <conditionalFormatting sqref="E18">
    <cfRule type="containsBlanks" dxfId="17" priority="22">
      <formula>LEN(TRIM(E18))=0</formula>
    </cfRule>
  </conditionalFormatting>
  <conditionalFormatting sqref="E19">
    <cfRule type="containsBlanks" dxfId="16" priority="20">
      <formula>LEN(TRIM(E19))=0</formula>
    </cfRule>
  </conditionalFormatting>
  <conditionalFormatting sqref="G20:H39 G9:H14 G16:H16 H9:H39">
    <cfRule type="containsBlanks" dxfId="15" priority="17">
      <formula>LEN(TRIM(G9))=0</formula>
    </cfRule>
  </conditionalFormatting>
  <conditionalFormatting sqref="G34:H38">
    <cfRule type="containsBlanks" dxfId="14" priority="16">
      <formula>LEN(TRIM(G34))=0</formula>
    </cfRule>
  </conditionalFormatting>
  <conditionalFormatting sqref="G34:H38">
    <cfRule type="containsBlanks" dxfId="13" priority="15">
      <formula>LEN(TRIM(G34))=0</formula>
    </cfRule>
  </conditionalFormatting>
  <conditionalFormatting sqref="G17">
    <cfRule type="containsBlanks" dxfId="12" priority="14">
      <formula>LEN(TRIM(G17))=0</formula>
    </cfRule>
  </conditionalFormatting>
  <conditionalFormatting sqref="H17">
    <cfRule type="containsBlanks" dxfId="11" priority="13">
      <formula>LEN(TRIM(H17))=0</formula>
    </cfRule>
  </conditionalFormatting>
  <conditionalFormatting sqref="G18">
    <cfRule type="containsBlanks" dxfId="10" priority="12">
      <formula>LEN(TRIM(G18))=0</formula>
    </cfRule>
  </conditionalFormatting>
  <conditionalFormatting sqref="G19">
    <cfRule type="containsBlanks" dxfId="9" priority="11">
      <formula>LEN(TRIM(G19))=0</formula>
    </cfRule>
  </conditionalFormatting>
  <conditionalFormatting sqref="H19">
    <cfRule type="containsBlanks" dxfId="8" priority="10">
      <formula>LEN(TRIM(H19))=0</formula>
    </cfRule>
  </conditionalFormatting>
  <conditionalFormatting sqref="H18">
    <cfRule type="containsBlanks" dxfId="7" priority="9">
      <formula>LEN(TRIM(H18))=0</formula>
    </cfRule>
  </conditionalFormatting>
  <conditionalFormatting sqref="G15">
    <cfRule type="containsBlanks" dxfId="6" priority="8">
      <formula>LEN(TRIM(G15))=0</formula>
    </cfRule>
  </conditionalFormatting>
  <conditionalFormatting sqref="F17">
    <cfRule type="containsBlanks" dxfId="5" priority="7">
      <formula>LEN(TRIM(F17))=0</formula>
    </cfRule>
  </conditionalFormatting>
  <conditionalFormatting sqref="E17">
    <cfRule type="containsBlanks" dxfId="4" priority="6">
      <formula>LEN(TRIM(E17))=0</formula>
    </cfRule>
  </conditionalFormatting>
  <conditionalFormatting sqref="F17">
    <cfRule type="containsBlanks" dxfId="3" priority="5">
      <formula>LEN(TRIM(F17))=0</formula>
    </cfRule>
  </conditionalFormatting>
  <conditionalFormatting sqref="I18:I28">
    <cfRule type="containsBlanks" dxfId="2" priority="3">
      <formula>LEN(TRIM(I18))=0</formula>
    </cfRule>
  </conditionalFormatting>
  <conditionalFormatting sqref="I12:I16">
    <cfRule type="containsBlanks" dxfId="1" priority="2">
      <formula>LEN(TRIM(I12))=0</formula>
    </cfRule>
  </conditionalFormatting>
  <conditionalFormatting sqref="I9:I10">
    <cfRule type="containsBlanks" dxfId="0" priority="1">
      <formula>LEN(TRIM(I9))=0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NAA-NPA rev 1</vt:lpstr>
      <vt:lpstr>Identification</vt:lpstr>
      <vt:lpstr>Production</vt:lpstr>
      <vt:lpstr>Prix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2019-05-09T09:48:27Z</dcterms:created>
  <dcterms:modified xsi:type="dcterms:W3CDTF">2024-01-22T10:34:09Z</dcterms:modified>
</cp:coreProperties>
</file>