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OFC-06" sheetId="4" r:id="rId1"/>
  </sheets>
  <definedNames>
    <definedName name="_xlnm.Print_Area" localSheetId="0">'OFC-06'!$A:$N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" i="4"/>
  <c r="H5" l="1"/>
  <c r="H6"/>
  <c r="H7"/>
  <c r="H8"/>
  <c r="H9"/>
  <c r="H10"/>
  <c r="H11"/>
  <c r="H12"/>
  <c r="H13"/>
  <c r="H14"/>
  <c r="H15"/>
  <c r="H16"/>
  <c r="H17"/>
  <c r="H18"/>
  <c r="H19"/>
  <c r="H20"/>
  <c r="H21"/>
  <c r="H22"/>
  <c r="H23"/>
  <c r="L6"/>
  <c r="L7"/>
  <c r="L8"/>
  <c r="L9"/>
  <c r="L10"/>
  <c r="L11"/>
  <c r="L12"/>
  <c r="L13"/>
  <c r="L14"/>
  <c r="L15"/>
  <c r="L16"/>
  <c r="L17"/>
  <c r="L18"/>
  <c r="L19"/>
  <c r="L20"/>
  <c r="L21"/>
  <c r="L22"/>
  <c r="L23"/>
  <c r="L5"/>
  <c r="K14"/>
  <c r="K15"/>
  <c r="K16"/>
  <c r="K17"/>
  <c r="K18"/>
  <c r="K19"/>
  <c r="K20"/>
  <c r="K21"/>
  <c r="K22"/>
  <c r="K23"/>
  <c r="K6"/>
  <c r="K7"/>
  <c r="K8"/>
  <c r="K9"/>
  <c r="K10"/>
  <c r="K11"/>
  <c r="K12"/>
  <c r="K13"/>
  <c r="K5"/>
  <c r="I20" l="1"/>
  <c r="I15"/>
  <c r="I7"/>
  <c r="I14"/>
  <c r="I6"/>
  <c r="I11"/>
  <c r="I10"/>
  <c r="I13"/>
  <c r="I17"/>
  <c r="I5"/>
  <c r="I22"/>
  <c r="I18"/>
  <c r="I23"/>
  <c r="I19"/>
  <c r="I16"/>
  <c r="I12"/>
  <c r="I8"/>
  <c r="I9"/>
  <c r="I21"/>
  <c r="N19" l="1"/>
  <c r="N23"/>
  <c r="N7"/>
  <c r="N11"/>
  <c r="M11"/>
  <c r="J11" s="1"/>
  <c r="M15"/>
  <c r="J15" s="1"/>
  <c r="M19"/>
  <c r="J19" s="1"/>
  <c r="M18"/>
  <c r="J18" s="1"/>
  <c r="M5"/>
  <c r="J5" s="1"/>
  <c r="N21"/>
  <c r="N13"/>
  <c r="N18"/>
  <c r="N22"/>
  <c r="N6"/>
  <c r="N10"/>
  <c r="N14"/>
  <c r="M10"/>
  <c r="J10" s="1"/>
  <c r="M14"/>
  <c r="J14" s="1"/>
  <c r="M22"/>
  <c r="J22" s="1"/>
  <c r="M13"/>
  <c r="J13" s="1"/>
  <c r="M17"/>
  <c r="J17" s="1"/>
  <c r="M9"/>
  <c r="J9" s="1"/>
  <c r="N17"/>
  <c r="M21"/>
  <c r="J21" s="1"/>
  <c r="N16"/>
  <c r="N20"/>
  <c r="N8"/>
  <c r="N12"/>
  <c r="N5"/>
  <c r="M12"/>
  <c r="J12" s="1"/>
  <c r="M16"/>
  <c r="J16" s="1"/>
  <c r="M20"/>
  <c r="J20" s="1"/>
  <c r="M8"/>
  <c r="J8" s="1"/>
  <c r="N15"/>
  <c r="M23"/>
  <c r="M7"/>
  <c r="J7" s="1"/>
  <c r="M6"/>
  <c r="J6" s="1"/>
  <c r="N9"/>
</calcChain>
</file>

<file path=xl/sharedStrings.xml><?xml version="1.0" encoding="utf-8"?>
<sst xmlns="http://schemas.openxmlformats.org/spreadsheetml/2006/main" count="101" uniqueCount="82">
  <si>
    <t>RANK</t>
  </si>
  <si>
    <t>NAME</t>
  </si>
  <si>
    <t>UNIT</t>
  </si>
  <si>
    <t>GRADING</t>
  </si>
  <si>
    <t>REMARKS</t>
  </si>
  <si>
    <t>(1)</t>
  </si>
  <si>
    <t>(2)</t>
  </si>
  <si>
    <t>(3)</t>
  </si>
  <si>
    <t>(4)</t>
  </si>
  <si>
    <t>(5)</t>
  </si>
  <si>
    <t>(7)</t>
  </si>
  <si>
    <t>(8)</t>
  </si>
  <si>
    <t>(10)</t>
  </si>
  <si>
    <t>M-I</t>
  </si>
  <si>
    <t>SL.
NO.</t>
  </si>
  <si>
    <t>GRAND 
TOTAL</t>
  </si>
  <si>
    <t>REGT. 
NO.</t>
  </si>
  <si>
    <t xml:space="preserve">        DIG </t>
  </si>
  <si>
    <t>38 BN</t>
  </si>
  <si>
    <t>P.O.</t>
  </si>
  <si>
    <t>STS, SHIVPURI</t>
  </si>
  <si>
    <t>PRACTICAL
MM-50
PM-22.5</t>
  </si>
  <si>
    <t>ASI/TELE</t>
  </si>
  <si>
    <t>SANDEEP KUMAR</t>
  </si>
  <si>
    <t>HC/TELE</t>
  </si>
  <si>
    <t>20 BN</t>
  </si>
  <si>
    <t>M- II</t>
  </si>
  <si>
    <t>DIG</t>
  </si>
  <si>
    <t>APPROVED / NOT APPROVED
DIG
STS, SHIVPURI</t>
  </si>
  <si>
    <t>(6)</t>
  </si>
  <si>
    <t>(9)</t>
  </si>
  <si>
    <t>37 BN</t>
  </si>
  <si>
    <t>46 BN</t>
  </si>
  <si>
    <t>6 BN</t>
  </si>
  <si>
    <t>45 BN</t>
  </si>
  <si>
    <t>written</t>
  </si>
  <si>
    <t>PERCENTAGE</t>
  </si>
  <si>
    <t>rank</t>
  </si>
  <si>
    <t>SUBHASH CHAND</t>
  </si>
  <si>
    <t>MANTU PANDIT</t>
  </si>
  <si>
    <t>50BN</t>
  </si>
  <si>
    <t>HANSRAJ SINGH MARTOLIA</t>
  </si>
  <si>
    <t>9 BN</t>
  </si>
  <si>
    <t>SURENDER KUMAR</t>
  </si>
  <si>
    <t>32 BN</t>
  </si>
  <si>
    <t>RAJEEV KUMAR JHA</t>
  </si>
  <si>
    <t>SHQ(TZP)</t>
  </si>
  <si>
    <t>SANJAY KUMAR</t>
  </si>
  <si>
    <t>55 BN</t>
  </si>
  <si>
    <t>YOGESH MISHRA</t>
  </si>
  <si>
    <t>RAJKUMAR SINGH</t>
  </si>
  <si>
    <t>8 BN</t>
  </si>
  <si>
    <t>S. SUBBARAYUDU</t>
  </si>
  <si>
    <t>SOMDUTT</t>
  </si>
  <si>
    <t>DHANRAJ</t>
  </si>
  <si>
    <t>12 BN</t>
  </si>
  <si>
    <t>SANDEEP</t>
  </si>
  <si>
    <t>MUKESH KUMAR</t>
  </si>
  <si>
    <t>50 BN</t>
  </si>
  <si>
    <t>BIPIN PRATAP SINGH</t>
  </si>
  <si>
    <t>43 BN</t>
  </si>
  <si>
    <t>MANVENDRA PRATAP SINGH</t>
  </si>
  <si>
    <t>56 BN</t>
  </si>
  <si>
    <t>PALENDRA  CHAHAR</t>
  </si>
  <si>
    <t>RAVINDRA KUMAR TIWARI</t>
  </si>
  <si>
    <t>DTE GEN</t>
  </si>
  <si>
    <t>JOGINDER SINGH</t>
  </si>
  <si>
    <t>22 BN</t>
  </si>
  <si>
    <t>027010637</t>
  </si>
  <si>
    <t>020020612</t>
  </si>
  <si>
    <t>067010289</t>
  </si>
  <si>
    <t>077016068</t>
  </si>
  <si>
    <t>077010148</t>
  </si>
  <si>
    <t>087010257</t>
  </si>
  <si>
    <t>020010117</t>
  </si>
  <si>
    <t>77013478</t>
  </si>
  <si>
    <t>097010214</t>
  </si>
  <si>
    <t>097011889</t>
  </si>
  <si>
    <t>097011871</t>
  </si>
  <si>
    <t xml:space="preserve">LINUX THEORY
WRITTEN
MM-50
PM-22.5
</t>
  </si>
  <si>
    <r>
      <t xml:space="preserve">  FINAL TEST  RESULT IN R/O LINUX SERVER ADMINISTRATOION,  SL NO.- 02  HELD AT STS SHIVPURI 
                                                                              WEF 28-12-2022 TO 31-12-2022                                              </t>
    </r>
    <r>
      <rPr>
        <b/>
        <sz val="12"/>
        <color theme="1"/>
        <rFont val="GillSans ExtraBold"/>
        <family val="2"/>
      </rPr>
      <t>APPENDIX-"A"</t>
    </r>
    <r>
      <rPr>
        <b/>
        <sz val="12"/>
        <color theme="1"/>
        <rFont val="Times New Roman"/>
        <family val="1"/>
      </rPr>
      <t xml:space="preserve">      </t>
    </r>
  </si>
  <si>
    <t>FAIL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</si>
</sst>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GillSans ExtraBold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" fontId="2" fillId="0" borderId="0" xfId="0" applyNumberFormat="1" applyFont="1"/>
    <xf numFmtId="1" fontId="1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10" fillId="0" borderId="0" xfId="0" applyFo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6" fillId="0" borderId="0" xfId="0" applyFont="1" applyBorder="1"/>
    <xf numFmtId="0" fontId="0" fillId="0" borderId="0" xfId="0" applyBorder="1" applyAlignment="1">
      <alignment vertical="center"/>
    </xf>
    <xf numFmtId="1" fontId="5" fillId="0" borderId="0" xfId="0" applyNumberFormat="1" applyFont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 indent="1"/>
    </xf>
    <xf numFmtId="49" fontId="0" fillId="0" borderId="7" xfId="0" applyNumberForma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top" wrapText="1"/>
    </xf>
    <xf numFmtId="0" fontId="11" fillId="0" borderId="12" xfId="0" applyFont="1" applyBorder="1" applyAlignment="1">
      <alignment vertical="top" wrapText="1"/>
    </xf>
    <xf numFmtId="1" fontId="10" fillId="2" borderId="12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1" fontId="10" fillId="2" borderId="6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1"/>
    </xf>
    <xf numFmtId="0" fontId="14" fillId="2" borderId="5" xfId="0" applyFont="1" applyFill="1" applyBorder="1" applyAlignment="1">
      <alignment horizontal="left" vertical="center" textRotation="90" wrapText="1"/>
    </xf>
    <xf numFmtId="0" fontId="14" fillId="2" borderId="6" xfId="0" applyFont="1" applyFill="1" applyBorder="1" applyAlignment="1">
      <alignment horizontal="left" vertical="center" textRotation="90" wrapText="1"/>
    </xf>
    <xf numFmtId="0" fontId="12" fillId="2" borderId="5" xfId="0" applyFont="1" applyFill="1" applyBorder="1" applyAlignment="1">
      <alignment horizontal="center" vertical="center" textRotation="90" wrapText="1"/>
    </xf>
    <xf numFmtId="0" fontId="12" fillId="2" borderId="6" xfId="0" applyFont="1" applyFill="1" applyBorder="1" applyAlignment="1">
      <alignment horizontal="center" vertical="center" textRotation="90" wrapText="1"/>
    </xf>
    <xf numFmtId="0" fontId="12" fillId="0" borderId="5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</cellXfs>
  <cellStyles count="1">
    <cellStyle name="Normal" xfId="0" builtinId="0"/>
  </cellStyles>
  <dxfs count="6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view="pageLayout" topLeftCell="A20" zoomScaleNormal="70" zoomScaleSheetLayoutView="70" workbookViewId="0">
      <selection sqref="A1:J27"/>
    </sheetView>
  </sheetViews>
  <sheetFormatPr defaultColWidth="8.85546875" defaultRowHeight="15.75"/>
  <cols>
    <col min="1" max="1" width="6.85546875" style="1" bestFit="1" customWidth="1"/>
    <col min="2" max="2" width="12.5703125" style="1" customWidth="1"/>
    <col min="3" max="3" width="9.28515625" style="1" customWidth="1"/>
    <col min="4" max="4" width="21.140625" style="1" customWidth="1"/>
    <col min="5" max="5" width="13.7109375" style="27" customWidth="1"/>
    <col min="6" max="6" width="10.140625" style="18" customWidth="1"/>
    <col min="7" max="7" width="8.5703125" style="19" customWidth="1"/>
    <col min="8" max="8" width="6.7109375" style="18" customWidth="1"/>
    <col min="9" max="9" width="6.28515625" style="1" customWidth="1"/>
    <col min="10" max="10" width="16.28515625" style="1" customWidth="1"/>
    <col min="11" max="11" width="19" style="1" customWidth="1"/>
    <col min="12" max="12" width="16.28515625" style="1" bestFit="1" customWidth="1"/>
    <col min="13" max="13" width="14" style="1" bestFit="1" customWidth="1"/>
    <col min="14" max="14" width="8.85546875" style="1" customWidth="1"/>
    <col min="15" max="16384" width="8.85546875" style="1"/>
  </cols>
  <sheetData>
    <row r="1" spans="1:15" s="12" customFormat="1" ht="41.25" customHeight="1">
      <c r="A1" s="68" t="s">
        <v>80</v>
      </c>
      <c r="B1" s="69"/>
      <c r="C1" s="69"/>
      <c r="D1" s="69"/>
      <c r="E1" s="69"/>
      <c r="F1" s="69"/>
      <c r="G1" s="69"/>
      <c r="H1" s="69"/>
      <c r="I1" s="69"/>
      <c r="J1" s="70"/>
      <c r="K1" s="11"/>
      <c r="L1" s="11"/>
      <c r="M1" s="11"/>
      <c r="N1" s="11"/>
    </row>
    <row r="2" spans="1:15" s="13" customFormat="1" ht="18.75" customHeight="1">
      <c r="A2" s="71" t="s">
        <v>14</v>
      </c>
      <c r="B2" s="73" t="s">
        <v>16</v>
      </c>
      <c r="C2" s="75" t="s">
        <v>0</v>
      </c>
      <c r="D2" s="75" t="s">
        <v>1</v>
      </c>
      <c r="E2" s="75" t="s">
        <v>2</v>
      </c>
      <c r="F2" s="62" t="s">
        <v>79</v>
      </c>
      <c r="G2" s="64" t="s">
        <v>21</v>
      </c>
      <c r="H2" s="64" t="s">
        <v>15</v>
      </c>
      <c r="I2" s="66" t="s">
        <v>3</v>
      </c>
      <c r="J2" s="66" t="s">
        <v>4</v>
      </c>
    </row>
    <row r="3" spans="1:15" s="13" customFormat="1" ht="66" customHeight="1">
      <c r="A3" s="72"/>
      <c r="B3" s="74"/>
      <c r="C3" s="76"/>
      <c r="D3" s="76"/>
      <c r="E3" s="76"/>
      <c r="F3" s="63"/>
      <c r="G3" s="65"/>
      <c r="H3" s="65"/>
      <c r="I3" s="67"/>
      <c r="J3" s="67"/>
      <c r="K3" s="25"/>
      <c r="L3" s="25"/>
      <c r="M3" s="25"/>
      <c r="N3" s="25"/>
    </row>
    <row r="4" spans="1:15" s="5" customFormat="1" ht="20.25">
      <c r="A4" s="51" t="s">
        <v>5</v>
      </c>
      <c r="B4" s="52" t="s">
        <v>6</v>
      </c>
      <c r="C4" s="52" t="s">
        <v>7</v>
      </c>
      <c r="D4" s="52" t="s">
        <v>8</v>
      </c>
      <c r="E4" s="52" t="s">
        <v>9</v>
      </c>
      <c r="F4" s="53" t="s">
        <v>29</v>
      </c>
      <c r="G4" s="54" t="s">
        <v>10</v>
      </c>
      <c r="H4" s="53" t="s">
        <v>11</v>
      </c>
      <c r="I4" s="52" t="s">
        <v>30</v>
      </c>
      <c r="J4" s="52" t="s">
        <v>12</v>
      </c>
      <c r="K4" s="25" t="s">
        <v>35</v>
      </c>
      <c r="L4" s="25" t="s">
        <v>36</v>
      </c>
      <c r="M4" s="25" t="s">
        <v>0</v>
      </c>
      <c r="N4" s="25" t="s">
        <v>37</v>
      </c>
      <c r="O4" s="25"/>
    </row>
    <row r="5" spans="1:15" ht="20.25">
      <c r="A5" s="28">
        <v>1</v>
      </c>
      <c r="B5" s="59" t="s">
        <v>68</v>
      </c>
      <c r="C5" s="60" t="s">
        <v>22</v>
      </c>
      <c r="D5" s="60" t="s">
        <v>38</v>
      </c>
      <c r="E5" s="61" t="s">
        <v>18</v>
      </c>
      <c r="F5" s="30">
        <v>28</v>
      </c>
      <c r="G5" s="31">
        <v>29</v>
      </c>
      <c r="H5" s="31">
        <f>SUM(F5:G5)</f>
        <v>57</v>
      </c>
      <c r="I5" s="32" t="str">
        <f>K5&amp;""&amp;L5</f>
        <v>CZ</v>
      </c>
      <c r="J5" s="32" t="str">
        <f>IF(M5=1,"FIRST",IF(M5=2,"SECOND",IF(M5=3,"THIRD","QUALIFIED")))</f>
        <v>QUALIFIED</v>
      </c>
      <c r="K5" s="2" t="str">
        <f>IF(F5&gt;=40,"D",IF(F5&gt;=35,"A",IF(F5&gt;=30,"B",IF(F5&gt;=23,"C",))))</f>
        <v>C</v>
      </c>
      <c r="L5" s="3" t="str">
        <f>IF(G5&gt;=40," ",IF(G5&gt;=35,"X",IF(G5&gt;=30,"Y",IF(G5&gt;=23,"Z",))))</f>
        <v>Z</v>
      </c>
      <c r="M5" s="2">
        <f t="shared" ref="M5:M23" si="0">RANK(H5,$H$5:$H$23)</f>
        <v>15</v>
      </c>
      <c r="N5" s="42">
        <f>COUNTIF($H$5:$H$23,"&gt;"&amp;H5)+COUNTIF($H$5:H5,H5)</f>
        <v>15</v>
      </c>
      <c r="O5" s="20"/>
    </row>
    <row r="6" spans="1:15" ht="20.25">
      <c r="A6" s="28">
        <v>2</v>
      </c>
      <c r="B6" s="59" t="s">
        <v>69</v>
      </c>
      <c r="C6" s="60" t="s">
        <v>22</v>
      </c>
      <c r="D6" s="60" t="s">
        <v>39</v>
      </c>
      <c r="E6" s="61" t="s">
        <v>40</v>
      </c>
      <c r="F6" s="30">
        <v>32</v>
      </c>
      <c r="G6" s="31">
        <v>31</v>
      </c>
      <c r="H6" s="31">
        <f t="shared" ref="H6:H23" si="1">SUM(F6:G6)</f>
        <v>63</v>
      </c>
      <c r="I6" s="32" t="str">
        <f t="shared" ref="I6:I23" si="2">K6&amp;""&amp;L6</f>
        <v>BY</v>
      </c>
      <c r="J6" s="32" t="str">
        <f t="shared" ref="J6:J23" si="3">IF(M6=1,"FIRST",IF(M6=2,"SECOND",IF(M6=3,"THIRD","QUALIFIED")))</f>
        <v>QUALIFIED</v>
      </c>
      <c r="K6" s="2" t="str">
        <f t="shared" ref="K6:K24" si="4">IF(F6&gt;=40,"D",IF(F6&gt;=35,"A",IF(F6&gt;=30,"B",IF(F6&gt;=23,"C",))))</f>
        <v>B</v>
      </c>
      <c r="L6" s="3" t="str">
        <f t="shared" ref="L6:L23" si="5">IF(G6&gt;=40," ",IF(G6&gt;=35,"X",IF(G6&gt;=30,"Y",IF(G6&gt;=23,"Z",))))</f>
        <v>Y</v>
      </c>
      <c r="M6" s="2">
        <f t="shared" si="0"/>
        <v>10</v>
      </c>
      <c r="N6" s="42">
        <f>COUNTIF($H$5:$H$23,"&gt;"&amp;H6)+COUNTIF($H$5:H6,H6)</f>
        <v>10</v>
      </c>
      <c r="O6" s="20"/>
    </row>
    <row r="7" spans="1:15" ht="30">
      <c r="A7" s="28">
        <v>3</v>
      </c>
      <c r="B7" s="59" t="s">
        <v>70</v>
      </c>
      <c r="C7" s="60" t="s">
        <v>22</v>
      </c>
      <c r="D7" s="60" t="s">
        <v>41</v>
      </c>
      <c r="E7" s="61" t="s">
        <v>42</v>
      </c>
      <c r="F7" s="30">
        <v>31</v>
      </c>
      <c r="G7" s="31">
        <v>31</v>
      </c>
      <c r="H7" s="31">
        <f t="shared" si="1"/>
        <v>62</v>
      </c>
      <c r="I7" s="32" t="str">
        <f t="shared" si="2"/>
        <v>BY</v>
      </c>
      <c r="J7" s="32" t="str">
        <f t="shared" si="3"/>
        <v>QUALIFIED</v>
      </c>
      <c r="K7" s="2" t="str">
        <f t="shared" si="4"/>
        <v>B</v>
      </c>
      <c r="L7" s="3" t="str">
        <f t="shared" si="5"/>
        <v>Y</v>
      </c>
      <c r="M7" s="2">
        <f t="shared" si="0"/>
        <v>13</v>
      </c>
      <c r="N7" s="42">
        <f>COUNTIF($H$5:$H$23,"&gt;"&amp;H7)+COUNTIF($H$5:H7,H7)</f>
        <v>13</v>
      </c>
      <c r="O7" s="20"/>
    </row>
    <row r="8" spans="1:15" s="5" customFormat="1" ht="21" thickBot="1">
      <c r="A8" s="55">
        <v>4</v>
      </c>
      <c r="B8" s="45" t="s">
        <v>71</v>
      </c>
      <c r="C8" s="43" t="s">
        <v>22</v>
      </c>
      <c r="D8" s="43" t="s">
        <v>43</v>
      </c>
      <c r="E8" s="44" t="s">
        <v>44</v>
      </c>
      <c r="F8" s="56">
        <v>34</v>
      </c>
      <c r="G8" s="57">
        <v>32</v>
      </c>
      <c r="H8" s="57">
        <f t="shared" si="1"/>
        <v>66</v>
      </c>
      <c r="I8" s="58" t="str">
        <f t="shared" si="2"/>
        <v>BY</v>
      </c>
      <c r="J8" s="58" t="str">
        <f t="shared" si="3"/>
        <v>QUALIFIED</v>
      </c>
      <c r="K8" s="2" t="str">
        <f t="shared" si="4"/>
        <v>B</v>
      </c>
      <c r="L8" s="3" t="str">
        <f t="shared" si="5"/>
        <v>Y</v>
      </c>
      <c r="M8" s="2">
        <f t="shared" si="0"/>
        <v>8</v>
      </c>
      <c r="N8" s="42">
        <f>COUNTIF($H$5:$H$23,"&gt;"&amp;H8)+COUNTIF($H$5:H8,H8)</f>
        <v>8</v>
      </c>
      <c r="O8" s="21"/>
    </row>
    <row r="9" spans="1:15" s="24" customFormat="1" ht="21" thickBot="1">
      <c r="A9" s="29">
        <v>5</v>
      </c>
      <c r="B9" s="45" t="s">
        <v>72</v>
      </c>
      <c r="C9" s="43" t="s">
        <v>22</v>
      </c>
      <c r="D9" s="43" t="s">
        <v>45</v>
      </c>
      <c r="E9" s="44" t="s">
        <v>46</v>
      </c>
      <c r="F9" s="30">
        <v>32</v>
      </c>
      <c r="G9" s="31">
        <v>35</v>
      </c>
      <c r="H9" s="31">
        <f t="shared" si="1"/>
        <v>67</v>
      </c>
      <c r="I9" s="32" t="str">
        <f t="shared" si="2"/>
        <v>BX</v>
      </c>
      <c r="J9" s="32" t="str">
        <f t="shared" si="3"/>
        <v>QUALIFIED</v>
      </c>
      <c r="K9" s="2" t="str">
        <f t="shared" si="4"/>
        <v>B</v>
      </c>
      <c r="L9" s="3" t="str">
        <f t="shared" si="5"/>
        <v>X</v>
      </c>
      <c r="M9" s="2">
        <f t="shared" si="0"/>
        <v>7</v>
      </c>
      <c r="N9" s="42">
        <f>COUNTIF($H$5:$H$23,"&gt;"&amp;H9)+COUNTIF($H$5:H9,H9)</f>
        <v>7</v>
      </c>
      <c r="O9" s="23"/>
    </row>
    <row r="10" spans="1:15" ht="21" thickBot="1">
      <c r="A10" s="28">
        <v>6</v>
      </c>
      <c r="B10" s="45" t="s">
        <v>73</v>
      </c>
      <c r="C10" s="43" t="s">
        <v>22</v>
      </c>
      <c r="D10" s="43" t="s">
        <v>47</v>
      </c>
      <c r="E10" s="44" t="s">
        <v>48</v>
      </c>
      <c r="F10" s="30">
        <v>33</v>
      </c>
      <c r="G10" s="31">
        <v>35</v>
      </c>
      <c r="H10" s="31">
        <f t="shared" si="1"/>
        <v>68</v>
      </c>
      <c r="I10" s="32" t="str">
        <f t="shared" si="2"/>
        <v>BX</v>
      </c>
      <c r="J10" s="32" t="str">
        <f t="shared" si="3"/>
        <v>QUALIFIED</v>
      </c>
      <c r="K10" s="2" t="str">
        <f t="shared" si="4"/>
        <v>B</v>
      </c>
      <c r="L10" s="3" t="str">
        <f t="shared" si="5"/>
        <v>X</v>
      </c>
      <c r="M10" s="2">
        <f t="shared" si="0"/>
        <v>6</v>
      </c>
      <c r="N10" s="42">
        <f>COUNTIF($H$5:$H$23,"&gt;"&amp;H10)+COUNTIF($H$5:H10,H10)</f>
        <v>6</v>
      </c>
      <c r="O10" s="20"/>
    </row>
    <row r="11" spans="1:15" ht="21" thickBot="1">
      <c r="A11" s="28">
        <v>7</v>
      </c>
      <c r="B11" s="45" t="s">
        <v>74</v>
      </c>
      <c r="C11" s="43" t="s">
        <v>22</v>
      </c>
      <c r="D11" s="43" t="s">
        <v>49</v>
      </c>
      <c r="E11" s="44" t="s">
        <v>31</v>
      </c>
      <c r="F11" s="30">
        <v>30</v>
      </c>
      <c r="G11" s="31">
        <v>33</v>
      </c>
      <c r="H11" s="31">
        <f t="shared" si="1"/>
        <v>63</v>
      </c>
      <c r="I11" s="32" t="str">
        <f t="shared" si="2"/>
        <v>BY</v>
      </c>
      <c r="J11" s="32" t="str">
        <f t="shared" si="3"/>
        <v>QUALIFIED</v>
      </c>
      <c r="K11" s="2" t="str">
        <f t="shared" si="4"/>
        <v>B</v>
      </c>
      <c r="L11" s="3" t="str">
        <f t="shared" si="5"/>
        <v>Y</v>
      </c>
      <c r="M11" s="2">
        <f t="shared" si="0"/>
        <v>10</v>
      </c>
      <c r="N11" s="42">
        <f>COUNTIF($H$5:$H$23,"&gt;"&amp;H11)+COUNTIF($H$5:H11,H11)</f>
        <v>11</v>
      </c>
      <c r="O11" s="20"/>
    </row>
    <row r="12" spans="1:15" ht="21" thickBot="1">
      <c r="A12" s="28">
        <v>8</v>
      </c>
      <c r="B12" s="45" t="s">
        <v>75</v>
      </c>
      <c r="C12" s="43" t="s">
        <v>22</v>
      </c>
      <c r="D12" s="43" t="s">
        <v>50</v>
      </c>
      <c r="E12" s="44" t="s">
        <v>51</v>
      </c>
      <c r="F12" s="30">
        <v>35</v>
      </c>
      <c r="G12" s="31">
        <v>38</v>
      </c>
      <c r="H12" s="31">
        <f t="shared" si="1"/>
        <v>73</v>
      </c>
      <c r="I12" s="32" t="str">
        <f t="shared" si="2"/>
        <v>AX</v>
      </c>
      <c r="J12" s="32" t="str">
        <f t="shared" si="3"/>
        <v>THIRD</v>
      </c>
      <c r="K12" s="2" t="str">
        <f t="shared" si="4"/>
        <v>A</v>
      </c>
      <c r="L12" s="3" t="str">
        <f t="shared" si="5"/>
        <v>X</v>
      </c>
      <c r="M12" s="2">
        <f t="shared" si="0"/>
        <v>3</v>
      </c>
      <c r="N12" s="42">
        <f>COUNTIF($H$5:$H$23,"&gt;"&amp;H12)+COUNTIF($H$5:H12,H12)</f>
        <v>3</v>
      </c>
      <c r="O12" s="20"/>
    </row>
    <row r="13" spans="1:15" ht="21" thickBot="1">
      <c r="A13" s="28">
        <v>9</v>
      </c>
      <c r="B13" s="45" t="s">
        <v>77</v>
      </c>
      <c r="C13" s="43" t="s">
        <v>22</v>
      </c>
      <c r="D13" s="43" t="s">
        <v>23</v>
      </c>
      <c r="E13" s="44" t="s">
        <v>32</v>
      </c>
      <c r="F13" s="30">
        <v>34</v>
      </c>
      <c r="G13" s="31">
        <v>35</v>
      </c>
      <c r="H13" s="31">
        <f t="shared" si="1"/>
        <v>69</v>
      </c>
      <c r="I13" s="32" t="str">
        <f t="shared" si="2"/>
        <v>BX</v>
      </c>
      <c r="J13" s="32" t="str">
        <f t="shared" si="3"/>
        <v>QUALIFIED</v>
      </c>
      <c r="K13" s="2" t="str">
        <f t="shared" si="4"/>
        <v>B</v>
      </c>
      <c r="L13" s="3" t="str">
        <f t="shared" si="5"/>
        <v>X</v>
      </c>
      <c r="M13" s="2">
        <f t="shared" si="0"/>
        <v>5</v>
      </c>
      <c r="N13" s="42">
        <f>COUNTIF($H$5:$H$23,"&gt;"&amp;H13)+COUNTIF($H$5:H13,H13)</f>
        <v>5</v>
      </c>
      <c r="O13" s="20"/>
    </row>
    <row r="14" spans="1:15" s="22" customFormat="1" ht="21" thickBot="1">
      <c r="A14" s="28">
        <v>10</v>
      </c>
      <c r="B14" s="45" t="s">
        <v>76</v>
      </c>
      <c r="C14" s="43" t="s">
        <v>24</v>
      </c>
      <c r="D14" s="43" t="s">
        <v>52</v>
      </c>
      <c r="E14" s="44" t="s">
        <v>33</v>
      </c>
      <c r="F14" s="33">
        <v>26</v>
      </c>
      <c r="G14" s="34">
        <v>29</v>
      </c>
      <c r="H14" s="31">
        <f t="shared" si="1"/>
        <v>55</v>
      </c>
      <c r="I14" s="32" t="str">
        <f t="shared" si="2"/>
        <v>CZ</v>
      </c>
      <c r="J14" s="32" t="str">
        <f t="shared" si="3"/>
        <v>QUALIFIED</v>
      </c>
      <c r="K14" s="2" t="str">
        <f t="shared" si="4"/>
        <v>C</v>
      </c>
      <c r="L14" s="3" t="str">
        <f t="shared" si="5"/>
        <v>Z</v>
      </c>
      <c r="M14" s="2">
        <f t="shared" si="0"/>
        <v>18</v>
      </c>
      <c r="N14" s="42">
        <f>COUNTIF($H$5:$H$23,"&gt;"&amp;H14)+COUNTIF($H$5:H14,H14)</f>
        <v>18</v>
      </c>
      <c r="O14" s="20"/>
    </row>
    <row r="15" spans="1:15" ht="21" thickBot="1">
      <c r="A15" s="28">
        <v>11</v>
      </c>
      <c r="B15" s="45" t="s">
        <v>78</v>
      </c>
      <c r="C15" s="43" t="s">
        <v>24</v>
      </c>
      <c r="D15" s="43" t="s">
        <v>53</v>
      </c>
      <c r="E15" s="44" t="s">
        <v>25</v>
      </c>
      <c r="F15" s="30">
        <v>27</v>
      </c>
      <c r="G15" s="31">
        <v>29</v>
      </c>
      <c r="H15" s="31">
        <f t="shared" si="1"/>
        <v>56</v>
      </c>
      <c r="I15" s="32" t="str">
        <f t="shared" si="2"/>
        <v>CZ</v>
      </c>
      <c r="J15" s="32" t="str">
        <f t="shared" si="3"/>
        <v>QUALIFIED</v>
      </c>
      <c r="K15" s="2" t="str">
        <f t="shared" si="4"/>
        <v>C</v>
      </c>
      <c r="L15" s="3" t="str">
        <f t="shared" si="5"/>
        <v>Z</v>
      </c>
      <c r="M15" s="2">
        <f t="shared" si="0"/>
        <v>17</v>
      </c>
      <c r="N15" s="42">
        <f>COUNTIF($H$5:$H$23,"&gt;"&amp;H15)+COUNTIF($H$5:H15,H15)</f>
        <v>17</v>
      </c>
      <c r="O15" s="20"/>
    </row>
    <row r="16" spans="1:15" ht="21" thickBot="1">
      <c r="A16" s="28">
        <v>12</v>
      </c>
      <c r="B16" s="45">
        <v>107011988</v>
      </c>
      <c r="C16" s="43" t="s">
        <v>24</v>
      </c>
      <c r="D16" s="43" t="s">
        <v>54</v>
      </c>
      <c r="E16" s="44" t="s">
        <v>55</v>
      </c>
      <c r="F16" s="30">
        <v>28</v>
      </c>
      <c r="G16" s="31">
        <v>29</v>
      </c>
      <c r="H16" s="31">
        <f t="shared" si="1"/>
        <v>57</v>
      </c>
      <c r="I16" s="32" t="str">
        <f t="shared" si="2"/>
        <v>CZ</v>
      </c>
      <c r="J16" s="32" t="str">
        <f t="shared" si="3"/>
        <v>QUALIFIED</v>
      </c>
      <c r="K16" s="2" t="str">
        <f t="shared" si="4"/>
        <v>C</v>
      </c>
      <c r="L16" s="3" t="str">
        <f t="shared" si="5"/>
        <v>Z</v>
      </c>
      <c r="M16" s="2">
        <f t="shared" si="0"/>
        <v>15</v>
      </c>
      <c r="N16" s="42">
        <f>COUNTIF($H$5:$H$23,"&gt;"&amp;H16)+COUNTIF($H$5:H16,H16)</f>
        <v>16</v>
      </c>
      <c r="O16" s="20"/>
    </row>
    <row r="17" spans="1:15" ht="21" thickBot="1">
      <c r="A17" s="28">
        <v>13</v>
      </c>
      <c r="B17" s="45">
        <v>127013086</v>
      </c>
      <c r="C17" s="43" t="s">
        <v>24</v>
      </c>
      <c r="D17" s="43" t="s">
        <v>56</v>
      </c>
      <c r="E17" s="44" t="s">
        <v>51</v>
      </c>
      <c r="F17" s="30">
        <v>30</v>
      </c>
      <c r="G17" s="31">
        <v>33</v>
      </c>
      <c r="H17" s="31">
        <f t="shared" si="1"/>
        <v>63</v>
      </c>
      <c r="I17" s="32" t="str">
        <f t="shared" si="2"/>
        <v>BY</v>
      </c>
      <c r="J17" s="32" t="str">
        <f t="shared" si="3"/>
        <v>QUALIFIED</v>
      </c>
      <c r="K17" s="2" t="str">
        <f t="shared" si="4"/>
        <v>B</v>
      </c>
      <c r="L17" s="3" t="str">
        <f t="shared" si="5"/>
        <v>Y</v>
      </c>
      <c r="M17" s="2">
        <f t="shared" si="0"/>
        <v>10</v>
      </c>
      <c r="N17" s="42">
        <f>COUNTIF($H$5:$H$23,"&gt;"&amp;H17)+COUNTIF($H$5:H17,H17)</f>
        <v>12</v>
      </c>
      <c r="O17" s="20"/>
    </row>
    <row r="18" spans="1:15" ht="21" thickBot="1">
      <c r="A18" s="28">
        <v>14</v>
      </c>
      <c r="B18" s="45">
        <v>127016335</v>
      </c>
      <c r="C18" s="43" t="s">
        <v>24</v>
      </c>
      <c r="D18" s="43" t="s">
        <v>57</v>
      </c>
      <c r="E18" s="44" t="s">
        <v>58</v>
      </c>
      <c r="F18" s="30">
        <v>27</v>
      </c>
      <c r="G18" s="31">
        <v>33</v>
      </c>
      <c r="H18" s="31">
        <f t="shared" si="1"/>
        <v>60</v>
      </c>
      <c r="I18" s="32" t="str">
        <f t="shared" si="2"/>
        <v>CY</v>
      </c>
      <c r="J18" s="32" t="str">
        <f t="shared" si="3"/>
        <v>QUALIFIED</v>
      </c>
      <c r="K18" s="2" t="str">
        <f t="shared" si="4"/>
        <v>C</v>
      </c>
      <c r="L18" s="3" t="str">
        <f t="shared" si="5"/>
        <v>Y</v>
      </c>
      <c r="M18" s="2">
        <f t="shared" si="0"/>
        <v>14</v>
      </c>
      <c r="N18" s="42">
        <f>COUNTIF($H$5:$H$23,"&gt;"&amp;H18)+COUNTIF($H$5:H18,H18)</f>
        <v>14</v>
      </c>
      <c r="O18" s="20"/>
    </row>
    <row r="19" spans="1:15" ht="21" thickBot="1">
      <c r="A19" s="28">
        <v>15</v>
      </c>
      <c r="B19" s="45">
        <v>127017181</v>
      </c>
      <c r="C19" s="43" t="s">
        <v>24</v>
      </c>
      <c r="D19" s="43" t="s">
        <v>59</v>
      </c>
      <c r="E19" s="44" t="s">
        <v>60</v>
      </c>
      <c r="F19" s="30">
        <v>31</v>
      </c>
      <c r="G19" s="31">
        <v>35</v>
      </c>
      <c r="H19" s="31">
        <f t="shared" si="1"/>
        <v>66</v>
      </c>
      <c r="I19" s="32" t="str">
        <f t="shared" si="2"/>
        <v>BX</v>
      </c>
      <c r="J19" s="32" t="str">
        <f t="shared" si="3"/>
        <v>QUALIFIED</v>
      </c>
      <c r="K19" s="2" t="str">
        <f t="shared" si="4"/>
        <v>B</v>
      </c>
      <c r="L19" s="3" t="str">
        <f t="shared" si="5"/>
        <v>X</v>
      </c>
      <c r="M19" s="2">
        <f t="shared" si="0"/>
        <v>8</v>
      </c>
      <c r="N19" s="42">
        <f>COUNTIF($H$5:$H$23,"&gt;"&amp;H19)+COUNTIF($H$5:H19,H19)</f>
        <v>9</v>
      </c>
      <c r="O19" s="20"/>
    </row>
    <row r="20" spans="1:15" ht="30.75" thickBot="1">
      <c r="A20" s="28">
        <v>16</v>
      </c>
      <c r="B20" s="45">
        <v>147013473</v>
      </c>
      <c r="C20" s="43" t="s">
        <v>24</v>
      </c>
      <c r="D20" s="43" t="s">
        <v>61</v>
      </c>
      <c r="E20" s="44" t="s">
        <v>62</v>
      </c>
      <c r="F20" s="30">
        <v>38</v>
      </c>
      <c r="G20" s="31">
        <v>38</v>
      </c>
      <c r="H20" s="31">
        <f t="shared" si="1"/>
        <v>76</v>
      </c>
      <c r="I20" s="32" t="str">
        <f t="shared" si="2"/>
        <v>AX</v>
      </c>
      <c r="J20" s="32" t="str">
        <f t="shared" si="3"/>
        <v>SECOND</v>
      </c>
      <c r="K20" s="2" t="str">
        <f t="shared" si="4"/>
        <v>A</v>
      </c>
      <c r="L20" s="3" t="str">
        <f t="shared" si="5"/>
        <v>X</v>
      </c>
      <c r="M20" s="2">
        <f t="shared" si="0"/>
        <v>2</v>
      </c>
      <c r="N20" s="42">
        <f>COUNTIF($H$5:$H$23,"&gt;"&amp;H20)+COUNTIF($H$5:H20,H20)</f>
        <v>2</v>
      </c>
      <c r="O20" s="20"/>
    </row>
    <row r="21" spans="1:15" ht="21" thickBot="1">
      <c r="A21" s="28">
        <v>17</v>
      </c>
      <c r="B21" s="45">
        <v>147011334</v>
      </c>
      <c r="C21" s="43" t="s">
        <v>24</v>
      </c>
      <c r="D21" s="43" t="s">
        <v>63</v>
      </c>
      <c r="E21" s="44" t="s">
        <v>34</v>
      </c>
      <c r="F21" s="30">
        <v>39</v>
      </c>
      <c r="G21" s="31">
        <v>39</v>
      </c>
      <c r="H21" s="31">
        <f t="shared" si="1"/>
        <v>78</v>
      </c>
      <c r="I21" s="32" t="str">
        <f t="shared" si="2"/>
        <v>AX</v>
      </c>
      <c r="J21" s="32" t="str">
        <f t="shared" si="3"/>
        <v>FIRST</v>
      </c>
      <c r="K21" s="2" t="str">
        <f t="shared" si="4"/>
        <v>A</v>
      </c>
      <c r="L21" s="3" t="str">
        <f t="shared" si="5"/>
        <v>X</v>
      </c>
      <c r="M21" s="2">
        <f t="shared" si="0"/>
        <v>1</v>
      </c>
      <c r="N21" s="42">
        <f>COUNTIF($H$5:$H$23,"&gt;"&amp;H21)+COUNTIF($H$5:H21,H21)</f>
        <v>1</v>
      </c>
      <c r="O21" s="20"/>
    </row>
    <row r="22" spans="1:15" s="5" customFormat="1" ht="30.75" thickBot="1">
      <c r="A22" s="28">
        <v>18</v>
      </c>
      <c r="B22" s="45">
        <v>147014666</v>
      </c>
      <c r="C22" s="43" t="s">
        <v>24</v>
      </c>
      <c r="D22" s="43" t="s">
        <v>64</v>
      </c>
      <c r="E22" s="44" t="s">
        <v>65</v>
      </c>
      <c r="F22" s="30">
        <v>36</v>
      </c>
      <c r="G22" s="31">
        <v>37</v>
      </c>
      <c r="H22" s="31">
        <f t="shared" si="1"/>
        <v>73</v>
      </c>
      <c r="I22" s="32" t="str">
        <f t="shared" si="2"/>
        <v>AX</v>
      </c>
      <c r="J22" s="32" t="str">
        <f t="shared" si="3"/>
        <v>THIRD</v>
      </c>
      <c r="K22" s="2" t="str">
        <f t="shared" si="4"/>
        <v>A</v>
      </c>
      <c r="L22" s="3" t="str">
        <f t="shared" si="5"/>
        <v>X</v>
      </c>
      <c r="M22" s="2">
        <f t="shared" si="0"/>
        <v>3</v>
      </c>
      <c r="N22" s="42">
        <f>COUNTIF($H$5:$H$23,"&gt;"&amp;H22)+COUNTIF($H$5:H22,H22)</f>
        <v>4</v>
      </c>
      <c r="O22" s="20"/>
    </row>
    <row r="23" spans="1:15" ht="21" thickBot="1">
      <c r="A23" s="28">
        <v>19</v>
      </c>
      <c r="B23" s="45">
        <v>147011969</v>
      </c>
      <c r="C23" s="43" t="s">
        <v>24</v>
      </c>
      <c r="D23" s="43" t="s">
        <v>66</v>
      </c>
      <c r="E23" s="44" t="s">
        <v>67</v>
      </c>
      <c r="F23" s="30">
        <v>22</v>
      </c>
      <c r="G23" s="31">
        <v>15</v>
      </c>
      <c r="H23" s="31">
        <f t="shared" si="1"/>
        <v>37</v>
      </c>
      <c r="I23" s="32" t="str">
        <f t="shared" si="2"/>
        <v>00</v>
      </c>
      <c r="J23" s="32" t="s">
        <v>81</v>
      </c>
      <c r="K23" s="2">
        <f t="shared" si="4"/>
        <v>0</v>
      </c>
      <c r="L23" s="3">
        <f t="shared" si="5"/>
        <v>0</v>
      </c>
      <c r="M23" s="2">
        <f t="shared" si="0"/>
        <v>19</v>
      </c>
      <c r="N23" s="42">
        <f>COUNTIF($H$5:$H$23,"&gt;"&amp;H23)+COUNTIF($H$5:H23,H23)</f>
        <v>19</v>
      </c>
      <c r="O23" s="20"/>
    </row>
    <row r="24" spans="1:15" ht="20.25">
      <c r="A24" s="46"/>
      <c r="B24" s="47"/>
      <c r="C24" s="48"/>
      <c r="D24" s="48"/>
      <c r="E24" s="48"/>
      <c r="F24" s="49"/>
      <c r="G24" s="49"/>
      <c r="H24" s="49"/>
      <c r="I24" s="50"/>
      <c r="J24" s="50"/>
      <c r="K24" s="2">
        <f t="shared" si="4"/>
        <v>0</v>
      </c>
      <c r="L24" s="3"/>
      <c r="M24" s="2"/>
      <c r="N24" s="2"/>
      <c r="O24" s="20"/>
    </row>
    <row r="25" spans="1:15" s="12" customFormat="1" ht="54.75" customHeight="1">
      <c r="A25" s="35"/>
      <c r="B25" s="4"/>
      <c r="C25" s="36"/>
      <c r="D25" s="37"/>
      <c r="E25" s="38"/>
      <c r="F25" s="79"/>
      <c r="G25" s="80"/>
      <c r="H25" s="78"/>
      <c r="I25" s="78"/>
      <c r="J25" s="39"/>
      <c r="K25" s="2"/>
      <c r="L25" s="10"/>
      <c r="M25" s="10"/>
      <c r="N25" s="10"/>
    </row>
    <row r="26" spans="1:15" s="12" customFormat="1" ht="17.25" customHeight="1">
      <c r="A26" s="35"/>
      <c r="B26" s="38" t="s">
        <v>26</v>
      </c>
      <c r="C26" s="40"/>
      <c r="D26" s="38"/>
      <c r="E26" s="79" t="s">
        <v>13</v>
      </c>
      <c r="F26" s="79"/>
      <c r="G26" s="41"/>
      <c r="H26" s="79" t="s">
        <v>19</v>
      </c>
      <c r="I26" s="79"/>
      <c r="J26" s="81"/>
      <c r="K26" s="2"/>
      <c r="L26" s="10"/>
      <c r="M26" s="10"/>
      <c r="N26" s="10"/>
    </row>
    <row r="27" spans="1:15" s="8" customFormat="1" ht="108" customHeight="1">
      <c r="A27" s="82" t="s">
        <v>28</v>
      </c>
      <c r="B27" s="83"/>
      <c r="C27" s="83"/>
      <c r="D27" s="83"/>
      <c r="E27" s="83"/>
      <c r="F27" s="83"/>
      <c r="G27" s="83"/>
      <c r="H27" s="83"/>
      <c r="I27" s="83"/>
      <c r="J27" s="84"/>
      <c r="K27" s="9"/>
    </row>
    <row r="28" spans="1:15" s="8" customFormat="1" ht="132.75" customHeight="1">
      <c r="A28" s="6"/>
      <c r="B28" s="7"/>
      <c r="E28" s="77"/>
      <c r="F28" s="77"/>
      <c r="G28" s="77"/>
      <c r="H28" s="14"/>
      <c r="I28" s="6"/>
      <c r="K28" s="9"/>
    </row>
    <row r="29" spans="1:15" s="8" customFormat="1" ht="12.75" hidden="1" customHeight="1">
      <c r="A29" s="6"/>
      <c r="B29" s="7"/>
      <c r="E29" s="26"/>
      <c r="F29" s="15" t="s">
        <v>17</v>
      </c>
      <c r="G29" s="15"/>
      <c r="H29" s="16"/>
      <c r="I29" s="6"/>
      <c r="K29" s="9"/>
    </row>
    <row r="30" spans="1:15" s="8" customFormat="1" ht="22.5" customHeight="1">
      <c r="A30" s="6"/>
      <c r="B30" s="7"/>
      <c r="E30" s="77" t="s">
        <v>27</v>
      </c>
      <c r="F30" s="77"/>
      <c r="G30" s="77"/>
      <c r="H30" s="17"/>
      <c r="I30" s="6"/>
      <c r="K30" s="9"/>
    </row>
    <row r="31" spans="1:15" s="8" customFormat="1" ht="18.75" customHeight="1">
      <c r="A31" s="6"/>
      <c r="B31" s="7"/>
      <c r="E31" s="77" t="s">
        <v>20</v>
      </c>
      <c r="F31" s="77"/>
      <c r="G31" s="77"/>
      <c r="H31" s="17"/>
      <c r="I31" s="6"/>
      <c r="K31" s="9"/>
    </row>
    <row r="32" spans="1:15" ht="78" customHeight="1"/>
  </sheetData>
  <mergeCells count="19">
    <mergeCell ref="E30:G30"/>
    <mergeCell ref="E31:G31"/>
    <mergeCell ref="H25:I25"/>
    <mergeCell ref="F25:G25"/>
    <mergeCell ref="H26:J26"/>
    <mergeCell ref="E26:F26"/>
    <mergeCell ref="E28:G28"/>
    <mergeCell ref="A27:J27"/>
    <mergeCell ref="F2:F3"/>
    <mergeCell ref="H2:H3"/>
    <mergeCell ref="I2:I3"/>
    <mergeCell ref="A1:J1"/>
    <mergeCell ref="G2:G3"/>
    <mergeCell ref="J2:J3"/>
    <mergeCell ref="A2:A3"/>
    <mergeCell ref="B2:B3"/>
    <mergeCell ref="C2:C3"/>
    <mergeCell ref="D2:D3"/>
    <mergeCell ref="E2:E3"/>
  </mergeCells>
  <conditionalFormatting sqref="G5:G24">
    <cfRule type="cellIs" dxfId="5" priority="6" operator="lessThan">
      <formula>12</formula>
    </cfRule>
  </conditionalFormatting>
  <conditionalFormatting sqref="F5:F24">
    <cfRule type="cellIs" dxfId="4" priority="4" operator="lessThan">
      <formula>23</formula>
    </cfRule>
  </conditionalFormatting>
  <conditionalFormatting sqref="H5:H24">
    <cfRule type="cellIs" dxfId="3" priority="2" operator="lessThan">
      <formula>50</formula>
    </cfRule>
  </conditionalFormatting>
  <conditionalFormatting sqref="A5:A23 F5:J24">
    <cfRule type="expression" dxfId="2" priority="1">
      <formula>OR($J5="FIRST",$J5="SECOND",$J5="THIRD")=TRUE</formula>
    </cfRule>
  </conditionalFormatting>
  <conditionalFormatting sqref="A24">
    <cfRule type="expression" dxfId="1" priority="27">
      <formula>OR(#REF!="FIRST",#REF!="SECOND",#REF!="THIRD")=TRUE</formula>
    </cfRule>
  </conditionalFormatting>
  <conditionalFormatting sqref="J5:J24">
    <cfRule type="top10" dxfId="0" priority="28" rank="3"/>
  </conditionalFormatting>
  <conditionalFormatting sqref="J5:J24">
    <cfRule type="iconSet" priority="30">
      <iconSet iconSet="3Symbols2">
        <cfvo type="percent" val="0"/>
        <cfvo type="percent" val="33"/>
        <cfvo type="percent" val="67"/>
      </iconSet>
    </cfRule>
  </conditionalFormatting>
  <printOptions horizontalCentered="1" verticalCentered="1"/>
  <pageMargins left="0.26190476190476192" right="0.23622047244094491" top="0" bottom="0.44047619047619047" header="0" footer="0"/>
  <pageSetup paperSize="9" scale="80" orientation="portrait" verticalDpi="200" r:id="rId1"/>
  <rowBreaks count="1" manualBreakCount="1">
    <brk id="3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OFC-06</vt:lpstr>
      <vt:lpstr>'OFC-06'!Print_Area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CM LAB</cp:lastModifiedBy>
  <cp:lastPrinted>2022-12-30T06:57:11Z</cp:lastPrinted>
  <dcterms:created xsi:type="dcterms:W3CDTF">2018-11-29T22:21:25Z</dcterms:created>
  <dcterms:modified xsi:type="dcterms:W3CDTF">2022-12-30T07:03:47Z</dcterms:modified>
</cp:coreProperties>
</file>