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19425" windowHeight="11025" activeTab="3"/>
  </bookViews>
  <sheets>
    <sheet name="final (70+30) RESULT" sheetId="4" r:id="rId1"/>
    <sheet name="Sheet1" sheetId="9" r:id="rId2"/>
    <sheet name="monthly." sheetId="7" r:id="rId3"/>
    <sheet name="final" sheetId="8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6"/>
  <c r="R7" l="1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6"/>
  <c r="I7" l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6"/>
  <c r="AF6" i="4"/>
  <c r="AG14" l="1"/>
  <c r="AG22"/>
  <c r="AG30"/>
  <c r="AG7"/>
  <c r="AG15"/>
  <c r="AG23"/>
  <c r="AG31"/>
  <c r="AG13"/>
  <c r="AG21"/>
  <c r="AG29"/>
  <c r="AG6"/>
  <c r="AG12"/>
  <c r="AG20"/>
  <c r="AG28"/>
  <c r="AG10"/>
  <c r="AG18"/>
  <c r="AG26"/>
  <c r="AG11"/>
  <c r="AG19"/>
  <c r="AG27"/>
  <c r="AG9"/>
  <c r="AG17"/>
  <c r="AG25"/>
  <c r="AG8"/>
  <c r="AG16"/>
  <c r="AG24"/>
  <c r="AG32"/>
  <c r="AG33"/>
  <c r="AE32"/>
  <c r="AE33"/>
  <c r="AE29" l="1"/>
  <c r="AE25"/>
  <c r="AE21"/>
  <c r="AC17"/>
  <c r="AE17"/>
  <c r="AC13"/>
  <c r="AE13"/>
  <c r="AC9"/>
  <c r="AE9"/>
  <c r="AE28"/>
  <c r="AE24"/>
  <c r="AE20"/>
  <c r="AC16"/>
  <c r="AE16"/>
  <c r="AC12"/>
  <c r="AE12"/>
  <c r="AC8"/>
  <c r="AE8"/>
  <c r="AF8" s="1"/>
  <c r="AE31"/>
  <c r="AE27"/>
  <c r="AE23"/>
  <c r="AE19"/>
  <c r="AC15"/>
  <c r="AE15"/>
  <c r="AC11"/>
  <c r="AE11"/>
  <c r="AC7"/>
  <c r="AE7"/>
  <c r="AE30"/>
  <c r="AE26"/>
  <c r="AE22"/>
  <c r="AC18"/>
  <c r="AE18"/>
  <c r="AC14"/>
  <c r="AE14"/>
  <c r="AC10"/>
  <c r="AE10"/>
  <c r="AC6" l="1"/>
  <c r="AD6" s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D7"/>
  <c r="AD8"/>
  <c r="AD9"/>
  <c r="AD10"/>
  <c r="AD11"/>
  <c r="AD12"/>
  <c r="AD13"/>
  <c r="AD14"/>
  <c r="AD15"/>
  <c r="AD16"/>
  <c r="AD17"/>
  <c r="AD18"/>
  <c r="AC19"/>
  <c r="AD19" s="1"/>
  <c r="AC20"/>
  <c r="AD20" s="1"/>
  <c r="AC21"/>
  <c r="AD21" s="1"/>
  <c r="AC22"/>
  <c r="AD22" s="1"/>
  <c r="AC23"/>
  <c r="AD23" s="1"/>
  <c r="AC24"/>
  <c r="AD24" s="1"/>
  <c r="AC25"/>
  <c r="AD25" s="1"/>
  <c r="AC26"/>
  <c r="AD26" s="1"/>
  <c r="AC27"/>
  <c r="AD27" s="1"/>
  <c r="AC28"/>
  <c r="AD28" s="1"/>
  <c r="AC29"/>
  <c r="AD29" s="1"/>
  <c r="AC30"/>
  <c r="AD30" s="1"/>
  <c r="AC31"/>
  <c r="AD31" s="1"/>
  <c r="AC32"/>
  <c r="AD32" s="1"/>
  <c r="AC33"/>
  <c r="AD33" s="1"/>
</calcChain>
</file>

<file path=xl/sharedStrings.xml><?xml version="1.0" encoding="utf-8"?>
<sst xmlns="http://schemas.openxmlformats.org/spreadsheetml/2006/main" count="584" uniqueCount="221">
  <si>
    <t>SL NO</t>
  </si>
  <si>
    <t>REGT NO</t>
  </si>
  <si>
    <t>RANK</t>
  </si>
  <si>
    <t>NAME</t>
  </si>
  <si>
    <t>UNIT</t>
  </si>
  <si>
    <t>R/THEORY
MM-100,PM-45</t>
  </si>
  <si>
    <t>R/PROCEDURE
MM-100,PM-45</t>
  </si>
  <si>
    <t>MORSE RECEIVING
MM-100,PM-45</t>
  </si>
  <si>
    <t>MORSE SENDING
MM-100,PM-45</t>
  </si>
  <si>
    <t>RADIO PRACTICAL</t>
  </si>
  <si>
    <t>PROJECT
MM-50, PM 22.5</t>
  </si>
  <si>
    <t>VIVA-VOCE
MM-50, PM 22.5</t>
  </si>
  <si>
    <t>G.TOTAL
MM-900, PM 450</t>
  </si>
  <si>
    <t>PERCNTAGE</t>
  </si>
  <si>
    <t>GRADING</t>
  </si>
  <si>
    <t>REMARKS</t>
  </si>
  <si>
    <t>POWER SOURCE
MM-100, PM-45</t>
  </si>
  <si>
    <t>WRITTEN</t>
  </si>
  <si>
    <t>BENCH</t>
  </si>
  <si>
    <t>TOTAL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</si>
  <si>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</si>
  <si>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</si>
  <si>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</si>
  <si>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</si>
  <si>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</si>
  <si>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</si>
  <si>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</si>
  <si>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</si>
  <si>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</si>
  <si>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</si>
  <si>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</si>
  <si>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</si>
  <si>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</si>
  <si>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</si>
  <si>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</si>
  <si>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</si>
  <si>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</si>
  <si>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</si>
  <si>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</si>
  <si>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M- IV</t>
  </si>
  <si>
    <t>M-III</t>
  </si>
  <si>
    <t>M-II</t>
  </si>
  <si>
    <t>M-I</t>
  </si>
  <si>
    <t>P.O</t>
  </si>
  <si>
    <t>COMMN - I
MM-100,                                          PM-45</t>
  </si>
  <si>
    <t>COMMN - II
MM-100,                                            PM-45</t>
  </si>
  <si>
    <t>COMPUTER
MM-100,                                                PM-45</t>
  </si>
  <si>
    <t>STS, ITBP, SHIVPURI</t>
  </si>
  <si>
    <t xml:space="preserve">     APPROVED / NOT APPROVED</t>
  </si>
  <si>
    <t xml:space="preserve">     COMMANDANT </t>
  </si>
  <si>
    <t>PRACTICAL</t>
  </si>
  <si>
    <t>PERCENTAGE</t>
  </si>
  <si>
    <t>morse sending</t>
  </si>
  <si>
    <t>I</t>
  </si>
  <si>
    <t>II</t>
  </si>
  <si>
    <t>IV</t>
  </si>
  <si>
    <t>morse receving</t>
  </si>
  <si>
    <t>procedure</t>
  </si>
  <si>
    <t>THEORY</t>
  </si>
  <si>
    <t>R/THEORY
MM-100,PM-45
(70% Final+30% Monthly)</t>
  </si>
  <si>
    <t>R/PROCEDURE
MM-100,PM-45
(70% Final+30% Monthly)</t>
  </si>
  <si>
    <t>MORSE RECEIVING
MM-100,PM-45
(70% Final+30% Monthly)</t>
  </si>
  <si>
    <t>MORSE SENDING
MM-100,PM-45
(70% Final+30% Monthly)</t>
  </si>
  <si>
    <t>COMMN - I
MM-100, PM-45</t>
  </si>
  <si>
    <t>COMMN - II
MM-100, PM-45</t>
  </si>
  <si>
    <t>COMPUTER
MM-100, PM-45</t>
  </si>
  <si>
    <r>
      <t xml:space="preserve">COMPUTER
MM-100,  PM-45
</t>
    </r>
    <r>
      <rPr>
        <b/>
        <sz val="11"/>
        <color theme="1"/>
        <rFont val="Times New Roman"/>
        <family val="1"/>
      </rPr>
      <t>(70% Final+30% Monthly)</t>
    </r>
  </si>
  <si>
    <r>
      <t xml:space="preserve">POWER SOURCE
MM-100, PM-45
</t>
    </r>
    <r>
      <rPr>
        <b/>
        <sz val="11"/>
        <color theme="1"/>
        <rFont val="Times New Roman"/>
        <family val="1"/>
      </rPr>
      <t>(70% Final+30% Monthly)</t>
    </r>
  </si>
  <si>
    <r>
      <t xml:space="preserve">COMMN - I
MM-100,   PM-45
</t>
    </r>
    <r>
      <rPr>
        <b/>
        <sz val="11"/>
        <color theme="1"/>
        <rFont val="Times New Roman"/>
        <family val="1"/>
      </rPr>
      <t>(70% Final+30% Monthly)</t>
    </r>
  </si>
  <si>
    <r>
      <t xml:space="preserve">COMMN - II
MM-100,  M-45
</t>
    </r>
    <r>
      <rPr>
        <b/>
        <sz val="11"/>
        <color theme="1"/>
        <rFont val="Times New Roman"/>
        <family val="1"/>
      </rPr>
      <t>(70% Final+30% Monthly)</t>
    </r>
  </si>
  <si>
    <t>COMPUTER
I</t>
  </si>
  <si>
    <t>COMPUTER
II</t>
  </si>
  <si>
    <t>COMPUTER
III</t>
  </si>
  <si>
    <t>P.O.</t>
  </si>
  <si>
    <t>M - I</t>
  </si>
  <si>
    <t>M- II</t>
  </si>
  <si>
    <t>M- III</t>
  </si>
  <si>
    <t>I GRADING</t>
  </si>
  <si>
    <t>(20)</t>
  </si>
  <si>
    <t>---</t>
  </si>
  <si>
    <t>BX</t>
  </si>
  <si>
    <t>BY</t>
  </si>
  <si>
    <t>CX</t>
  </si>
  <si>
    <t>CY</t>
  </si>
  <si>
    <t>CZ</t>
  </si>
  <si>
    <t>AX</t>
  </si>
  <si>
    <t>AD</t>
  </si>
  <si>
    <t>HC/TELE</t>
  </si>
  <si>
    <r>
      <t>1.</t>
    </r>
    <r>
      <rPr>
        <sz val="12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 </t>
    </r>
  </si>
  <si>
    <r>
      <t>2.</t>
    </r>
    <r>
      <rPr>
        <sz val="12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 </t>
    </r>
  </si>
  <si>
    <r>
      <t>3.</t>
    </r>
    <r>
      <rPr>
        <sz val="12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 </t>
    </r>
  </si>
  <si>
    <r>
      <t>4.</t>
    </r>
    <r>
      <rPr>
        <sz val="12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 </t>
    </r>
  </si>
  <si>
    <r>
      <t>5.</t>
    </r>
    <r>
      <rPr>
        <sz val="12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 </t>
    </r>
  </si>
  <si>
    <r>
      <t>6.</t>
    </r>
    <r>
      <rPr>
        <sz val="12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 </t>
    </r>
  </si>
  <si>
    <r>
      <t>7.</t>
    </r>
    <r>
      <rPr>
        <sz val="12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 </t>
    </r>
  </si>
  <si>
    <r>
      <t>8.</t>
    </r>
    <r>
      <rPr>
        <sz val="12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 </t>
    </r>
  </si>
  <si>
    <r>
      <t>9.</t>
    </r>
    <r>
      <rPr>
        <sz val="12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 </t>
    </r>
  </si>
  <si>
    <r>
      <t>10.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</si>
  <si>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11.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</si>
  <si>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12.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</si>
  <si>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13.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</si>
  <si>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14.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</si>
  <si>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15.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</si>
  <si>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16.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</si>
  <si>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17.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</si>
  <si>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18.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</si>
  <si>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19.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</si>
  <si>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20.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</si>
  <si>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21.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</si>
  <si>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22.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</si>
  <si>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23.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</si>
  <si>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24.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</si>
  <si>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25.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</si>
  <si>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26.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</si>
  <si>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27.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</si>
  <si>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28.</t>
    </r>
    <r>
      <rPr>
        <sz val="12"/>
        <color theme="1"/>
        <rFont val="Times New Roman"/>
        <family val="1"/>
      </rPr>
      <t xml:space="preserve">                        </t>
    </r>
    <r>
      <rPr>
        <sz val="12"/>
        <color theme="1"/>
        <rFont val="Calibri"/>
        <family val="2"/>
        <scheme val="minor"/>
      </rPr>
      <t> </t>
    </r>
  </si>
  <si>
    <r>
      <t>1.</t>
    </r>
    <r>
      <rPr>
        <sz val="11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</si>
  <si>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r>
      <t>2.</t>
    </r>
    <r>
      <rPr>
        <sz val="11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</si>
  <si>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r>
      <t>3.</t>
    </r>
    <r>
      <rPr>
        <sz val="11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</si>
  <si>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r>
      <t>4.</t>
    </r>
    <r>
      <rPr>
        <sz val="11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</si>
  <si>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r>
      <t>5.</t>
    </r>
    <r>
      <rPr>
        <sz val="11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</si>
  <si>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r>
      <t>6.</t>
    </r>
    <r>
      <rPr>
        <sz val="11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</si>
  <si>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r>
      <t>7.</t>
    </r>
    <r>
      <rPr>
        <sz val="11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</si>
  <si>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r>
      <t>8.</t>
    </r>
    <r>
      <rPr>
        <sz val="11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</si>
  <si>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r>
      <t>9.</t>
    </r>
    <r>
      <rPr>
        <sz val="11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</si>
  <si>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r>
      <t>10.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</si>
  <si>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11.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</si>
  <si>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12.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</si>
  <si>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13.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</si>
  <si>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14.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</si>
  <si>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15.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</si>
  <si>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16.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</si>
  <si>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17.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</si>
  <si>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18.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</si>
  <si>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19.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</si>
  <si>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20.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</si>
  <si>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21.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</si>
  <si>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22.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</si>
  <si>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23.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</si>
  <si>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24.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</si>
  <si>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25.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</si>
  <si>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26.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</si>
  <si>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27.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</si>
  <si>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28.</t>
    </r>
    <r>
      <rPr>
        <sz val="11"/>
        <color theme="1"/>
        <rFont val="Times New Roman"/>
        <family val="1"/>
      </rPr>
      <t xml:space="preserve">                        </t>
    </r>
    <r>
      <rPr>
        <sz val="11"/>
        <color theme="1"/>
        <rFont val="Calibri"/>
        <family val="2"/>
        <scheme val="minor"/>
      </rPr>
      <t> </t>
    </r>
  </si>
  <si>
    <t xml:space="preserve">IV month PR
</t>
  </si>
  <si>
    <t>I month PR
POWER SOURCE</t>
  </si>
  <si>
    <t>II month PR
COMN- I</t>
  </si>
  <si>
    <t>III month PR
COMN-II</t>
  </si>
  <si>
    <t>Z</t>
  </si>
  <si>
    <t xml:space="preserve">    </t>
  </si>
  <si>
    <t xml:space="preserve"> DIG</t>
  </si>
  <si>
    <t>DIG</t>
  </si>
  <si>
    <t>DTE GEN</t>
  </si>
  <si>
    <t>SUNIL SINGH</t>
  </si>
  <si>
    <t>45TH BN</t>
  </si>
  <si>
    <t>KAMLESH KUMAR</t>
  </si>
  <si>
    <t>52TH BN</t>
  </si>
  <si>
    <t>MUKESH KUMAR</t>
  </si>
  <si>
    <r>
      <t>33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BN</t>
    </r>
  </si>
  <si>
    <t>HEERENDRA PANDEY</t>
  </si>
  <si>
    <r>
      <t>32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BN</t>
    </r>
  </si>
  <si>
    <t>RANU KUMAR</t>
  </si>
  <si>
    <r>
      <t>6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 BN</t>
    </r>
  </si>
  <si>
    <t>LALIT KUMAR</t>
  </si>
  <si>
    <t>SUDHEER KUMAR PATHAK</t>
  </si>
  <si>
    <r>
      <t>51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BN</t>
    </r>
  </si>
  <si>
    <t>JAIBIR</t>
  </si>
  <si>
    <t>VINEET KUMAR</t>
  </si>
  <si>
    <r>
      <t>6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BN</t>
    </r>
  </si>
  <si>
    <t>MANVEER SINGH</t>
  </si>
  <si>
    <r>
      <t>7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BN</t>
    </r>
  </si>
  <si>
    <t>PAPPU KUMAR</t>
  </si>
  <si>
    <r>
      <t>26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BN</t>
    </r>
  </si>
  <si>
    <t>YASHWANT YADAV</t>
  </si>
  <si>
    <t>SURESH KUMAR</t>
  </si>
  <si>
    <r>
      <t>T</t>
    </r>
    <r>
      <rPr>
        <sz val="9"/>
        <color theme="1"/>
        <rFont val="Calibri"/>
        <family val="2"/>
        <scheme val="minor"/>
      </rPr>
      <t>ELECOM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BN</t>
    </r>
  </si>
  <si>
    <t>NITESH KUMAR MISHRA</t>
  </si>
  <si>
    <t>KAILASH CHANDRA</t>
  </si>
  <si>
    <r>
      <t>16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BN</t>
    </r>
  </si>
  <si>
    <t>PINTOO GUPTA</t>
  </si>
  <si>
    <r>
      <t>48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BN</t>
    </r>
  </si>
  <si>
    <t>MD KASIM ALI</t>
  </si>
  <si>
    <r>
      <t>47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BN</t>
    </r>
  </si>
  <si>
    <t>ARVIND KUMAR DOOT</t>
  </si>
  <si>
    <r>
      <t>28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BN</t>
    </r>
  </si>
  <si>
    <t>SANGRAM SINGH</t>
  </si>
  <si>
    <r>
      <t>42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BN</t>
    </r>
  </si>
  <si>
    <t>RAGHAWENDRA</t>
  </si>
  <si>
    <r>
      <t>52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BN</t>
    </r>
  </si>
  <si>
    <t>ANIL KUMAR MISHRA</t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</si>
  <si>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BN</t>
    </r>
  </si>
  <si>
    <t>RAM DEO SINGH KUSHWAHA</t>
  </si>
  <si>
    <t>RAGHUNATH DOTASARA</t>
  </si>
  <si>
    <t>ABHAY NARAYAN PANDEY</t>
  </si>
  <si>
    <t>YASHVEER SINGH</t>
  </si>
  <si>
    <r>
      <t>39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BN</t>
    </r>
  </si>
  <si>
    <t>DINESH KUMAR</t>
  </si>
  <si>
    <t>C. FTR</t>
  </si>
  <si>
    <t>VINEET TRIPATHI</t>
  </si>
  <si>
    <r>
      <t>46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BN</t>
    </r>
  </si>
  <si>
    <t>AJAY KUMAR</t>
  </si>
  <si>
    <t xml:space="preserve"> FINAL RESULT IN R/O JUNIOR TELECOMMUNICATION BATCH SL NO 89 HELD AT STS SHIVPURI WEF 04/07/2022 TO 05/11/2022                                                                                                       </t>
  </si>
  <si>
    <t xml:space="preserve"> FINAL RESULT IN R/O JUNIOR TELECOMMUNICATION BATCH SL NO 89 HELD AT STS SHIVPURI  04/07/2022 TO 05/11/2022                                            APPX-'A'</t>
  </si>
  <si>
    <t xml:space="preserve"> FINAL RESULT IN R/O JUNIOR TELECOMMUNICATION BATCH SL NO 89 HELD AT STS SHIVPURI WEF  04/07/2022 TO 05/11/2022             APPX-'A'</t>
  </si>
  <si>
    <t>M-IV</t>
  </si>
  <si>
    <t>ps wr</t>
  </si>
  <si>
    <t>ps bnc</t>
  </si>
  <si>
    <t>ps 2</t>
  </si>
  <si>
    <t>pr ps</t>
  </si>
  <si>
    <t>wr eqt1</t>
  </si>
  <si>
    <t>bench</t>
  </si>
  <si>
    <t>wr eqpt 2</t>
  </si>
  <si>
    <t xml:space="preserve">wr vhf </t>
  </si>
  <si>
    <t>wr vhf 2</t>
  </si>
  <si>
    <t>com1</t>
  </si>
  <si>
    <t>com2</t>
  </si>
  <si>
    <t>R/PROCEDURE
MM-50,PM-22.5</t>
  </si>
  <si>
    <t>MORSE RECEIVING
MM-50,PM-22.5</t>
  </si>
  <si>
    <t>MORSE SENDING
MM-50,PM-22.5</t>
  </si>
  <si>
    <t xml:space="preserve"> RADIO THEORY </t>
  </si>
  <si>
    <t>6</t>
  </si>
</sst>
</file>

<file path=xl/styles.xml><?xml version="1.0" encoding="utf-8"?>
<styleSheet xmlns="http://schemas.openxmlformats.org/spreadsheetml/2006/main">
  <numFmts count="1">
    <numFmt numFmtId="164" formatCode="000000000"/>
  </numFmts>
  <fonts count="22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16"/>
      <color theme="4" tint="-0.499984740745262"/>
      <name val="Times New Roman"/>
      <family val="1"/>
    </font>
    <font>
      <b/>
      <sz val="16"/>
      <color rgb="FFFF0000"/>
      <name val="Times New Roman"/>
      <family val="1"/>
    </font>
    <font>
      <b/>
      <sz val="8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0" fontId="2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textRotation="90"/>
    </xf>
    <xf numFmtId="0" fontId="3" fillId="0" borderId="0" xfId="0" applyFont="1" applyBorder="1"/>
    <xf numFmtId="0" fontId="2" fillId="0" borderId="0" xfId="0" applyFont="1"/>
    <xf numFmtId="0" fontId="6" fillId="0" borderId="4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4" fillId="0" borderId="4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textRotation="90"/>
    </xf>
    <xf numFmtId="49" fontId="4" fillId="0" borderId="4" xfId="0" applyNumberFormat="1" applyFont="1" applyBorder="1" applyAlignment="1">
      <alignment horizontal="center" vertical="center"/>
    </xf>
    <xf numFmtId="0" fontId="3" fillId="0" borderId="4" xfId="0" applyFont="1" applyBorder="1"/>
    <xf numFmtId="0" fontId="17" fillId="0" borderId="4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7" xfId="0" applyBorder="1" applyAlignment="1">
      <alignment vertical="top" wrapText="1"/>
    </xf>
    <xf numFmtId="0" fontId="17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 textRotation="90"/>
    </xf>
    <xf numFmtId="49" fontId="4" fillId="0" borderId="4" xfId="0" applyNumberFormat="1" applyFont="1" applyBorder="1" applyAlignment="1">
      <alignment horizontal="center" vertical="center"/>
    </xf>
    <xf numFmtId="0" fontId="0" fillId="0" borderId="4" xfId="0" applyFont="1" applyBorder="1"/>
    <xf numFmtId="0" fontId="0" fillId="0" borderId="8" xfId="0" applyBorder="1"/>
    <xf numFmtId="0" fontId="0" fillId="0" borderId="0" xfId="0" applyBorder="1"/>
    <xf numFmtId="0" fontId="3" fillId="0" borderId="3" xfId="0" applyFont="1" applyBorder="1"/>
    <xf numFmtId="49" fontId="4" fillId="0" borderId="0" xfId="0" applyNumberFormat="1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textRotation="90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textRotation="90" wrapText="1"/>
    </xf>
    <xf numFmtId="0" fontId="15" fillId="0" borderId="8" xfId="0" applyFont="1" applyBorder="1" applyAlignment="1">
      <alignment horizontal="center" textRotation="90" wrapText="1"/>
    </xf>
    <xf numFmtId="0" fontId="15" fillId="0" borderId="12" xfId="0" applyFont="1" applyBorder="1" applyAlignment="1">
      <alignment horizontal="center" textRotation="90" wrapText="1"/>
    </xf>
    <xf numFmtId="0" fontId="15" fillId="0" borderId="13" xfId="0" applyFont="1" applyBorder="1" applyAlignment="1">
      <alignment horizontal="center" textRotation="90" wrapText="1"/>
    </xf>
    <xf numFmtId="0" fontId="4" fillId="0" borderId="0" xfId="0" applyFont="1" applyAlignment="1">
      <alignment horizontal="left" vertical="center" wrapText="1"/>
    </xf>
    <xf numFmtId="0" fontId="15" fillId="0" borderId="4" xfId="0" applyFont="1" applyBorder="1" applyAlignment="1">
      <alignment horizontal="center" textRotation="90"/>
    </xf>
    <xf numFmtId="0" fontId="15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textRotation="90"/>
    </xf>
    <xf numFmtId="0" fontId="15" fillId="0" borderId="13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 wrapText="1"/>
    </xf>
    <xf numFmtId="0" fontId="2" fillId="0" borderId="0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textRotation="90" wrapText="1"/>
    </xf>
    <xf numFmtId="49" fontId="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textRotation="90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49" fontId="18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textRotation="90"/>
    </xf>
  </cellXfs>
  <cellStyles count="1">
    <cellStyle name="Normal" xfId="0" builtinId="0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2"/>
  <sheetViews>
    <sheetView showWhiteSpace="0" zoomScale="62" zoomScaleNormal="62" zoomScalePageLayoutView="91" workbookViewId="0">
      <selection activeCell="O48" sqref="O48"/>
    </sheetView>
  </sheetViews>
  <sheetFormatPr defaultColWidth="8.85546875" defaultRowHeight="21"/>
  <cols>
    <col min="1" max="1" width="11.28515625" style="23" customWidth="1"/>
    <col min="2" max="2" width="17.42578125" style="23" customWidth="1"/>
    <col min="3" max="3" width="11.28515625" style="23" bestFit="1" customWidth="1"/>
    <col min="4" max="4" width="33.7109375" style="2" bestFit="1" customWidth="1"/>
    <col min="5" max="5" width="13.28515625" style="23" bestFit="1" customWidth="1"/>
    <col min="6" max="6" width="11" style="2" customWidth="1"/>
    <col min="7" max="7" width="8.7109375" style="2" customWidth="1"/>
    <col min="8" max="9" width="9.28515625" style="2" customWidth="1"/>
    <col min="10" max="10" width="8.28515625" style="2" customWidth="1"/>
    <col min="11" max="12" width="7.28515625" style="2" customWidth="1"/>
    <col min="13" max="14" width="6.5703125" style="2" customWidth="1"/>
    <col min="15" max="15" width="8.85546875" style="2" customWidth="1"/>
    <col min="16" max="17" width="6.5703125" style="2" customWidth="1"/>
    <col min="18" max="18" width="8.7109375" style="2" customWidth="1"/>
    <col min="19" max="19" width="6.28515625" style="2" customWidth="1"/>
    <col min="20" max="20" width="6" style="2" customWidth="1"/>
    <col min="21" max="21" width="9.85546875" style="2" customWidth="1"/>
    <col min="22" max="22" width="8" style="2" customWidth="1"/>
    <col min="23" max="23" width="8.28515625" style="2" customWidth="1"/>
    <col min="24" max="25" width="9.28515625" style="2" customWidth="1"/>
    <col min="26" max="26" width="10.28515625" style="2" customWidth="1"/>
    <col min="27" max="27" width="21.5703125" style="2" customWidth="1"/>
    <col min="28" max="28" width="8.85546875" style="2"/>
    <col min="29" max="30" width="12.28515625" style="2" customWidth="1"/>
    <col min="31" max="31" width="10.28515625" style="2" customWidth="1"/>
    <col min="32" max="32" width="8.85546875" style="2" customWidth="1"/>
    <col min="33" max="33" width="15" style="2" customWidth="1"/>
    <col min="34" max="16384" width="8.85546875" style="2"/>
  </cols>
  <sheetData>
    <row r="1" spans="1:33" ht="22.9" customHeight="1">
      <c r="A1" s="75" t="s">
        <v>202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1"/>
      <c r="AD1" s="1"/>
      <c r="AE1" s="1"/>
      <c r="AF1" s="1"/>
      <c r="AG1" s="1"/>
    </row>
    <row r="2" spans="1:33" ht="19.149999999999999" customHeight="1">
      <c r="A2" s="77" t="s">
        <v>0</v>
      </c>
      <c r="B2" s="77" t="s">
        <v>1</v>
      </c>
      <c r="C2" s="77" t="s">
        <v>2</v>
      </c>
      <c r="D2" s="77" t="s">
        <v>3</v>
      </c>
      <c r="E2" s="77" t="s">
        <v>4</v>
      </c>
      <c r="F2" s="78" t="s">
        <v>59</v>
      </c>
      <c r="G2" s="79" t="s">
        <v>60</v>
      </c>
      <c r="H2" s="78" t="s">
        <v>61</v>
      </c>
      <c r="I2" s="78" t="s">
        <v>62</v>
      </c>
      <c r="J2" s="92" t="s">
        <v>9</v>
      </c>
      <c r="K2" s="86"/>
      <c r="L2" s="86"/>
      <c r="M2" s="86"/>
      <c r="N2" s="86"/>
      <c r="O2" s="86"/>
      <c r="P2" s="86"/>
      <c r="Q2" s="86"/>
      <c r="R2" s="87"/>
      <c r="S2" s="93" t="s">
        <v>66</v>
      </c>
      <c r="T2" s="94"/>
      <c r="U2" s="95"/>
      <c r="V2" s="78" t="s">
        <v>10</v>
      </c>
      <c r="W2" s="78" t="s">
        <v>11</v>
      </c>
      <c r="X2" s="79" t="s">
        <v>12</v>
      </c>
      <c r="Y2" s="83" t="s">
        <v>13</v>
      </c>
      <c r="Z2" s="83" t="s">
        <v>14</v>
      </c>
      <c r="AA2" s="83" t="s">
        <v>15</v>
      </c>
      <c r="AB2" s="74" t="s">
        <v>77</v>
      </c>
      <c r="AC2" s="3"/>
      <c r="AD2" s="3"/>
      <c r="AE2" s="3"/>
      <c r="AF2" s="3"/>
      <c r="AG2" s="3"/>
    </row>
    <row r="3" spans="1:33" ht="63.6" customHeight="1">
      <c r="A3" s="77"/>
      <c r="B3" s="77"/>
      <c r="C3" s="77"/>
      <c r="D3" s="77"/>
      <c r="E3" s="77"/>
      <c r="F3" s="78"/>
      <c r="G3" s="80"/>
      <c r="H3" s="78"/>
      <c r="I3" s="78"/>
      <c r="J3" s="84" t="s">
        <v>67</v>
      </c>
      <c r="K3" s="77"/>
      <c r="L3" s="77"/>
      <c r="M3" s="85" t="s">
        <v>68</v>
      </c>
      <c r="N3" s="86"/>
      <c r="O3" s="87"/>
      <c r="P3" s="84" t="s">
        <v>69</v>
      </c>
      <c r="Q3" s="77"/>
      <c r="R3" s="77"/>
      <c r="S3" s="96"/>
      <c r="T3" s="97"/>
      <c r="U3" s="98"/>
      <c r="V3" s="83"/>
      <c r="W3" s="83"/>
      <c r="X3" s="99"/>
      <c r="Y3" s="83"/>
      <c r="Z3" s="83"/>
      <c r="AA3" s="83"/>
      <c r="AB3" s="74"/>
      <c r="AC3" s="3"/>
      <c r="AD3" s="3"/>
      <c r="AE3" s="3"/>
      <c r="AF3" s="3"/>
      <c r="AG3" s="3"/>
    </row>
    <row r="4" spans="1:33" ht="112.9" customHeight="1">
      <c r="A4" s="77"/>
      <c r="B4" s="77"/>
      <c r="C4" s="77"/>
      <c r="D4" s="77"/>
      <c r="E4" s="77"/>
      <c r="F4" s="78"/>
      <c r="G4" s="81"/>
      <c r="H4" s="78"/>
      <c r="I4" s="78"/>
      <c r="J4" s="37" t="s">
        <v>17</v>
      </c>
      <c r="K4" s="41" t="s">
        <v>18</v>
      </c>
      <c r="L4" s="37" t="s">
        <v>19</v>
      </c>
      <c r="M4" s="37" t="s">
        <v>17</v>
      </c>
      <c r="N4" s="41" t="s">
        <v>18</v>
      </c>
      <c r="O4" s="37" t="s">
        <v>19</v>
      </c>
      <c r="P4" s="37" t="s">
        <v>17</v>
      </c>
      <c r="Q4" s="41" t="s">
        <v>18</v>
      </c>
      <c r="R4" s="37" t="s">
        <v>19</v>
      </c>
      <c r="S4" s="37" t="s">
        <v>17</v>
      </c>
      <c r="T4" s="37" t="s">
        <v>18</v>
      </c>
      <c r="U4" s="37" t="s">
        <v>19</v>
      </c>
      <c r="V4" s="83"/>
      <c r="W4" s="83"/>
      <c r="X4" s="100"/>
      <c r="Y4" s="83"/>
      <c r="Z4" s="83"/>
      <c r="AA4" s="83"/>
      <c r="AB4" s="74"/>
      <c r="AC4" s="3"/>
      <c r="AD4" s="3"/>
      <c r="AE4" s="3"/>
      <c r="AF4" s="3"/>
      <c r="AG4" s="3"/>
    </row>
    <row r="5" spans="1:33" ht="21.75" thickBot="1">
      <c r="A5" s="31" t="s">
        <v>20</v>
      </c>
      <c r="B5" s="32" t="s">
        <v>21</v>
      </c>
      <c r="C5" s="32" t="s">
        <v>22</v>
      </c>
      <c r="D5" s="32" t="s">
        <v>23</v>
      </c>
      <c r="E5" s="32" t="s">
        <v>24</v>
      </c>
      <c r="F5" s="31" t="s">
        <v>25</v>
      </c>
      <c r="G5" s="31" t="s">
        <v>26</v>
      </c>
      <c r="H5" s="31" t="s">
        <v>27</v>
      </c>
      <c r="I5" s="31" t="s">
        <v>28</v>
      </c>
      <c r="J5" s="88" t="s">
        <v>29</v>
      </c>
      <c r="K5" s="88"/>
      <c r="L5" s="88"/>
      <c r="M5" s="88" t="s">
        <v>30</v>
      </c>
      <c r="N5" s="88"/>
      <c r="O5" s="88"/>
      <c r="P5" s="88" t="s">
        <v>31</v>
      </c>
      <c r="Q5" s="88"/>
      <c r="R5" s="88"/>
      <c r="S5" s="89" t="s">
        <v>32</v>
      </c>
      <c r="T5" s="90"/>
      <c r="U5" s="91"/>
      <c r="V5" s="31" t="s">
        <v>33</v>
      </c>
      <c r="W5" s="31" t="s">
        <v>34</v>
      </c>
      <c r="X5" s="31" t="s">
        <v>35</v>
      </c>
      <c r="Y5" s="31" t="s">
        <v>36</v>
      </c>
      <c r="Z5" s="31" t="s">
        <v>37</v>
      </c>
      <c r="AA5" s="31" t="s">
        <v>38</v>
      </c>
      <c r="AB5" s="43" t="s">
        <v>78</v>
      </c>
      <c r="AC5" s="30" t="s">
        <v>17</v>
      </c>
      <c r="AD5" s="30" t="s">
        <v>51</v>
      </c>
      <c r="AE5" s="30" t="s">
        <v>50</v>
      </c>
      <c r="AF5" s="30" t="s">
        <v>51</v>
      </c>
      <c r="AG5" s="30" t="s">
        <v>2</v>
      </c>
    </row>
    <row r="6" spans="1:33" ht="24.6" customHeight="1" thickBot="1">
      <c r="A6" s="34">
        <v>1</v>
      </c>
      <c r="B6" s="59">
        <v>147015182</v>
      </c>
      <c r="C6" s="60" t="s">
        <v>87</v>
      </c>
      <c r="D6" s="61" t="s">
        <v>153</v>
      </c>
      <c r="E6" s="60" t="s">
        <v>154</v>
      </c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33"/>
      <c r="AA6" s="33"/>
      <c r="AB6" s="45" t="s">
        <v>79</v>
      </c>
      <c r="AC6" s="5">
        <f t="shared" ref="AC6:AC33" si="0">(F6+G6+J6+M6+P6+S6)*100/400</f>
        <v>0</v>
      </c>
      <c r="AD6" s="6">
        <f t="shared" ref="AD6:AD33" si="1">IF(AC6&gt;=80,"D",IF(AC6&gt;=70,"A",IF(AC6&gt;=60,"B",IF(AC6&gt;=45,"C",))))</f>
        <v>0</v>
      </c>
      <c r="AE6" s="5">
        <v>50</v>
      </c>
      <c r="AF6" s="4" t="str">
        <f t="shared" ref="AF6:AF33" si="2">IF(AE6&gt;=80,"D",IF(AE6&gt;=70,"X",IF(AE6&gt;=60,"Y",IF(AE6&gt;=45,"Z",))))</f>
        <v>Z</v>
      </c>
      <c r="AG6" s="4" t="e">
        <f t="shared" ref="AG6:AG33" si="3">RANK(X6,$X$6:$X$33)</f>
        <v>#N/A</v>
      </c>
    </row>
    <row r="7" spans="1:33" ht="26.45" customHeight="1" thickBot="1">
      <c r="A7" s="34">
        <v>2</v>
      </c>
      <c r="B7" s="62">
        <v>147017701</v>
      </c>
      <c r="C7" s="63" t="s">
        <v>87</v>
      </c>
      <c r="D7" s="64" t="s">
        <v>155</v>
      </c>
      <c r="E7" s="63" t="s">
        <v>156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33"/>
      <c r="AA7" s="33"/>
      <c r="AB7" s="45" t="s">
        <v>79</v>
      </c>
      <c r="AC7" s="5">
        <f t="shared" si="0"/>
        <v>0</v>
      </c>
      <c r="AD7" s="6">
        <f t="shared" si="1"/>
        <v>0</v>
      </c>
      <c r="AE7" s="5">
        <f t="shared" ref="AE7:AE33" si="4">(H7+I7+K7+N7+Q7+T7+V7+W7)*100/500</f>
        <v>0</v>
      </c>
      <c r="AF7" s="4" t="s">
        <v>148</v>
      </c>
      <c r="AG7" s="4" t="e">
        <f t="shared" si="3"/>
        <v>#N/A</v>
      </c>
    </row>
    <row r="8" spans="1:33" ht="22.9" customHeight="1" thickBot="1">
      <c r="A8" s="34">
        <v>3</v>
      </c>
      <c r="B8" s="62">
        <v>147010393</v>
      </c>
      <c r="C8" s="63" t="s">
        <v>87</v>
      </c>
      <c r="D8" s="64" t="s">
        <v>157</v>
      </c>
      <c r="E8" s="63" t="s">
        <v>158</v>
      </c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33"/>
      <c r="AA8" s="57"/>
      <c r="AB8" s="45" t="s">
        <v>79</v>
      </c>
      <c r="AC8" s="5">
        <f t="shared" si="0"/>
        <v>0</v>
      </c>
      <c r="AD8" s="6">
        <f t="shared" si="1"/>
        <v>0</v>
      </c>
      <c r="AE8" s="5">
        <f t="shared" si="4"/>
        <v>0</v>
      </c>
      <c r="AF8" s="4">
        <f>IF(AE8&gt;=80,"D",IF(AE8&gt;=70,"X",IF(AE8&gt;=60,"Y",IF(AE8&gt;=45,"Z",))))</f>
        <v>0</v>
      </c>
      <c r="AG8" s="4" t="e">
        <f t="shared" si="3"/>
        <v>#N/A</v>
      </c>
    </row>
    <row r="9" spans="1:33" ht="21.6" customHeight="1" thickBot="1">
      <c r="A9" s="34">
        <v>4</v>
      </c>
      <c r="B9" s="62">
        <v>147015574</v>
      </c>
      <c r="C9" s="63" t="s">
        <v>87</v>
      </c>
      <c r="D9" s="64" t="s">
        <v>159</v>
      </c>
      <c r="E9" s="63" t="s">
        <v>160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33"/>
      <c r="AA9" s="33"/>
      <c r="AB9" s="45" t="s">
        <v>79</v>
      </c>
      <c r="AC9" s="5">
        <f t="shared" si="0"/>
        <v>0</v>
      </c>
      <c r="AD9" s="6">
        <f t="shared" si="1"/>
        <v>0</v>
      </c>
      <c r="AE9" s="5">
        <f t="shared" si="4"/>
        <v>0</v>
      </c>
      <c r="AF9" s="4">
        <f t="shared" si="2"/>
        <v>0</v>
      </c>
      <c r="AG9" s="4" t="e">
        <f t="shared" si="3"/>
        <v>#N/A</v>
      </c>
    </row>
    <row r="10" spans="1:33" ht="23.45" customHeight="1" thickBot="1">
      <c r="A10" s="34">
        <v>5</v>
      </c>
      <c r="B10" s="62">
        <v>147015565</v>
      </c>
      <c r="C10" s="63" t="s">
        <v>87</v>
      </c>
      <c r="D10" s="64" t="s">
        <v>161</v>
      </c>
      <c r="E10" s="63" t="s">
        <v>162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33"/>
      <c r="AA10" s="33"/>
      <c r="AB10" s="45" t="s">
        <v>79</v>
      </c>
      <c r="AC10" s="5">
        <f t="shared" si="0"/>
        <v>0</v>
      </c>
      <c r="AD10" s="6">
        <f t="shared" si="1"/>
        <v>0</v>
      </c>
      <c r="AE10" s="5">
        <f t="shared" si="4"/>
        <v>0</v>
      </c>
      <c r="AF10" s="4">
        <f t="shared" si="2"/>
        <v>0</v>
      </c>
      <c r="AG10" s="4" t="e">
        <f t="shared" si="3"/>
        <v>#N/A</v>
      </c>
    </row>
    <row r="11" spans="1:33" ht="23.45" customHeight="1" thickBot="1">
      <c r="A11" s="34">
        <v>6</v>
      </c>
      <c r="B11" s="62">
        <v>147010366</v>
      </c>
      <c r="C11" s="63" t="s">
        <v>87</v>
      </c>
      <c r="D11" s="64" t="s">
        <v>163</v>
      </c>
      <c r="E11" s="63" t="s">
        <v>158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33"/>
      <c r="AA11" s="33"/>
      <c r="AB11" s="42" t="s">
        <v>53</v>
      </c>
      <c r="AC11" s="5">
        <f t="shared" si="0"/>
        <v>0</v>
      </c>
      <c r="AD11" s="6">
        <f t="shared" si="1"/>
        <v>0</v>
      </c>
      <c r="AE11" s="5">
        <f t="shared" si="4"/>
        <v>0</v>
      </c>
      <c r="AF11" s="4">
        <f t="shared" si="2"/>
        <v>0</v>
      </c>
      <c r="AG11" s="4" t="e">
        <f t="shared" si="3"/>
        <v>#N/A</v>
      </c>
    </row>
    <row r="12" spans="1:33" ht="23.45" customHeight="1" thickBot="1">
      <c r="A12" s="34">
        <v>7</v>
      </c>
      <c r="B12" s="62">
        <v>147011505</v>
      </c>
      <c r="C12" s="63" t="s">
        <v>87</v>
      </c>
      <c r="D12" s="64" t="s">
        <v>164</v>
      </c>
      <c r="E12" s="63" t="s">
        <v>165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33"/>
      <c r="AA12" s="33"/>
      <c r="AB12" s="45" t="s">
        <v>79</v>
      </c>
      <c r="AC12" s="5">
        <f t="shared" si="0"/>
        <v>0</v>
      </c>
      <c r="AD12" s="6">
        <f t="shared" si="1"/>
        <v>0</v>
      </c>
      <c r="AE12" s="5">
        <f t="shared" si="4"/>
        <v>0</v>
      </c>
      <c r="AF12" s="4">
        <f t="shared" si="2"/>
        <v>0</v>
      </c>
      <c r="AG12" s="4" t="e">
        <f t="shared" si="3"/>
        <v>#N/A</v>
      </c>
    </row>
    <row r="13" spans="1:33" ht="24.6" customHeight="1" thickBot="1">
      <c r="A13" s="34">
        <v>8</v>
      </c>
      <c r="B13" s="62">
        <v>147010419</v>
      </c>
      <c r="C13" s="63" t="s">
        <v>87</v>
      </c>
      <c r="D13" s="64" t="s">
        <v>166</v>
      </c>
      <c r="E13" s="63" t="s">
        <v>158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33"/>
      <c r="AA13" s="33"/>
      <c r="AB13" s="45" t="s">
        <v>79</v>
      </c>
      <c r="AC13" s="5">
        <f t="shared" si="0"/>
        <v>0</v>
      </c>
      <c r="AD13" s="6">
        <f t="shared" si="1"/>
        <v>0</v>
      </c>
      <c r="AE13" s="5">
        <f t="shared" si="4"/>
        <v>0</v>
      </c>
      <c r="AF13" s="4">
        <f t="shared" si="2"/>
        <v>0</v>
      </c>
      <c r="AG13" s="4" t="e">
        <f t="shared" si="3"/>
        <v>#N/A</v>
      </c>
    </row>
    <row r="14" spans="1:33" ht="22.9" customHeight="1" thickBot="1">
      <c r="A14" s="34">
        <v>9</v>
      </c>
      <c r="B14" s="62">
        <v>147017719</v>
      </c>
      <c r="C14" s="63" t="s">
        <v>87</v>
      </c>
      <c r="D14" s="64" t="s">
        <v>167</v>
      </c>
      <c r="E14" s="63" t="s">
        <v>168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33"/>
      <c r="AA14" s="57"/>
      <c r="AB14" s="45" t="s">
        <v>79</v>
      </c>
      <c r="AC14" s="5">
        <f t="shared" si="0"/>
        <v>0</v>
      </c>
      <c r="AD14" s="6">
        <f t="shared" si="1"/>
        <v>0</v>
      </c>
      <c r="AE14" s="5">
        <f t="shared" si="4"/>
        <v>0</v>
      </c>
      <c r="AF14" s="4">
        <f t="shared" si="2"/>
        <v>0</v>
      </c>
      <c r="AG14" s="4" t="e">
        <f t="shared" si="3"/>
        <v>#N/A</v>
      </c>
    </row>
    <row r="15" spans="1:33" ht="25.9" customHeight="1" thickBot="1">
      <c r="A15" s="34">
        <v>10</v>
      </c>
      <c r="B15" s="62">
        <v>147014826</v>
      </c>
      <c r="C15" s="63" t="s">
        <v>87</v>
      </c>
      <c r="D15" s="64" t="s">
        <v>169</v>
      </c>
      <c r="E15" s="63" t="s">
        <v>170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33"/>
      <c r="AA15" s="33"/>
      <c r="AB15" s="45" t="s">
        <v>79</v>
      </c>
      <c r="AC15" s="5">
        <f t="shared" si="0"/>
        <v>0</v>
      </c>
      <c r="AD15" s="6">
        <f t="shared" si="1"/>
        <v>0</v>
      </c>
      <c r="AE15" s="5">
        <f t="shared" si="4"/>
        <v>0</v>
      </c>
      <c r="AF15" s="4">
        <f t="shared" si="2"/>
        <v>0</v>
      </c>
      <c r="AG15" s="4" t="e">
        <f t="shared" si="3"/>
        <v>#N/A</v>
      </c>
    </row>
    <row r="16" spans="1:33" ht="23.45" customHeight="1" thickBot="1">
      <c r="A16" s="34">
        <v>11</v>
      </c>
      <c r="B16" s="62">
        <v>147017096</v>
      </c>
      <c r="C16" s="63" t="s">
        <v>87</v>
      </c>
      <c r="D16" s="64" t="s">
        <v>171</v>
      </c>
      <c r="E16" s="63" t="s">
        <v>172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33"/>
      <c r="AA16" s="33"/>
      <c r="AB16" s="45" t="s">
        <v>53</v>
      </c>
      <c r="AC16" s="5">
        <f t="shared" si="0"/>
        <v>0</v>
      </c>
      <c r="AD16" s="6">
        <f t="shared" si="1"/>
        <v>0</v>
      </c>
      <c r="AE16" s="5">
        <f t="shared" si="4"/>
        <v>0</v>
      </c>
      <c r="AF16" s="4">
        <f t="shared" si="2"/>
        <v>0</v>
      </c>
      <c r="AG16" s="4" t="e">
        <f t="shared" si="3"/>
        <v>#N/A</v>
      </c>
    </row>
    <row r="17" spans="1:33" ht="27.6" customHeight="1" thickBot="1">
      <c r="A17" s="34">
        <v>12</v>
      </c>
      <c r="B17" s="62">
        <v>147015681</v>
      </c>
      <c r="C17" s="63" t="s">
        <v>87</v>
      </c>
      <c r="D17" s="64" t="s">
        <v>173</v>
      </c>
      <c r="E17" s="63" t="s">
        <v>160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33"/>
      <c r="AA17" s="33"/>
      <c r="AB17" s="45" t="s">
        <v>79</v>
      </c>
      <c r="AC17" s="5">
        <f t="shared" si="0"/>
        <v>0</v>
      </c>
      <c r="AD17" s="6">
        <f t="shared" si="1"/>
        <v>0</v>
      </c>
      <c r="AE17" s="5">
        <f t="shared" si="4"/>
        <v>0</v>
      </c>
      <c r="AF17" s="4">
        <f t="shared" si="2"/>
        <v>0</v>
      </c>
      <c r="AG17" s="4" t="e">
        <f t="shared" si="3"/>
        <v>#N/A</v>
      </c>
    </row>
    <row r="18" spans="1:33" ht="24" customHeight="1" thickBot="1">
      <c r="A18" s="34">
        <v>13</v>
      </c>
      <c r="B18" s="62">
        <v>147014407</v>
      </c>
      <c r="C18" s="63" t="s">
        <v>87</v>
      </c>
      <c r="D18" s="64" t="s">
        <v>174</v>
      </c>
      <c r="E18" s="63" t="s">
        <v>175</v>
      </c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33"/>
      <c r="AA18" s="33"/>
      <c r="AB18" s="45" t="s">
        <v>79</v>
      </c>
      <c r="AC18" s="5">
        <f t="shared" si="0"/>
        <v>0</v>
      </c>
      <c r="AD18" s="6">
        <f t="shared" si="1"/>
        <v>0</v>
      </c>
      <c r="AE18" s="5">
        <f t="shared" si="4"/>
        <v>0</v>
      </c>
      <c r="AF18" s="4">
        <f t="shared" si="2"/>
        <v>0</v>
      </c>
      <c r="AG18" s="4" t="e">
        <f t="shared" si="3"/>
        <v>#N/A</v>
      </c>
    </row>
    <row r="19" spans="1:33" ht="20.45" customHeight="1" thickBot="1">
      <c r="A19" s="34">
        <v>14</v>
      </c>
      <c r="B19" s="62">
        <v>147014399</v>
      </c>
      <c r="C19" s="63" t="s">
        <v>87</v>
      </c>
      <c r="D19" s="64" t="s">
        <v>176</v>
      </c>
      <c r="E19" s="63" t="s">
        <v>152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33"/>
      <c r="AA19" s="33"/>
      <c r="AB19" s="45" t="s">
        <v>79</v>
      </c>
      <c r="AC19" s="5">
        <f t="shared" si="0"/>
        <v>0</v>
      </c>
      <c r="AD19" s="6">
        <f t="shared" si="1"/>
        <v>0</v>
      </c>
      <c r="AE19" s="5">
        <f t="shared" si="4"/>
        <v>0</v>
      </c>
      <c r="AF19" s="4">
        <f t="shared" si="2"/>
        <v>0</v>
      </c>
      <c r="AG19" s="4" t="e">
        <f t="shared" si="3"/>
        <v>#N/A</v>
      </c>
    </row>
    <row r="20" spans="1:33" ht="22.9" customHeight="1" thickBot="1">
      <c r="A20" s="34">
        <v>15</v>
      </c>
      <c r="B20" s="62">
        <v>147016464</v>
      </c>
      <c r="C20" s="63" t="s">
        <v>87</v>
      </c>
      <c r="D20" s="64" t="s">
        <v>177</v>
      </c>
      <c r="E20" s="63" t="s">
        <v>178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33"/>
      <c r="AA20" s="33"/>
      <c r="AB20" s="45" t="s">
        <v>79</v>
      </c>
      <c r="AC20" s="5">
        <f t="shared" si="0"/>
        <v>0</v>
      </c>
      <c r="AD20" s="6">
        <f t="shared" si="1"/>
        <v>0</v>
      </c>
      <c r="AE20" s="5">
        <f t="shared" si="4"/>
        <v>0</v>
      </c>
      <c r="AF20" s="4">
        <f t="shared" si="2"/>
        <v>0</v>
      </c>
      <c r="AG20" s="4" t="e">
        <f t="shared" si="3"/>
        <v>#N/A</v>
      </c>
    </row>
    <row r="21" spans="1:33" ht="24.6" customHeight="1" thickBot="1">
      <c r="A21" s="34">
        <v>16</v>
      </c>
      <c r="B21" s="62">
        <v>147014416</v>
      </c>
      <c r="C21" s="63" t="s">
        <v>87</v>
      </c>
      <c r="D21" s="64" t="s">
        <v>179</v>
      </c>
      <c r="E21" s="63" t="s">
        <v>180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33"/>
      <c r="AA21" s="33"/>
      <c r="AB21" s="45" t="s">
        <v>79</v>
      </c>
      <c r="AC21" s="5">
        <f t="shared" si="0"/>
        <v>0</v>
      </c>
      <c r="AD21" s="6">
        <f t="shared" si="1"/>
        <v>0</v>
      </c>
      <c r="AE21" s="5">
        <f t="shared" si="4"/>
        <v>0</v>
      </c>
      <c r="AF21" s="4">
        <f t="shared" si="2"/>
        <v>0</v>
      </c>
      <c r="AG21" s="4" t="e">
        <f t="shared" si="3"/>
        <v>#N/A</v>
      </c>
    </row>
    <row r="22" spans="1:33" ht="22.15" customHeight="1" thickBot="1">
      <c r="A22" s="34">
        <v>17</v>
      </c>
      <c r="B22" s="62">
        <v>147016455</v>
      </c>
      <c r="C22" s="63" t="s">
        <v>87</v>
      </c>
      <c r="D22" s="64" t="s">
        <v>181</v>
      </c>
      <c r="E22" s="63" t="s">
        <v>182</v>
      </c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33"/>
      <c r="AA22" s="33"/>
      <c r="AB22" s="45" t="s">
        <v>79</v>
      </c>
      <c r="AC22" s="5">
        <f t="shared" si="0"/>
        <v>0</v>
      </c>
      <c r="AD22" s="6">
        <f t="shared" si="1"/>
        <v>0</v>
      </c>
      <c r="AE22" s="5">
        <f t="shared" si="4"/>
        <v>0</v>
      </c>
      <c r="AF22" s="4">
        <f t="shared" si="2"/>
        <v>0</v>
      </c>
      <c r="AG22" s="4" t="e">
        <f t="shared" si="3"/>
        <v>#N/A</v>
      </c>
    </row>
    <row r="23" spans="1:33" ht="21.6" customHeight="1" thickBot="1">
      <c r="A23" s="34">
        <v>18</v>
      </c>
      <c r="B23" s="62">
        <v>147017087</v>
      </c>
      <c r="C23" s="63" t="s">
        <v>87</v>
      </c>
      <c r="D23" s="64" t="s">
        <v>183</v>
      </c>
      <c r="E23" s="63" t="s">
        <v>184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33"/>
      <c r="AA23" s="33"/>
      <c r="AB23" s="45" t="s">
        <v>79</v>
      </c>
      <c r="AC23" s="5">
        <f t="shared" si="0"/>
        <v>0</v>
      </c>
      <c r="AD23" s="6">
        <f t="shared" si="1"/>
        <v>0</v>
      </c>
      <c r="AE23" s="5">
        <f t="shared" si="4"/>
        <v>0</v>
      </c>
      <c r="AF23" s="4">
        <f t="shared" si="2"/>
        <v>0</v>
      </c>
      <c r="AG23" s="4" t="e">
        <f t="shared" si="3"/>
        <v>#N/A</v>
      </c>
    </row>
    <row r="24" spans="1:33" ht="23.45" customHeight="1" thickBot="1">
      <c r="A24" s="34">
        <v>19</v>
      </c>
      <c r="B24" s="62">
        <v>147014425</v>
      </c>
      <c r="C24" s="63" t="s">
        <v>87</v>
      </c>
      <c r="D24" s="64" t="s">
        <v>185</v>
      </c>
      <c r="E24" s="63" t="s">
        <v>186</v>
      </c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33"/>
      <c r="AA24" s="33"/>
      <c r="AB24" s="44" t="s">
        <v>53</v>
      </c>
      <c r="AC24" s="5">
        <f t="shared" si="0"/>
        <v>0</v>
      </c>
      <c r="AD24" s="6">
        <f t="shared" si="1"/>
        <v>0</v>
      </c>
      <c r="AE24" s="5">
        <f t="shared" si="4"/>
        <v>0</v>
      </c>
      <c r="AF24" s="4">
        <f t="shared" si="2"/>
        <v>0</v>
      </c>
      <c r="AG24" s="4" t="e">
        <f t="shared" si="3"/>
        <v>#N/A</v>
      </c>
    </row>
    <row r="25" spans="1:33" ht="22.9" customHeight="1" thickBot="1">
      <c r="A25" s="34">
        <v>20</v>
      </c>
      <c r="B25" s="62">
        <v>147016624</v>
      </c>
      <c r="C25" s="63" t="s">
        <v>87</v>
      </c>
      <c r="D25" s="64" t="s">
        <v>187</v>
      </c>
      <c r="E25" s="63" t="s">
        <v>188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33"/>
      <c r="AA25" s="33"/>
      <c r="AB25" s="45" t="s">
        <v>79</v>
      </c>
      <c r="AC25" s="5">
        <f t="shared" si="0"/>
        <v>0</v>
      </c>
      <c r="AD25" s="6">
        <f t="shared" si="1"/>
        <v>0</v>
      </c>
      <c r="AE25" s="5">
        <f t="shared" si="4"/>
        <v>0</v>
      </c>
      <c r="AF25" s="4">
        <f t="shared" si="2"/>
        <v>0</v>
      </c>
      <c r="AG25" s="4" t="e">
        <f t="shared" si="3"/>
        <v>#N/A</v>
      </c>
    </row>
    <row r="26" spans="1:33" ht="21" customHeight="1" thickBot="1">
      <c r="A26" s="34">
        <v>21</v>
      </c>
      <c r="B26" s="62">
        <v>147016107</v>
      </c>
      <c r="C26" s="63" t="s">
        <v>87</v>
      </c>
      <c r="D26" s="64" t="s">
        <v>189</v>
      </c>
      <c r="E26" s="63" t="s">
        <v>190</v>
      </c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33"/>
      <c r="AA26" s="33"/>
      <c r="AB26" s="45" t="s">
        <v>79</v>
      </c>
      <c r="AC26" s="5">
        <f t="shared" si="0"/>
        <v>0</v>
      </c>
      <c r="AD26" s="6">
        <f t="shared" si="1"/>
        <v>0</v>
      </c>
      <c r="AE26" s="5">
        <f t="shared" si="4"/>
        <v>0</v>
      </c>
      <c r="AF26" s="4">
        <f t="shared" si="2"/>
        <v>0</v>
      </c>
      <c r="AG26" s="4" t="e">
        <f t="shared" si="3"/>
        <v>#N/A</v>
      </c>
    </row>
    <row r="27" spans="1:33" ht="19.899999999999999" customHeight="1" thickBot="1">
      <c r="A27" s="34">
        <v>22</v>
      </c>
      <c r="B27" s="62">
        <v>147011354</v>
      </c>
      <c r="C27" s="63" t="s">
        <v>87</v>
      </c>
      <c r="D27" s="64" t="s">
        <v>191</v>
      </c>
      <c r="E27" s="63" t="s">
        <v>152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33"/>
      <c r="AA27" s="33"/>
      <c r="AB27" s="45" t="s">
        <v>79</v>
      </c>
      <c r="AC27" s="5">
        <f t="shared" si="0"/>
        <v>0</v>
      </c>
      <c r="AD27" s="6">
        <f t="shared" si="1"/>
        <v>0</v>
      </c>
      <c r="AE27" s="5">
        <f t="shared" si="4"/>
        <v>0</v>
      </c>
      <c r="AF27" s="4">
        <f t="shared" si="2"/>
        <v>0</v>
      </c>
      <c r="AG27" s="4" t="e">
        <f t="shared" si="3"/>
        <v>#N/A</v>
      </c>
    </row>
    <row r="28" spans="1:33" ht="20.45" customHeight="1" thickBot="1">
      <c r="A28" s="34">
        <v>23</v>
      </c>
      <c r="B28" s="62">
        <v>147011336</v>
      </c>
      <c r="C28" s="63" t="s">
        <v>87</v>
      </c>
      <c r="D28" s="64" t="s">
        <v>192</v>
      </c>
      <c r="E28" s="63" t="s">
        <v>186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33"/>
      <c r="AA28" s="33"/>
      <c r="AB28" s="45" t="s">
        <v>79</v>
      </c>
      <c r="AC28" s="5">
        <f t="shared" si="0"/>
        <v>0</v>
      </c>
      <c r="AD28" s="6">
        <f t="shared" si="1"/>
        <v>0</v>
      </c>
      <c r="AE28" s="5">
        <f t="shared" si="4"/>
        <v>0</v>
      </c>
      <c r="AF28" s="4">
        <f t="shared" si="2"/>
        <v>0</v>
      </c>
      <c r="AG28" s="4" t="e">
        <f t="shared" si="3"/>
        <v>#N/A</v>
      </c>
    </row>
    <row r="29" spans="1:33" ht="19.899999999999999" customHeight="1" thickBot="1">
      <c r="A29" s="34">
        <v>24</v>
      </c>
      <c r="B29" s="62">
        <v>147016598</v>
      </c>
      <c r="C29" s="63" t="s">
        <v>87</v>
      </c>
      <c r="D29" s="64" t="s">
        <v>193</v>
      </c>
      <c r="E29" s="63" t="s">
        <v>188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33"/>
      <c r="AA29" s="33"/>
      <c r="AB29" s="45" t="s">
        <v>79</v>
      </c>
      <c r="AC29" s="5">
        <f t="shared" si="0"/>
        <v>0</v>
      </c>
      <c r="AD29" s="6">
        <f t="shared" si="1"/>
        <v>0</v>
      </c>
      <c r="AE29" s="5">
        <f t="shared" si="4"/>
        <v>0</v>
      </c>
      <c r="AF29" s="4">
        <f t="shared" si="2"/>
        <v>0</v>
      </c>
      <c r="AG29" s="4" t="e">
        <f t="shared" si="3"/>
        <v>#N/A</v>
      </c>
    </row>
    <row r="30" spans="1:33" ht="19.899999999999999" customHeight="1" thickBot="1">
      <c r="A30" s="34">
        <v>25</v>
      </c>
      <c r="B30" s="62">
        <v>147011345</v>
      </c>
      <c r="C30" s="63" t="s">
        <v>87</v>
      </c>
      <c r="D30" s="64" t="s">
        <v>194</v>
      </c>
      <c r="E30" s="63" t="s">
        <v>195</v>
      </c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33"/>
      <c r="AA30" s="33"/>
      <c r="AB30" s="45" t="s">
        <v>79</v>
      </c>
      <c r="AC30" s="5">
        <f t="shared" si="0"/>
        <v>0</v>
      </c>
      <c r="AD30" s="6">
        <f t="shared" si="1"/>
        <v>0</v>
      </c>
      <c r="AE30" s="5">
        <f t="shared" si="4"/>
        <v>0</v>
      </c>
      <c r="AF30" s="4">
        <f t="shared" si="2"/>
        <v>0</v>
      </c>
      <c r="AG30" s="4" t="e">
        <f t="shared" si="3"/>
        <v>#N/A</v>
      </c>
    </row>
    <row r="31" spans="1:33" ht="21" customHeight="1" thickBot="1">
      <c r="A31" s="36">
        <v>26</v>
      </c>
      <c r="B31" s="62">
        <v>147010758</v>
      </c>
      <c r="C31" s="63" t="s">
        <v>87</v>
      </c>
      <c r="D31" s="64" t="s">
        <v>196</v>
      </c>
      <c r="E31" s="63" t="s">
        <v>197</v>
      </c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33"/>
      <c r="AA31" s="33"/>
      <c r="AB31" s="42" t="s">
        <v>53</v>
      </c>
      <c r="AC31" s="5">
        <f t="shared" si="0"/>
        <v>0</v>
      </c>
      <c r="AD31" s="6">
        <f t="shared" si="1"/>
        <v>0</v>
      </c>
      <c r="AE31" s="5">
        <f t="shared" si="4"/>
        <v>0</v>
      </c>
      <c r="AF31" s="4">
        <f t="shared" si="2"/>
        <v>0</v>
      </c>
      <c r="AG31" s="4" t="e">
        <f t="shared" si="3"/>
        <v>#N/A</v>
      </c>
    </row>
    <row r="32" spans="1:33" ht="21" customHeight="1" thickBot="1">
      <c r="A32" s="34">
        <v>27</v>
      </c>
      <c r="B32" s="62">
        <v>147012226</v>
      </c>
      <c r="C32" s="63" t="s">
        <v>87</v>
      </c>
      <c r="D32" s="64" t="s">
        <v>198</v>
      </c>
      <c r="E32" s="63" t="s">
        <v>199</v>
      </c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33"/>
      <c r="AA32" s="57"/>
      <c r="AB32" s="52" t="s">
        <v>53</v>
      </c>
      <c r="AC32" s="5">
        <f t="shared" si="0"/>
        <v>0</v>
      </c>
      <c r="AD32" s="6">
        <f t="shared" si="1"/>
        <v>0</v>
      </c>
      <c r="AE32" s="5">
        <f t="shared" si="4"/>
        <v>0</v>
      </c>
      <c r="AF32" s="4">
        <f t="shared" si="2"/>
        <v>0</v>
      </c>
      <c r="AG32" s="4" t="e">
        <f t="shared" si="3"/>
        <v>#N/A</v>
      </c>
    </row>
    <row r="33" spans="1:33" ht="22.9" customHeight="1" thickBot="1">
      <c r="A33" s="34">
        <v>28</v>
      </c>
      <c r="B33" s="62">
        <v>147012182</v>
      </c>
      <c r="C33" s="63" t="s">
        <v>87</v>
      </c>
      <c r="D33" s="64" t="s">
        <v>200</v>
      </c>
      <c r="E33" s="63" t="s">
        <v>184</v>
      </c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33"/>
      <c r="AA33" s="33"/>
      <c r="AB33" s="52" t="s">
        <v>53</v>
      </c>
      <c r="AC33" s="5">
        <f t="shared" si="0"/>
        <v>0</v>
      </c>
      <c r="AD33" s="6">
        <f t="shared" si="1"/>
        <v>0</v>
      </c>
      <c r="AE33" s="5">
        <f t="shared" si="4"/>
        <v>0</v>
      </c>
      <c r="AF33" s="4">
        <f t="shared" si="2"/>
        <v>0</v>
      </c>
      <c r="AG33" s="4" t="e">
        <f t="shared" si="3"/>
        <v>#N/A</v>
      </c>
    </row>
    <row r="34" spans="1:33">
      <c r="A34" s="7"/>
      <c r="B34" s="8"/>
      <c r="C34" s="21"/>
      <c r="D34" s="9"/>
      <c r="E34" s="21"/>
      <c r="F34" s="7"/>
      <c r="G34" s="7"/>
      <c r="H34" s="7"/>
      <c r="I34" s="7"/>
      <c r="J34" s="7"/>
      <c r="K34" s="10"/>
      <c r="L34" s="7"/>
      <c r="M34" s="11"/>
      <c r="N34" s="10"/>
      <c r="O34" s="7"/>
      <c r="P34" s="7"/>
      <c r="Q34" s="10"/>
      <c r="R34" s="7"/>
      <c r="S34" s="7"/>
      <c r="T34" s="7"/>
      <c r="U34" s="7"/>
      <c r="V34" s="7"/>
      <c r="W34" s="7"/>
      <c r="X34" s="7"/>
      <c r="Y34" s="12"/>
      <c r="Z34" s="7"/>
      <c r="AA34" s="56"/>
      <c r="AB34" s="6"/>
      <c r="AC34" s="13"/>
      <c r="AD34" s="6"/>
      <c r="AE34" s="13"/>
      <c r="AF34" s="6"/>
      <c r="AG34" s="6"/>
    </row>
    <row r="35" spans="1:33">
      <c r="A35" s="6"/>
      <c r="B35" s="29" t="s">
        <v>204</v>
      </c>
      <c r="D35" s="22"/>
      <c r="E35" s="16" t="s">
        <v>40</v>
      </c>
      <c r="H35" s="15"/>
      <c r="I35" s="15"/>
      <c r="J35" s="16" t="s">
        <v>41</v>
      </c>
      <c r="L35" s="15"/>
      <c r="M35" s="15"/>
      <c r="N35" s="16"/>
      <c r="O35" s="15"/>
      <c r="P35" s="15" t="s">
        <v>42</v>
      </c>
      <c r="Q35" s="16"/>
      <c r="R35" s="15"/>
      <c r="T35" s="15"/>
      <c r="U35" s="15"/>
      <c r="V35" s="15"/>
      <c r="W35" s="15"/>
      <c r="X35" s="15"/>
      <c r="Y35" s="15"/>
      <c r="Z35" s="15" t="s">
        <v>43</v>
      </c>
      <c r="AA35" s="14"/>
      <c r="AB35" s="14"/>
      <c r="AC35" s="14"/>
      <c r="AD35" s="14"/>
      <c r="AE35" s="14"/>
      <c r="AF35" s="14"/>
      <c r="AG35" s="14"/>
    </row>
    <row r="36" spans="1:33">
      <c r="A36" s="6"/>
      <c r="B36" s="22"/>
      <c r="D36" s="22"/>
      <c r="E36" s="24"/>
      <c r="F36" s="26"/>
      <c r="G36" s="26"/>
      <c r="H36" s="26"/>
      <c r="I36" s="26"/>
      <c r="J36" s="26"/>
      <c r="K36" s="16"/>
      <c r="L36" s="26"/>
      <c r="M36" s="26"/>
      <c r="N36" s="16"/>
      <c r="O36" s="26"/>
      <c r="P36" s="26"/>
      <c r="Q36" s="16"/>
      <c r="R36" s="26"/>
      <c r="S36" s="26"/>
      <c r="T36" s="26"/>
      <c r="U36" s="26"/>
      <c r="V36" s="26"/>
      <c r="W36" s="26"/>
      <c r="X36" s="26"/>
      <c r="Y36" s="26"/>
      <c r="Z36" s="26"/>
      <c r="AA36" s="14"/>
      <c r="AB36" s="14"/>
      <c r="AC36" s="14"/>
      <c r="AD36" s="14"/>
      <c r="AE36" s="14"/>
      <c r="AF36" s="14"/>
      <c r="AG36" s="14"/>
    </row>
    <row r="37" spans="1:33">
      <c r="A37" s="6"/>
      <c r="B37" s="6"/>
      <c r="C37" s="6"/>
      <c r="D37" s="14"/>
      <c r="E37" s="6"/>
      <c r="F37" s="14"/>
      <c r="G37" s="14"/>
      <c r="H37" s="18" t="s">
        <v>48</v>
      </c>
      <c r="I37" s="19"/>
      <c r="J37" s="19"/>
      <c r="K37" s="20"/>
      <c r="L37" s="19"/>
      <c r="M37" s="19"/>
      <c r="N37" s="19"/>
      <c r="O37" s="20"/>
      <c r="P37" s="19"/>
      <c r="Q37" s="19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 spans="1:33">
      <c r="A38" s="6"/>
      <c r="B38" s="6"/>
      <c r="C38" s="6"/>
      <c r="D38" s="14"/>
      <c r="E38" s="6"/>
      <c r="F38" s="14"/>
      <c r="G38" s="14"/>
      <c r="H38" s="18"/>
      <c r="I38" s="19"/>
      <c r="J38" s="19"/>
      <c r="K38" s="20"/>
      <c r="L38" s="19"/>
      <c r="M38" s="19"/>
      <c r="N38" s="19"/>
      <c r="O38" s="20"/>
      <c r="P38" s="19"/>
      <c r="Q38" s="19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>
      <c r="A39" s="6"/>
      <c r="B39" s="6"/>
      <c r="C39" s="6"/>
      <c r="D39" s="14"/>
      <c r="E39" s="6"/>
      <c r="F39" s="14"/>
      <c r="G39" s="14"/>
      <c r="H39" s="14"/>
      <c r="I39" s="14"/>
      <c r="J39" s="14"/>
      <c r="K39" s="17"/>
      <c r="L39" s="14"/>
      <c r="M39" s="14"/>
      <c r="N39" s="17"/>
      <c r="O39" s="14"/>
      <c r="P39" s="14"/>
      <c r="Q39" s="17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 spans="1:33">
      <c r="A40" s="6"/>
      <c r="B40" s="82"/>
      <c r="C40" s="82"/>
      <c r="D40" s="82"/>
      <c r="E40" s="25"/>
      <c r="F40" s="14"/>
      <c r="G40" s="14"/>
      <c r="H40" s="14"/>
      <c r="I40" s="14"/>
      <c r="J40" s="14"/>
      <c r="K40" s="18"/>
      <c r="L40" s="19"/>
      <c r="M40" s="19"/>
      <c r="N40" s="20"/>
      <c r="O40" s="19"/>
      <c r="P40" s="19"/>
      <c r="Q40" s="17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>
      <c r="A41" s="6"/>
      <c r="B41" s="6"/>
      <c r="C41" s="6"/>
      <c r="D41" s="14"/>
      <c r="E41" s="6"/>
      <c r="F41" s="14"/>
      <c r="G41" s="14"/>
      <c r="H41" s="14"/>
      <c r="I41" s="26"/>
      <c r="J41" s="29" t="s">
        <v>151</v>
      </c>
      <c r="K41" s="26"/>
      <c r="L41" s="26"/>
      <c r="M41" s="26"/>
      <c r="N41" s="26"/>
      <c r="O41" s="26"/>
      <c r="P41" s="26"/>
      <c r="Q41" s="17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 spans="1:33">
      <c r="A42" s="6"/>
      <c r="B42" s="6"/>
      <c r="C42" s="6"/>
      <c r="D42" s="14"/>
      <c r="E42" s="6"/>
      <c r="F42" s="14"/>
      <c r="G42" s="14"/>
      <c r="H42" s="14"/>
      <c r="I42" s="26" t="s">
        <v>47</v>
      </c>
      <c r="J42" s="26"/>
      <c r="K42" s="26"/>
      <c r="L42" s="26"/>
      <c r="M42" s="26"/>
      <c r="N42" s="26"/>
      <c r="O42" s="26"/>
      <c r="P42" s="26"/>
      <c r="Q42" s="17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</sheetData>
  <mergeCells count="27">
    <mergeCell ref="B40:D40"/>
    <mergeCell ref="Z2:Z4"/>
    <mergeCell ref="AA2:AA4"/>
    <mergeCell ref="J3:L3"/>
    <mergeCell ref="M3:O3"/>
    <mergeCell ref="P3:R3"/>
    <mergeCell ref="J5:L5"/>
    <mergeCell ref="M5:O5"/>
    <mergeCell ref="P5:R5"/>
    <mergeCell ref="S5:U5"/>
    <mergeCell ref="J2:R2"/>
    <mergeCell ref="S2:U3"/>
    <mergeCell ref="V2:V4"/>
    <mergeCell ref="W2:W4"/>
    <mergeCell ref="X2:X4"/>
    <mergeCell ref="Y2:Y4"/>
    <mergeCell ref="AB2:AB4"/>
    <mergeCell ref="A1:AB1"/>
    <mergeCell ref="A2:A4"/>
    <mergeCell ref="B2:B4"/>
    <mergeCell ref="C2:C4"/>
    <mergeCell ref="D2:D4"/>
    <mergeCell ref="E2:E4"/>
    <mergeCell ref="F2:F4"/>
    <mergeCell ref="G2:G4"/>
    <mergeCell ref="H2:H4"/>
    <mergeCell ref="I2:I4"/>
  </mergeCells>
  <conditionalFormatting sqref="AA6:AA34">
    <cfRule type="top10" dxfId="0" priority="23" rank="3"/>
  </conditionalFormatting>
  <conditionalFormatting sqref="AA6:AA34">
    <cfRule type="iconSet" priority="25">
      <iconSet iconSet="3Symbols2">
        <cfvo type="percent" val="0"/>
        <cfvo type="percent" val="33"/>
        <cfvo type="percent" val="67"/>
      </iconSet>
    </cfRule>
  </conditionalFormatting>
  <printOptions horizontalCentered="1" verticalCentered="1"/>
  <pageMargins left="0.25" right="0.25" top="0.25" bottom="0.25" header="0" footer="0"/>
  <pageSetup paperSize="9" scale="49" orientation="landscape" r:id="rId1"/>
  <colBreaks count="1" manualBreakCount="1">
    <brk id="2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C27"/>
  <sheetViews>
    <sheetView workbookViewId="0">
      <selection activeCell="B21" sqref="B21"/>
    </sheetView>
  </sheetViews>
  <sheetFormatPr defaultRowHeight="15"/>
  <sheetData>
    <row r="2" spans="2:3">
      <c r="B2" t="s">
        <v>85</v>
      </c>
      <c r="C2">
        <v>1</v>
      </c>
    </row>
    <row r="3" spans="2:3">
      <c r="B3" t="s">
        <v>80</v>
      </c>
    </row>
    <row r="4" spans="2:3">
      <c r="B4" t="s">
        <v>80</v>
      </c>
    </row>
    <row r="5" spans="2:3">
      <c r="B5" t="s">
        <v>80</v>
      </c>
    </row>
    <row r="6" spans="2:3">
      <c r="B6" t="s">
        <v>80</v>
      </c>
    </row>
    <row r="7" spans="2:3">
      <c r="B7" t="s">
        <v>80</v>
      </c>
    </row>
    <row r="8" spans="2:3">
      <c r="B8" t="s">
        <v>80</v>
      </c>
    </row>
    <row r="9" spans="2:3">
      <c r="B9" t="s">
        <v>80</v>
      </c>
    </row>
    <row r="10" spans="2:3">
      <c r="B10" t="s">
        <v>80</v>
      </c>
    </row>
    <row r="11" spans="2:3">
      <c r="B11" t="s">
        <v>80</v>
      </c>
    </row>
    <row r="12" spans="2:3">
      <c r="B12" t="s">
        <v>80</v>
      </c>
    </row>
    <row r="13" spans="2:3">
      <c r="B13" t="s">
        <v>80</v>
      </c>
    </row>
    <row r="14" spans="2:3">
      <c r="B14" t="s">
        <v>80</v>
      </c>
    </row>
    <row r="15" spans="2:3">
      <c r="B15" t="s">
        <v>80</v>
      </c>
      <c r="C15">
        <v>13</v>
      </c>
    </row>
    <row r="16" spans="2:3">
      <c r="B16" t="s">
        <v>81</v>
      </c>
      <c r="C16">
        <v>1</v>
      </c>
    </row>
    <row r="17" spans="2:3">
      <c r="B17" t="s">
        <v>82</v>
      </c>
    </row>
    <row r="18" spans="2:3">
      <c r="B18" t="s">
        <v>82</v>
      </c>
      <c r="C18">
        <v>2</v>
      </c>
    </row>
    <row r="19" spans="2:3">
      <c r="B19" t="s">
        <v>83</v>
      </c>
    </row>
    <row r="20" spans="2:3">
      <c r="B20" t="s">
        <v>83</v>
      </c>
    </row>
    <row r="21" spans="2:3">
      <c r="B21" t="s">
        <v>83</v>
      </c>
    </row>
    <row r="22" spans="2:3">
      <c r="B22" t="s">
        <v>83</v>
      </c>
    </row>
    <row r="23" spans="2:3">
      <c r="B23" t="s">
        <v>83</v>
      </c>
    </row>
    <row r="24" spans="2:3">
      <c r="B24" t="s">
        <v>83</v>
      </c>
    </row>
    <row r="25" spans="2:3">
      <c r="B25" t="s">
        <v>83</v>
      </c>
      <c r="C25">
        <v>7</v>
      </c>
    </row>
    <row r="26" spans="2:3">
      <c r="B26" t="s">
        <v>84</v>
      </c>
      <c r="C26">
        <v>1</v>
      </c>
    </row>
    <row r="27" spans="2:3">
      <c r="B27" t="s">
        <v>86</v>
      </c>
      <c r="C27">
        <v>1</v>
      </c>
    </row>
  </sheetData>
  <sortState ref="B2:B26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42"/>
  <sheetViews>
    <sheetView showWhiteSpace="0" view="pageLayout" zoomScale="70" zoomScaleNormal="62" zoomScalePageLayoutView="70" workbookViewId="0">
      <selection activeCell="G2" sqref="G2:G4"/>
    </sheetView>
  </sheetViews>
  <sheetFormatPr defaultColWidth="8.85546875" defaultRowHeight="21"/>
  <cols>
    <col min="1" max="1" width="10.42578125" style="23" bestFit="1" customWidth="1"/>
    <col min="2" max="2" width="15.42578125" style="23" bestFit="1" customWidth="1"/>
    <col min="3" max="3" width="12.5703125" style="23" customWidth="1"/>
    <col min="4" max="4" width="35.5703125" style="2" bestFit="1" customWidth="1"/>
    <col min="5" max="5" width="12.5703125" style="23" bestFit="1" customWidth="1"/>
    <col min="6" max="6" width="9.28515625" style="2" customWidth="1"/>
    <col min="7" max="7" width="8.7109375" style="2" customWidth="1"/>
    <col min="8" max="8" width="8.5703125" style="2" customWidth="1"/>
    <col min="9" max="9" width="9.28515625" style="2" customWidth="1"/>
    <col min="10" max="10" width="8.28515625" style="2" customWidth="1"/>
    <col min="11" max="12" width="7.28515625" style="2" customWidth="1"/>
    <col min="13" max="18" width="6.5703125" style="2" customWidth="1"/>
    <col min="19" max="19" width="6.28515625" style="2" customWidth="1"/>
    <col min="20" max="21" width="6" style="2" customWidth="1"/>
    <col min="22" max="22" width="8" style="2" customWidth="1"/>
    <col min="23" max="23" width="8.28515625" style="2" customWidth="1"/>
    <col min="24" max="24" width="9.28515625" style="2" customWidth="1"/>
    <col min="25" max="16384" width="8.85546875" style="2"/>
  </cols>
  <sheetData>
    <row r="1" spans="1:52" ht="57" customHeight="1">
      <c r="A1" s="103" t="s">
        <v>203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</row>
    <row r="2" spans="1:52" ht="37.5" customHeight="1">
      <c r="A2" s="105" t="s">
        <v>0</v>
      </c>
      <c r="B2" s="105" t="s">
        <v>1</v>
      </c>
      <c r="C2" s="105" t="s">
        <v>2</v>
      </c>
      <c r="D2" s="105" t="s">
        <v>3</v>
      </c>
      <c r="E2" s="105" t="s">
        <v>4</v>
      </c>
      <c r="F2" s="106" t="s">
        <v>5</v>
      </c>
      <c r="G2" s="106" t="s">
        <v>6</v>
      </c>
      <c r="H2" s="106" t="s">
        <v>7</v>
      </c>
      <c r="I2" s="106" t="s">
        <v>8</v>
      </c>
      <c r="J2" s="108" t="s">
        <v>9</v>
      </c>
      <c r="K2" s="108"/>
      <c r="L2" s="108"/>
      <c r="M2" s="108"/>
      <c r="N2" s="108"/>
      <c r="O2" s="108"/>
      <c r="P2" s="108"/>
      <c r="Q2" s="108"/>
      <c r="R2" s="108"/>
      <c r="S2" s="109" t="s">
        <v>46</v>
      </c>
      <c r="T2" s="105"/>
      <c r="U2" s="105"/>
      <c r="V2" s="101"/>
      <c r="W2" s="101"/>
      <c r="X2" s="101"/>
      <c r="Y2" s="71"/>
    </row>
    <row r="3" spans="1:52" ht="63.6" customHeight="1">
      <c r="A3" s="105"/>
      <c r="B3" s="105"/>
      <c r="C3" s="105"/>
      <c r="D3" s="105"/>
      <c r="E3" s="105"/>
      <c r="F3" s="106"/>
      <c r="G3" s="106"/>
      <c r="H3" s="106"/>
      <c r="I3" s="106"/>
      <c r="J3" s="109" t="s">
        <v>16</v>
      </c>
      <c r="K3" s="105"/>
      <c r="L3" s="105"/>
      <c r="M3" s="109" t="s">
        <v>44</v>
      </c>
      <c r="N3" s="105"/>
      <c r="O3" s="105"/>
      <c r="P3" s="109" t="s">
        <v>45</v>
      </c>
      <c r="Q3" s="105"/>
      <c r="R3" s="105"/>
      <c r="S3" s="105"/>
      <c r="T3" s="105"/>
      <c r="U3" s="105"/>
      <c r="V3" s="102"/>
      <c r="W3" s="102"/>
      <c r="X3" s="102"/>
      <c r="Y3" s="71"/>
    </row>
    <row r="4" spans="1:52" ht="112.9" customHeight="1">
      <c r="A4" s="105"/>
      <c r="B4" s="105"/>
      <c r="C4" s="105"/>
      <c r="D4" s="105"/>
      <c r="E4" s="105"/>
      <c r="F4" s="106"/>
      <c r="G4" s="106"/>
      <c r="H4" s="106"/>
      <c r="I4" s="106"/>
      <c r="J4" s="47" t="s">
        <v>17</v>
      </c>
      <c r="K4" s="40" t="s">
        <v>18</v>
      </c>
      <c r="L4" s="47" t="s">
        <v>19</v>
      </c>
      <c r="M4" s="47" t="s">
        <v>17</v>
      </c>
      <c r="N4" s="40" t="s">
        <v>18</v>
      </c>
      <c r="O4" s="47" t="s">
        <v>19</v>
      </c>
      <c r="P4" s="47" t="s">
        <v>17</v>
      </c>
      <c r="Q4" s="40" t="s">
        <v>18</v>
      </c>
      <c r="R4" s="47" t="s">
        <v>19</v>
      </c>
      <c r="S4" s="66" t="s">
        <v>17</v>
      </c>
      <c r="T4" s="66" t="s">
        <v>18</v>
      </c>
      <c r="U4" s="66" t="s">
        <v>19</v>
      </c>
      <c r="V4" s="102"/>
      <c r="W4" s="102"/>
      <c r="X4" s="102"/>
      <c r="Y4" s="71"/>
    </row>
    <row r="5" spans="1:52" ht="21.75" thickBot="1">
      <c r="A5" s="46" t="s">
        <v>20</v>
      </c>
      <c r="B5" s="46" t="s">
        <v>21</v>
      </c>
      <c r="C5" s="46" t="s">
        <v>22</v>
      </c>
      <c r="D5" s="46" t="s">
        <v>23</v>
      </c>
      <c r="E5" s="48" t="s">
        <v>24</v>
      </c>
      <c r="F5" s="48" t="s">
        <v>25</v>
      </c>
      <c r="G5" s="48" t="s">
        <v>26</v>
      </c>
      <c r="H5" s="48" t="s">
        <v>27</v>
      </c>
      <c r="I5" s="48" t="s">
        <v>28</v>
      </c>
      <c r="J5" s="107" t="s">
        <v>29</v>
      </c>
      <c r="K5" s="107"/>
      <c r="L5" s="107"/>
      <c r="M5" s="107" t="s">
        <v>30</v>
      </c>
      <c r="N5" s="107"/>
      <c r="O5" s="107"/>
      <c r="P5" s="107" t="s">
        <v>31</v>
      </c>
      <c r="Q5" s="107"/>
      <c r="R5" s="107"/>
      <c r="S5" s="107" t="s">
        <v>32</v>
      </c>
      <c r="T5" s="107"/>
      <c r="U5" s="107"/>
      <c r="V5" s="72"/>
      <c r="W5" s="72"/>
      <c r="X5" s="72"/>
      <c r="Y5" s="71"/>
      <c r="AM5" s="2" t="s">
        <v>205</v>
      </c>
      <c r="AN5" s="2" t="s">
        <v>206</v>
      </c>
      <c r="AO5" s="2" t="s">
        <v>207</v>
      </c>
      <c r="AP5" s="2" t="s">
        <v>208</v>
      </c>
      <c r="AQ5" s="2" t="s">
        <v>209</v>
      </c>
      <c r="AR5" s="2" t="s">
        <v>210</v>
      </c>
      <c r="AS5" s="2" t="s">
        <v>211</v>
      </c>
      <c r="AT5" s="2" t="s">
        <v>210</v>
      </c>
      <c r="AU5" s="2" t="s">
        <v>212</v>
      </c>
      <c r="AV5" s="2" t="s">
        <v>210</v>
      </c>
      <c r="AW5" s="2" t="s">
        <v>213</v>
      </c>
      <c r="AX5" s="2" t="s">
        <v>210</v>
      </c>
      <c r="AY5" s="2" t="s">
        <v>214</v>
      </c>
      <c r="AZ5" s="2" t="s">
        <v>215</v>
      </c>
    </row>
    <row r="6" spans="1:52" ht="24.6" customHeight="1" thickBot="1">
      <c r="A6" s="65" t="s">
        <v>88</v>
      </c>
      <c r="B6" s="59">
        <v>147015182</v>
      </c>
      <c r="C6" s="60" t="s">
        <v>87</v>
      </c>
      <c r="D6" s="61" t="s">
        <v>153</v>
      </c>
      <c r="E6" s="60" t="s">
        <v>154</v>
      </c>
      <c r="F6" s="58">
        <f>(AG6+AH6)</f>
        <v>34</v>
      </c>
      <c r="G6" s="58">
        <f>(AE6+AF6)</f>
        <v>44</v>
      </c>
      <c r="H6" s="58">
        <f>(AI6+AJ6)</f>
        <v>25</v>
      </c>
      <c r="I6" s="58">
        <f>(AK6+AL6)</f>
        <v>51</v>
      </c>
      <c r="J6" s="58">
        <f>(AM6+AO6)</f>
        <v>16</v>
      </c>
      <c r="K6" s="58">
        <f>(AN6+AP6)</f>
        <v>29</v>
      </c>
      <c r="L6" s="58">
        <f>(J6+K6)</f>
        <v>45</v>
      </c>
      <c r="M6" s="58">
        <f>(AQ6+AS6)</f>
        <v>23</v>
      </c>
      <c r="N6" s="58">
        <f>(AR6+AT6)</f>
        <v>30</v>
      </c>
      <c r="O6" s="58">
        <f>(M6+N6)</f>
        <v>53</v>
      </c>
      <c r="P6" s="58">
        <f>(AU6+AW6)</f>
        <v>20</v>
      </c>
      <c r="Q6" s="58">
        <f>(AV6+AX6)</f>
        <v>29</v>
      </c>
      <c r="R6" s="68">
        <f>(P6+Q6)</f>
        <v>49</v>
      </c>
      <c r="S6" s="68">
        <v>11</v>
      </c>
      <c r="T6" s="68">
        <v>23</v>
      </c>
      <c r="U6" s="58">
        <f>(S6+T6)</f>
        <v>34</v>
      </c>
      <c r="V6" s="70"/>
      <c r="W6" s="70"/>
      <c r="X6" s="70"/>
      <c r="Y6" s="71"/>
      <c r="AE6" s="2">
        <v>14</v>
      </c>
      <c r="AF6" s="2">
        <v>30</v>
      </c>
      <c r="AG6" s="2">
        <v>11</v>
      </c>
      <c r="AH6" s="2">
        <v>23</v>
      </c>
      <c r="AI6" s="2">
        <v>0</v>
      </c>
      <c r="AJ6" s="2">
        <v>25</v>
      </c>
      <c r="AK6" s="2">
        <v>25</v>
      </c>
      <c r="AL6" s="2">
        <v>26</v>
      </c>
      <c r="AM6" s="2">
        <v>8</v>
      </c>
      <c r="AN6" s="2">
        <v>14</v>
      </c>
      <c r="AO6" s="2">
        <v>8</v>
      </c>
      <c r="AP6" s="2">
        <v>15</v>
      </c>
      <c r="AQ6" s="2">
        <v>9</v>
      </c>
      <c r="AR6" s="2">
        <v>14</v>
      </c>
      <c r="AS6" s="2">
        <v>14</v>
      </c>
      <c r="AT6" s="2">
        <v>16</v>
      </c>
      <c r="AU6" s="2">
        <v>6</v>
      </c>
      <c r="AV6" s="2">
        <v>14</v>
      </c>
      <c r="AW6" s="2">
        <v>14</v>
      </c>
      <c r="AX6" s="2">
        <v>15</v>
      </c>
      <c r="AY6" s="2">
        <v>11</v>
      </c>
      <c r="AZ6" s="2">
        <v>23</v>
      </c>
    </row>
    <row r="7" spans="1:52" ht="26.45" customHeight="1" thickBot="1">
      <c r="A7" s="50" t="s">
        <v>89</v>
      </c>
      <c r="B7" s="62">
        <v>147017701</v>
      </c>
      <c r="C7" s="63" t="s">
        <v>87</v>
      </c>
      <c r="D7" s="64" t="s">
        <v>155</v>
      </c>
      <c r="E7" s="63" t="s">
        <v>156</v>
      </c>
      <c r="F7" s="58">
        <f t="shared" ref="F7:F33" si="0">(AG7+AH7)</f>
        <v>52</v>
      </c>
      <c r="G7" s="58">
        <f t="shared" ref="G7:G33" si="1">(AE7+AF7)</f>
        <v>62</v>
      </c>
      <c r="H7" s="58">
        <f t="shared" ref="H7:H33" si="2">(AI7+AJ7)</f>
        <v>68</v>
      </c>
      <c r="I7" s="58">
        <f t="shared" ref="I7:I33" si="3">(AK7+AL7)</f>
        <v>68</v>
      </c>
      <c r="J7" s="58">
        <f t="shared" ref="J7:J33" si="4">(AM7+AO7)</f>
        <v>27</v>
      </c>
      <c r="K7" s="58">
        <f t="shared" ref="K7:K33" si="5">(AN7+AP7)</f>
        <v>33</v>
      </c>
      <c r="L7" s="58">
        <f t="shared" ref="L7:L33" si="6">(J7+K7)</f>
        <v>60</v>
      </c>
      <c r="M7" s="58">
        <f t="shared" ref="M7:M33" si="7">(AQ7+AS7)</f>
        <v>29</v>
      </c>
      <c r="N7" s="58">
        <f t="shared" ref="N7:N33" si="8">(AR7+AT7)</f>
        <v>36</v>
      </c>
      <c r="O7" s="58">
        <f t="shared" ref="O7:O33" si="9">(M7+N7)</f>
        <v>65</v>
      </c>
      <c r="P7" s="58">
        <f t="shared" ref="P7:P33" si="10">(AU7+AW7)</f>
        <v>33</v>
      </c>
      <c r="Q7" s="58">
        <f t="shared" ref="Q7:Q33" si="11">(AV7+AX7)</f>
        <v>33</v>
      </c>
      <c r="R7" s="68">
        <f t="shared" ref="R7:R33" si="12">(P7+Q7)</f>
        <v>66</v>
      </c>
      <c r="S7" s="68">
        <v>27</v>
      </c>
      <c r="T7" s="68">
        <v>26</v>
      </c>
      <c r="U7" s="58">
        <f t="shared" ref="U7:U33" si="13">(S7+T7)</f>
        <v>53</v>
      </c>
      <c r="V7" s="70"/>
      <c r="W7" s="70"/>
      <c r="X7" s="70"/>
      <c r="Y7" s="71"/>
      <c r="AE7" s="2">
        <v>28</v>
      </c>
      <c r="AF7" s="2">
        <v>34</v>
      </c>
      <c r="AG7" s="2">
        <v>26</v>
      </c>
      <c r="AH7" s="2">
        <v>26</v>
      </c>
      <c r="AI7" s="2">
        <v>24</v>
      </c>
      <c r="AJ7" s="2">
        <v>44</v>
      </c>
      <c r="AK7" s="2">
        <v>36</v>
      </c>
      <c r="AL7" s="2">
        <v>32</v>
      </c>
      <c r="AM7" s="2">
        <v>13</v>
      </c>
      <c r="AN7" s="2">
        <v>15</v>
      </c>
      <c r="AO7" s="2">
        <v>14</v>
      </c>
      <c r="AP7" s="2">
        <v>18</v>
      </c>
      <c r="AQ7" s="2">
        <v>15</v>
      </c>
      <c r="AR7" s="2">
        <v>17</v>
      </c>
      <c r="AS7" s="2">
        <v>14</v>
      </c>
      <c r="AT7" s="2">
        <v>19</v>
      </c>
      <c r="AU7" s="2">
        <v>14</v>
      </c>
      <c r="AV7" s="2">
        <v>16</v>
      </c>
      <c r="AW7" s="2">
        <v>19</v>
      </c>
      <c r="AX7" s="2">
        <v>17</v>
      </c>
      <c r="AY7" s="2">
        <v>27</v>
      </c>
      <c r="AZ7" s="2">
        <v>26</v>
      </c>
    </row>
    <row r="8" spans="1:52" ht="22.9" customHeight="1" thickBot="1">
      <c r="A8" s="50" t="s">
        <v>90</v>
      </c>
      <c r="B8" s="62">
        <v>147010393</v>
      </c>
      <c r="C8" s="63" t="s">
        <v>87</v>
      </c>
      <c r="D8" s="64" t="s">
        <v>157</v>
      </c>
      <c r="E8" s="63" t="s">
        <v>158</v>
      </c>
      <c r="F8" s="58">
        <f t="shared" si="0"/>
        <v>63</v>
      </c>
      <c r="G8" s="58">
        <f t="shared" si="1"/>
        <v>57</v>
      </c>
      <c r="H8" s="58">
        <f t="shared" si="2"/>
        <v>29</v>
      </c>
      <c r="I8" s="58">
        <f t="shared" si="3"/>
        <v>57</v>
      </c>
      <c r="J8" s="58">
        <f t="shared" si="4"/>
        <v>27</v>
      </c>
      <c r="K8" s="58">
        <f t="shared" si="5"/>
        <v>31</v>
      </c>
      <c r="L8" s="58">
        <f t="shared" si="6"/>
        <v>58</v>
      </c>
      <c r="M8" s="58">
        <f t="shared" si="7"/>
        <v>31</v>
      </c>
      <c r="N8" s="58">
        <f t="shared" si="8"/>
        <v>35</v>
      </c>
      <c r="O8" s="58">
        <f t="shared" si="9"/>
        <v>66</v>
      </c>
      <c r="P8" s="58">
        <f t="shared" si="10"/>
        <v>31</v>
      </c>
      <c r="Q8" s="58">
        <f t="shared" si="11"/>
        <v>36</v>
      </c>
      <c r="R8" s="68">
        <f t="shared" si="12"/>
        <v>67</v>
      </c>
      <c r="S8" s="68">
        <v>28</v>
      </c>
      <c r="T8" s="68">
        <v>33</v>
      </c>
      <c r="U8" s="58">
        <f t="shared" si="13"/>
        <v>61</v>
      </c>
      <c r="V8" s="70"/>
      <c r="W8" s="70"/>
      <c r="X8" s="70"/>
      <c r="Y8" s="71"/>
      <c r="AE8" s="2">
        <v>27</v>
      </c>
      <c r="AF8" s="2">
        <v>30</v>
      </c>
      <c r="AG8" s="2">
        <v>30</v>
      </c>
      <c r="AH8" s="2">
        <v>33</v>
      </c>
      <c r="AI8" s="2">
        <v>0</v>
      </c>
      <c r="AJ8" s="2">
        <v>29</v>
      </c>
      <c r="AK8" s="2">
        <v>24</v>
      </c>
      <c r="AL8" s="2">
        <v>33</v>
      </c>
      <c r="AM8" s="2">
        <v>14</v>
      </c>
      <c r="AN8" s="2">
        <v>16</v>
      </c>
      <c r="AO8" s="2">
        <v>13</v>
      </c>
      <c r="AP8" s="2">
        <v>15</v>
      </c>
      <c r="AQ8" s="2">
        <v>13</v>
      </c>
      <c r="AR8" s="2">
        <v>15</v>
      </c>
      <c r="AS8" s="2">
        <v>18</v>
      </c>
      <c r="AT8" s="2">
        <v>20</v>
      </c>
      <c r="AU8" s="2">
        <v>16</v>
      </c>
      <c r="AV8" s="2">
        <v>18</v>
      </c>
      <c r="AW8" s="2">
        <v>15</v>
      </c>
      <c r="AX8" s="2">
        <v>18</v>
      </c>
      <c r="AY8" s="2">
        <v>28</v>
      </c>
      <c r="AZ8" s="2">
        <v>33</v>
      </c>
    </row>
    <row r="9" spans="1:52" ht="21.6" customHeight="1" thickBot="1">
      <c r="A9" s="50" t="s">
        <v>91</v>
      </c>
      <c r="B9" s="62">
        <v>147015574</v>
      </c>
      <c r="C9" s="63" t="s">
        <v>87</v>
      </c>
      <c r="D9" s="64" t="s">
        <v>159</v>
      </c>
      <c r="E9" s="63" t="s">
        <v>160</v>
      </c>
      <c r="F9" s="58">
        <f t="shared" si="0"/>
        <v>54</v>
      </c>
      <c r="G9" s="58">
        <f t="shared" si="1"/>
        <v>55.5</v>
      </c>
      <c r="H9" s="58">
        <f t="shared" si="2"/>
        <v>38</v>
      </c>
      <c r="I9" s="58">
        <f t="shared" si="3"/>
        <v>52</v>
      </c>
      <c r="J9" s="58">
        <f t="shared" si="4"/>
        <v>28</v>
      </c>
      <c r="K9" s="58">
        <f t="shared" si="5"/>
        <v>32</v>
      </c>
      <c r="L9" s="58">
        <f t="shared" si="6"/>
        <v>60</v>
      </c>
      <c r="M9" s="58">
        <f t="shared" si="7"/>
        <v>31</v>
      </c>
      <c r="N9" s="58">
        <f t="shared" si="8"/>
        <v>38</v>
      </c>
      <c r="O9" s="58">
        <f t="shared" si="9"/>
        <v>69</v>
      </c>
      <c r="P9" s="58">
        <f t="shared" si="10"/>
        <v>32</v>
      </c>
      <c r="Q9" s="58">
        <f t="shared" si="11"/>
        <v>34</v>
      </c>
      <c r="R9" s="68">
        <f t="shared" si="12"/>
        <v>66</v>
      </c>
      <c r="S9" s="68">
        <v>26</v>
      </c>
      <c r="T9" s="68">
        <v>29</v>
      </c>
      <c r="U9" s="58">
        <f t="shared" si="13"/>
        <v>55</v>
      </c>
      <c r="V9" s="70"/>
      <c r="W9" s="70"/>
      <c r="X9" s="70"/>
      <c r="Y9" s="71"/>
      <c r="AE9" s="2">
        <v>23</v>
      </c>
      <c r="AF9" s="2">
        <v>32.5</v>
      </c>
      <c r="AG9" s="2">
        <v>25</v>
      </c>
      <c r="AH9" s="2">
        <v>29</v>
      </c>
      <c r="AI9" s="2">
        <v>0</v>
      </c>
      <c r="AJ9" s="2">
        <v>38</v>
      </c>
      <c r="AK9" s="2">
        <v>24</v>
      </c>
      <c r="AL9" s="2">
        <v>28</v>
      </c>
      <c r="AM9" s="2">
        <v>13</v>
      </c>
      <c r="AN9" s="2">
        <v>15</v>
      </c>
      <c r="AO9" s="2">
        <v>15</v>
      </c>
      <c r="AP9" s="2">
        <v>17</v>
      </c>
      <c r="AQ9" s="2">
        <v>16</v>
      </c>
      <c r="AR9" s="2">
        <v>18</v>
      </c>
      <c r="AS9" s="2">
        <v>15</v>
      </c>
      <c r="AT9" s="2">
        <v>20</v>
      </c>
      <c r="AU9" s="2">
        <v>16</v>
      </c>
      <c r="AV9" s="2">
        <v>18</v>
      </c>
      <c r="AW9" s="2">
        <v>16</v>
      </c>
      <c r="AX9" s="2">
        <v>16</v>
      </c>
      <c r="AY9" s="2">
        <v>26</v>
      </c>
      <c r="AZ9" s="2">
        <v>29</v>
      </c>
    </row>
    <row r="10" spans="1:52" ht="23.45" customHeight="1" thickBot="1">
      <c r="A10" s="50" t="s">
        <v>92</v>
      </c>
      <c r="B10" s="62">
        <v>147015565</v>
      </c>
      <c r="C10" s="63" t="s">
        <v>87</v>
      </c>
      <c r="D10" s="64" t="s">
        <v>161</v>
      </c>
      <c r="E10" s="63" t="s">
        <v>162</v>
      </c>
      <c r="F10" s="58">
        <f t="shared" si="0"/>
        <v>56</v>
      </c>
      <c r="G10" s="58">
        <f t="shared" si="1"/>
        <v>59</v>
      </c>
      <c r="H10" s="58">
        <f t="shared" si="2"/>
        <v>35</v>
      </c>
      <c r="I10" s="58">
        <f t="shared" si="3"/>
        <v>58</v>
      </c>
      <c r="J10" s="58">
        <f t="shared" si="4"/>
        <v>33</v>
      </c>
      <c r="K10" s="58">
        <f t="shared" si="5"/>
        <v>36</v>
      </c>
      <c r="L10" s="58">
        <f t="shared" si="6"/>
        <v>69</v>
      </c>
      <c r="M10" s="58">
        <f t="shared" si="7"/>
        <v>34</v>
      </c>
      <c r="N10" s="58">
        <f t="shared" si="8"/>
        <v>38</v>
      </c>
      <c r="O10" s="58">
        <f t="shared" si="9"/>
        <v>72</v>
      </c>
      <c r="P10" s="58">
        <f t="shared" si="10"/>
        <v>33</v>
      </c>
      <c r="Q10" s="58">
        <f t="shared" si="11"/>
        <v>35</v>
      </c>
      <c r="R10" s="68">
        <f t="shared" si="12"/>
        <v>68</v>
      </c>
      <c r="S10" s="68">
        <v>27</v>
      </c>
      <c r="T10" s="68">
        <v>30</v>
      </c>
      <c r="U10" s="58">
        <f t="shared" si="13"/>
        <v>57</v>
      </c>
      <c r="V10" s="70"/>
      <c r="W10" s="70"/>
      <c r="X10" s="70"/>
      <c r="Y10" s="71"/>
      <c r="AE10" s="2">
        <v>27</v>
      </c>
      <c r="AF10" s="2">
        <v>32</v>
      </c>
      <c r="AG10" s="2">
        <v>26</v>
      </c>
      <c r="AH10" s="2">
        <v>30</v>
      </c>
      <c r="AI10" s="2">
        <v>0</v>
      </c>
      <c r="AJ10" s="2">
        <v>35</v>
      </c>
      <c r="AK10" s="2">
        <v>31</v>
      </c>
      <c r="AL10" s="2">
        <v>27</v>
      </c>
      <c r="AM10" s="2">
        <v>17</v>
      </c>
      <c r="AN10" s="2">
        <v>19</v>
      </c>
      <c r="AO10" s="2">
        <v>16</v>
      </c>
      <c r="AP10" s="2">
        <v>17</v>
      </c>
      <c r="AQ10" s="2">
        <v>16</v>
      </c>
      <c r="AR10" s="2">
        <v>18</v>
      </c>
      <c r="AS10" s="2">
        <v>18</v>
      </c>
      <c r="AT10" s="2">
        <v>20</v>
      </c>
      <c r="AU10" s="2">
        <v>16</v>
      </c>
      <c r="AV10" s="2">
        <v>18</v>
      </c>
      <c r="AW10" s="2">
        <v>17</v>
      </c>
      <c r="AX10" s="2">
        <v>17</v>
      </c>
      <c r="AY10" s="2">
        <v>27</v>
      </c>
      <c r="AZ10" s="2">
        <v>30</v>
      </c>
    </row>
    <row r="11" spans="1:52" ht="23.45" customHeight="1" thickBot="1">
      <c r="A11" s="50" t="s">
        <v>93</v>
      </c>
      <c r="B11" s="62">
        <v>147010366</v>
      </c>
      <c r="C11" s="63" t="s">
        <v>87</v>
      </c>
      <c r="D11" s="64" t="s">
        <v>163</v>
      </c>
      <c r="E11" s="63" t="s">
        <v>158</v>
      </c>
      <c r="F11" s="58">
        <f t="shared" si="0"/>
        <v>61</v>
      </c>
      <c r="G11" s="58">
        <f t="shared" si="1"/>
        <v>58</v>
      </c>
      <c r="H11" s="58">
        <f t="shared" si="2"/>
        <v>34</v>
      </c>
      <c r="I11" s="58">
        <f t="shared" si="3"/>
        <v>52</v>
      </c>
      <c r="J11" s="58">
        <f t="shared" si="4"/>
        <v>32</v>
      </c>
      <c r="K11" s="58">
        <f t="shared" si="5"/>
        <v>32</v>
      </c>
      <c r="L11" s="58">
        <f t="shared" si="6"/>
        <v>64</v>
      </c>
      <c r="M11" s="58">
        <f t="shared" si="7"/>
        <v>36</v>
      </c>
      <c r="N11" s="58">
        <f t="shared" si="8"/>
        <v>37</v>
      </c>
      <c r="O11" s="58">
        <f t="shared" si="9"/>
        <v>73</v>
      </c>
      <c r="P11" s="58">
        <f t="shared" si="10"/>
        <v>35</v>
      </c>
      <c r="Q11" s="58">
        <f t="shared" si="11"/>
        <v>37</v>
      </c>
      <c r="R11" s="68">
        <f t="shared" si="12"/>
        <v>72</v>
      </c>
      <c r="S11" s="68">
        <v>23</v>
      </c>
      <c r="T11" s="68">
        <v>31</v>
      </c>
      <c r="U11" s="58">
        <f t="shared" si="13"/>
        <v>54</v>
      </c>
      <c r="V11" s="70"/>
      <c r="W11" s="70"/>
      <c r="X11" s="70"/>
      <c r="Y11" s="71"/>
      <c r="AE11" s="2">
        <v>29</v>
      </c>
      <c r="AF11" s="2">
        <v>29</v>
      </c>
      <c r="AG11" s="2">
        <v>30</v>
      </c>
      <c r="AH11" s="2">
        <v>31</v>
      </c>
      <c r="AI11" s="2">
        <v>0</v>
      </c>
      <c r="AJ11" s="2">
        <v>34</v>
      </c>
      <c r="AK11" s="2">
        <v>26</v>
      </c>
      <c r="AL11" s="2">
        <v>26</v>
      </c>
      <c r="AM11" s="2">
        <v>14</v>
      </c>
      <c r="AN11" s="2">
        <v>16</v>
      </c>
      <c r="AO11" s="2">
        <v>18</v>
      </c>
      <c r="AP11" s="2">
        <v>16</v>
      </c>
      <c r="AQ11" s="2">
        <v>16</v>
      </c>
      <c r="AR11" s="2">
        <v>18</v>
      </c>
      <c r="AS11" s="2">
        <v>20</v>
      </c>
      <c r="AT11" s="2">
        <v>19</v>
      </c>
      <c r="AU11" s="2">
        <v>17</v>
      </c>
      <c r="AV11" s="2">
        <v>19</v>
      </c>
      <c r="AW11" s="2">
        <v>18</v>
      </c>
      <c r="AX11" s="2">
        <v>18</v>
      </c>
      <c r="AY11" s="2">
        <v>23</v>
      </c>
      <c r="AZ11" s="2">
        <v>31</v>
      </c>
    </row>
    <row r="12" spans="1:52" ht="23.45" customHeight="1" thickBot="1">
      <c r="A12" s="50" t="s">
        <v>94</v>
      </c>
      <c r="B12" s="62">
        <v>147011505</v>
      </c>
      <c r="C12" s="63" t="s">
        <v>87</v>
      </c>
      <c r="D12" s="64" t="s">
        <v>164</v>
      </c>
      <c r="E12" s="63" t="s">
        <v>165</v>
      </c>
      <c r="F12" s="58">
        <f t="shared" si="0"/>
        <v>49</v>
      </c>
      <c r="G12" s="58">
        <f t="shared" si="1"/>
        <v>52</v>
      </c>
      <c r="H12" s="58">
        <f t="shared" si="2"/>
        <v>31</v>
      </c>
      <c r="I12" s="58">
        <f t="shared" si="3"/>
        <v>58</v>
      </c>
      <c r="J12" s="58">
        <f t="shared" si="4"/>
        <v>25</v>
      </c>
      <c r="K12" s="58">
        <f t="shared" si="5"/>
        <v>31</v>
      </c>
      <c r="L12" s="58">
        <f t="shared" si="6"/>
        <v>56</v>
      </c>
      <c r="M12" s="58">
        <f t="shared" si="7"/>
        <v>28</v>
      </c>
      <c r="N12" s="58">
        <f t="shared" si="8"/>
        <v>33</v>
      </c>
      <c r="O12" s="58">
        <f t="shared" si="9"/>
        <v>61</v>
      </c>
      <c r="P12" s="58">
        <f t="shared" si="10"/>
        <v>27</v>
      </c>
      <c r="Q12" s="58">
        <f t="shared" si="11"/>
        <v>33</v>
      </c>
      <c r="R12" s="68">
        <f t="shared" si="12"/>
        <v>60</v>
      </c>
      <c r="S12" s="68">
        <v>22</v>
      </c>
      <c r="T12" s="68">
        <v>24</v>
      </c>
      <c r="U12" s="58">
        <f t="shared" si="13"/>
        <v>46</v>
      </c>
      <c r="V12" s="70"/>
      <c r="W12" s="70"/>
      <c r="X12" s="70"/>
      <c r="Y12" s="71"/>
      <c r="AE12" s="2">
        <v>24</v>
      </c>
      <c r="AF12" s="2">
        <v>28</v>
      </c>
      <c r="AG12" s="2">
        <v>25</v>
      </c>
      <c r="AH12" s="2">
        <v>24</v>
      </c>
      <c r="AI12" s="2">
        <v>0</v>
      </c>
      <c r="AJ12" s="2">
        <v>31</v>
      </c>
      <c r="AK12" s="2">
        <v>30</v>
      </c>
      <c r="AL12" s="2">
        <v>28</v>
      </c>
      <c r="AM12" s="2">
        <v>14</v>
      </c>
      <c r="AN12" s="2">
        <v>16</v>
      </c>
      <c r="AO12" s="2">
        <v>11</v>
      </c>
      <c r="AP12" s="2">
        <v>15</v>
      </c>
      <c r="AQ12" s="2">
        <v>13</v>
      </c>
      <c r="AR12" s="2">
        <v>15</v>
      </c>
      <c r="AS12" s="2">
        <v>15</v>
      </c>
      <c r="AT12" s="2">
        <v>18</v>
      </c>
      <c r="AU12" s="2">
        <v>13</v>
      </c>
      <c r="AV12" s="2">
        <v>15</v>
      </c>
      <c r="AW12" s="2">
        <v>14</v>
      </c>
      <c r="AX12" s="2">
        <v>18</v>
      </c>
      <c r="AY12" s="2">
        <v>22</v>
      </c>
      <c r="AZ12" s="2">
        <v>24</v>
      </c>
    </row>
    <row r="13" spans="1:52" ht="24.6" customHeight="1" thickBot="1">
      <c r="A13" s="50" t="s">
        <v>95</v>
      </c>
      <c r="B13" s="62">
        <v>147010419</v>
      </c>
      <c r="C13" s="63" t="s">
        <v>87</v>
      </c>
      <c r="D13" s="64" t="s">
        <v>166</v>
      </c>
      <c r="E13" s="63" t="s">
        <v>158</v>
      </c>
      <c r="F13" s="58">
        <f t="shared" si="0"/>
        <v>60</v>
      </c>
      <c r="G13" s="58">
        <f t="shared" si="1"/>
        <v>60</v>
      </c>
      <c r="H13" s="58">
        <f t="shared" si="2"/>
        <v>32</v>
      </c>
      <c r="I13" s="58">
        <f t="shared" si="3"/>
        <v>58</v>
      </c>
      <c r="J13" s="58">
        <f t="shared" si="4"/>
        <v>31</v>
      </c>
      <c r="K13" s="58">
        <f t="shared" si="5"/>
        <v>33</v>
      </c>
      <c r="L13" s="58">
        <f t="shared" si="6"/>
        <v>64</v>
      </c>
      <c r="M13" s="58">
        <f t="shared" si="7"/>
        <v>32</v>
      </c>
      <c r="N13" s="58">
        <f t="shared" si="8"/>
        <v>39</v>
      </c>
      <c r="O13" s="58">
        <f t="shared" si="9"/>
        <v>71</v>
      </c>
      <c r="P13" s="58">
        <f t="shared" si="10"/>
        <v>34</v>
      </c>
      <c r="Q13" s="58">
        <f t="shared" si="11"/>
        <v>39</v>
      </c>
      <c r="R13" s="68">
        <f t="shared" si="12"/>
        <v>73</v>
      </c>
      <c r="S13" s="68">
        <v>26</v>
      </c>
      <c r="T13" s="68">
        <v>30</v>
      </c>
      <c r="U13" s="58">
        <f t="shared" si="13"/>
        <v>56</v>
      </c>
      <c r="V13" s="70"/>
      <c r="W13" s="70"/>
      <c r="X13" s="70"/>
      <c r="Y13" s="71"/>
      <c r="AE13" s="2">
        <v>27</v>
      </c>
      <c r="AF13" s="2">
        <v>33</v>
      </c>
      <c r="AG13" s="2">
        <v>30</v>
      </c>
      <c r="AH13" s="2">
        <v>30</v>
      </c>
      <c r="AI13" s="2">
        <v>0</v>
      </c>
      <c r="AJ13" s="2">
        <v>32</v>
      </c>
      <c r="AK13" s="2">
        <v>29</v>
      </c>
      <c r="AL13" s="2">
        <v>29</v>
      </c>
      <c r="AM13" s="2">
        <v>14</v>
      </c>
      <c r="AN13" s="2">
        <v>16</v>
      </c>
      <c r="AO13" s="2">
        <v>17</v>
      </c>
      <c r="AP13" s="2">
        <v>17</v>
      </c>
      <c r="AQ13" s="2">
        <v>16</v>
      </c>
      <c r="AR13" s="2">
        <v>18</v>
      </c>
      <c r="AS13" s="2">
        <v>16</v>
      </c>
      <c r="AT13" s="2">
        <v>21</v>
      </c>
      <c r="AU13" s="2">
        <v>17</v>
      </c>
      <c r="AV13" s="2">
        <v>19</v>
      </c>
      <c r="AW13" s="2">
        <v>17</v>
      </c>
      <c r="AX13" s="2">
        <v>20</v>
      </c>
      <c r="AY13" s="2">
        <v>26</v>
      </c>
      <c r="AZ13" s="2">
        <v>30</v>
      </c>
    </row>
    <row r="14" spans="1:52" ht="22.9" customHeight="1" thickBot="1">
      <c r="A14" s="50" t="s">
        <v>96</v>
      </c>
      <c r="B14" s="62">
        <v>147017719</v>
      </c>
      <c r="C14" s="63" t="s">
        <v>87</v>
      </c>
      <c r="D14" s="64" t="s">
        <v>167</v>
      </c>
      <c r="E14" s="63" t="s">
        <v>168</v>
      </c>
      <c r="F14" s="58">
        <f t="shared" si="0"/>
        <v>51</v>
      </c>
      <c r="G14" s="58">
        <f t="shared" si="1"/>
        <v>55</v>
      </c>
      <c r="H14" s="58">
        <f t="shared" si="2"/>
        <v>26</v>
      </c>
      <c r="I14" s="58">
        <f t="shared" si="3"/>
        <v>58</v>
      </c>
      <c r="J14" s="58">
        <f t="shared" si="4"/>
        <v>29</v>
      </c>
      <c r="K14" s="58">
        <f t="shared" si="5"/>
        <v>31</v>
      </c>
      <c r="L14" s="58">
        <f t="shared" si="6"/>
        <v>60</v>
      </c>
      <c r="M14" s="58">
        <f t="shared" si="7"/>
        <v>34</v>
      </c>
      <c r="N14" s="58">
        <f t="shared" si="8"/>
        <v>36</v>
      </c>
      <c r="O14" s="58">
        <f t="shared" si="9"/>
        <v>70</v>
      </c>
      <c r="P14" s="58">
        <f t="shared" si="10"/>
        <v>31</v>
      </c>
      <c r="Q14" s="58">
        <f t="shared" si="11"/>
        <v>35</v>
      </c>
      <c r="R14" s="68">
        <f t="shared" si="12"/>
        <v>66</v>
      </c>
      <c r="S14" s="68">
        <v>23</v>
      </c>
      <c r="T14" s="68">
        <v>28</v>
      </c>
      <c r="U14" s="58">
        <f t="shared" si="13"/>
        <v>51</v>
      </c>
      <c r="V14" s="70"/>
      <c r="W14" s="70"/>
      <c r="X14" s="70"/>
      <c r="Y14" s="71"/>
      <c r="AE14" s="2">
        <v>27</v>
      </c>
      <c r="AF14" s="2">
        <v>28</v>
      </c>
      <c r="AG14" s="2">
        <v>23</v>
      </c>
      <c r="AH14" s="2">
        <v>28</v>
      </c>
      <c r="AI14" s="2">
        <v>0</v>
      </c>
      <c r="AJ14" s="2">
        <v>26</v>
      </c>
      <c r="AK14" s="2">
        <v>31</v>
      </c>
      <c r="AL14" s="2">
        <v>27</v>
      </c>
      <c r="AM14" s="2">
        <v>13</v>
      </c>
      <c r="AN14" s="2">
        <v>15</v>
      </c>
      <c r="AO14" s="2">
        <v>16</v>
      </c>
      <c r="AP14" s="2">
        <v>16</v>
      </c>
      <c r="AQ14" s="2">
        <v>15</v>
      </c>
      <c r="AR14" s="2">
        <v>17</v>
      </c>
      <c r="AS14" s="2">
        <v>19</v>
      </c>
      <c r="AT14" s="2">
        <v>19</v>
      </c>
      <c r="AU14" s="2">
        <v>16</v>
      </c>
      <c r="AV14" s="2">
        <v>18</v>
      </c>
      <c r="AW14" s="2">
        <v>15</v>
      </c>
      <c r="AX14" s="2">
        <v>17</v>
      </c>
      <c r="AY14" s="2">
        <v>23</v>
      </c>
      <c r="AZ14" s="2">
        <v>28</v>
      </c>
    </row>
    <row r="15" spans="1:52" ht="25.9" customHeight="1" thickBot="1">
      <c r="A15" s="50" t="s">
        <v>97</v>
      </c>
      <c r="B15" s="62">
        <v>147014826</v>
      </c>
      <c r="C15" s="63" t="s">
        <v>87</v>
      </c>
      <c r="D15" s="64" t="s">
        <v>169</v>
      </c>
      <c r="E15" s="63" t="s">
        <v>170</v>
      </c>
      <c r="F15" s="58">
        <f t="shared" si="0"/>
        <v>49</v>
      </c>
      <c r="G15" s="58">
        <f t="shared" si="1"/>
        <v>56</v>
      </c>
      <c r="H15" s="58">
        <f t="shared" si="2"/>
        <v>35</v>
      </c>
      <c r="I15" s="58">
        <f t="shared" si="3"/>
        <v>59</v>
      </c>
      <c r="J15" s="58">
        <f t="shared" si="4"/>
        <v>31</v>
      </c>
      <c r="K15" s="58">
        <f t="shared" si="5"/>
        <v>33</v>
      </c>
      <c r="L15" s="58">
        <f t="shared" si="6"/>
        <v>64</v>
      </c>
      <c r="M15" s="58">
        <f t="shared" si="7"/>
        <v>28</v>
      </c>
      <c r="N15" s="58">
        <f t="shared" si="8"/>
        <v>32</v>
      </c>
      <c r="O15" s="58">
        <f t="shared" si="9"/>
        <v>60</v>
      </c>
      <c r="P15" s="58">
        <f t="shared" si="10"/>
        <v>31</v>
      </c>
      <c r="Q15" s="58">
        <f t="shared" si="11"/>
        <v>34</v>
      </c>
      <c r="R15" s="68">
        <f t="shared" si="12"/>
        <v>65</v>
      </c>
      <c r="S15" s="68">
        <v>26</v>
      </c>
      <c r="T15" s="68">
        <v>24</v>
      </c>
      <c r="U15" s="58">
        <f t="shared" si="13"/>
        <v>50</v>
      </c>
      <c r="V15" s="70"/>
      <c r="W15" s="70"/>
      <c r="X15" s="70"/>
      <c r="Y15" s="71"/>
      <c r="AE15" s="2">
        <v>25</v>
      </c>
      <c r="AF15" s="2">
        <v>31</v>
      </c>
      <c r="AG15" s="2">
        <v>25</v>
      </c>
      <c r="AH15" s="2">
        <v>24</v>
      </c>
      <c r="AI15" s="2">
        <v>0</v>
      </c>
      <c r="AJ15" s="2">
        <v>35</v>
      </c>
      <c r="AK15" s="2">
        <v>30</v>
      </c>
      <c r="AL15" s="2">
        <v>29</v>
      </c>
      <c r="AM15" s="2">
        <v>13</v>
      </c>
      <c r="AN15" s="2">
        <v>15</v>
      </c>
      <c r="AO15" s="2">
        <v>18</v>
      </c>
      <c r="AP15" s="2">
        <v>18</v>
      </c>
      <c r="AQ15" s="2">
        <v>13</v>
      </c>
      <c r="AR15" s="2">
        <v>15</v>
      </c>
      <c r="AS15" s="2">
        <v>15</v>
      </c>
      <c r="AT15" s="2">
        <v>17</v>
      </c>
      <c r="AU15" s="2">
        <v>15</v>
      </c>
      <c r="AV15" s="2">
        <v>17</v>
      </c>
      <c r="AW15" s="2">
        <v>16</v>
      </c>
      <c r="AX15" s="2">
        <v>17</v>
      </c>
      <c r="AY15" s="2">
        <v>26</v>
      </c>
      <c r="AZ15" s="2">
        <v>24</v>
      </c>
    </row>
    <row r="16" spans="1:52" ht="23.45" customHeight="1" thickBot="1">
      <c r="A16" s="50" t="s">
        <v>98</v>
      </c>
      <c r="B16" s="62">
        <v>147017096</v>
      </c>
      <c r="C16" s="63" t="s">
        <v>87</v>
      </c>
      <c r="D16" s="64" t="s">
        <v>171</v>
      </c>
      <c r="E16" s="63" t="s">
        <v>172</v>
      </c>
      <c r="F16" s="58">
        <f t="shared" si="0"/>
        <v>48</v>
      </c>
      <c r="G16" s="58">
        <f t="shared" si="1"/>
        <v>45</v>
      </c>
      <c r="H16" s="58">
        <f t="shared" si="2"/>
        <v>28</v>
      </c>
      <c r="I16" s="58">
        <f t="shared" si="3"/>
        <v>50</v>
      </c>
      <c r="J16" s="58">
        <f t="shared" si="4"/>
        <v>29</v>
      </c>
      <c r="K16" s="58">
        <f t="shared" si="5"/>
        <v>31</v>
      </c>
      <c r="L16" s="58">
        <f t="shared" si="6"/>
        <v>60</v>
      </c>
      <c r="M16" s="58">
        <f t="shared" si="7"/>
        <v>26</v>
      </c>
      <c r="N16" s="58">
        <f t="shared" si="8"/>
        <v>33</v>
      </c>
      <c r="O16" s="58">
        <f t="shared" si="9"/>
        <v>59</v>
      </c>
      <c r="P16" s="58">
        <f t="shared" si="10"/>
        <v>30</v>
      </c>
      <c r="Q16" s="58">
        <f t="shared" si="11"/>
        <v>35</v>
      </c>
      <c r="R16" s="68">
        <f t="shared" si="12"/>
        <v>65</v>
      </c>
      <c r="S16" s="68">
        <v>22</v>
      </c>
      <c r="T16" s="68">
        <v>25</v>
      </c>
      <c r="U16" s="58">
        <f t="shared" si="13"/>
        <v>47</v>
      </c>
      <c r="V16" s="70"/>
      <c r="W16" s="70"/>
      <c r="X16" s="70"/>
      <c r="Y16" s="71"/>
      <c r="AE16" s="2">
        <v>16</v>
      </c>
      <c r="AF16" s="2">
        <v>29</v>
      </c>
      <c r="AG16" s="2">
        <v>23</v>
      </c>
      <c r="AH16" s="2">
        <v>25</v>
      </c>
      <c r="AI16" s="2">
        <v>0</v>
      </c>
      <c r="AJ16" s="2">
        <v>28</v>
      </c>
      <c r="AK16" s="2">
        <v>23</v>
      </c>
      <c r="AL16" s="2">
        <v>27</v>
      </c>
      <c r="AM16" s="2">
        <v>13</v>
      </c>
      <c r="AN16" s="2">
        <v>15</v>
      </c>
      <c r="AO16" s="2">
        <v>16</v>
      </c>
      <c r="AP16" s="2">
        <v>16</v>
      </c>
      <c r="AQ16" s="2">
        <v>13</v>
      </c>
      <c r="AR16" s="2">
        <v>15</v>
      </c>
      <c r="AS16" s="2">
        <v>13</v>
      </c>
      <c r="AT16" s="2">
        <v>18</v>
      </c>
      <c r="AU16" s="2">
        <v>15</v>
      </c>
      <c r="AV16" s="2">
        <v>17</v>
      </c>
      <c r="AW16" s="2">
        <v>15</v>
      </c>
      <c r="AX16" s="2">
        <v>18</v>
      </c>
      <c r="AY16" s="2">
        <v>22</v>
      </c>
      <c r="AZ16" s="2">
        <v>25</v>
      </c>
    </row>
    <row r="17" spans="1:52" ht="27.6" customHeight="1" thickBot="1">
      <c r="A17" s="50" t="s">
        <v>99</v>
      </c>
      <c r="B17" s="62">
        <v>147015681</v>
      </c>
      <c r="C17" s="63" t="s">
        <v>87</v>
      </c>
      <c r="D17" s="64" t="s">
        <v>173</v>
      </c>
      <c r="E17" s="63" t="s">
        <v>160</v>
      </c>
      <c r="F17" s="58">
        <f t="shared" si="0"/>
        <v>53</v>
      </c>
      <c r="G17" s="58">
        <f t="shared" si="1"/>
        <v>58</v>
      </c>
      <c r="H17" s="58">
        <f t="shared" si="2"/>
        <v>41</v>
      </c>
      <c r="I17" s="58">
        <f t="shared" si="3"/>
        <v>59</v>
      </c>
      <c r="J17" s="58">
        <f t="shared" si="4"/>
        <v>31</v>
      </c>
      <c r="K17" s="58">
        <f t="shared" si="5"/>
        <v>33</v>
      </c>
      <c r="L17" s="58">
        <f t="shared" si="6"/>
        <v>64</v>
      </c>
      <c r="M17" s="58">
        <f t="shared" si="7"/>
        <v>33</v>
      </c>
      <c r="N17" s="58">
        <f t="shared" si="8"/>
        <v>35</v>
      </c>
      <c r="O17" s="58">
        <f t="shared" si="9"/>
        <v>68</v>
      </c>
      <c r="P17" s="58">
        <f t="shared" si="10"/>
        <v>34</v>
      </c>
      <c r="Q17" s="58">
        <f t="shared" si="11"/>
        <v>36</v>
      </c>
      <c r="R17" s="68">
        <f t="shared" si="12"/>
        <v>70</v>
      </c>
      <c r="S17" s="68">
        <v>26</v>
      </c>
      <c r="T17" s="68">
        <v>28</v>
      </c>
      <c r="U17" s="58">
        <f t="shared" si="13"/>
        <v>54</v>
      </c>
      <c r="V17" s="70"/>
      <c r="W17" s="70"/>
      <c r="X17" s="70"/>
      <c r="Y17" s="71"/>
      <c r="AE17" s="2">
        <v>28</v>
      </c>
      <c r="AF17" s="2">
        <v>30</v>
      </c>
      <c r="AG17" s="2">
        <v>25</v>
      </c>
      <c r="AH17" s="2">
        <v>28</v>
      </c>
      <c r="AI17" s="2">
        <v>0</v>
      </c>
      <c r="AJ17" s="2">
        <v>41</v>
      </c>
      <c r="AK17" s="2">
        <v>29</v>
      </c>
      <c r="AL17" s="2">
        <v>30</v>
      </c>
      <c r="AM17" s="2">
        <v>14</v>
      </c>
      <c r="AN17" s="2">
        <v>16</v>
      </c>
      <c r="AO17" s="2">
        <v>17</v>
      </c>
      <c r="AP17" s="2">
        <v>17</v>
      </c>
      <c r="AQ17" s="2">
        <v>16</v>
      </c>
      <c r="AR17" s="2">
        <v>18</v>
      </c>
      <c r="AS17" s="2">
        <v>17</v>
      </c>
      <c r="AT17" s="2">
        <v>17</v>
      </c>
      <c r="AU17" s="2">
        <v>17</v>
      </c>
      <c r="AV17" s="2">
        <v>19</v>
      </c>
      <c r="AW17" s="2">
        <v>17</v>
      </c>
      <c r="AX17" s="2">
        <v>17</v>
      </c>
      <c r="AY17" s="2">
        <v>26</v>
      </c>
      <c r="AZ17" s="2">
        <v>28</v>
      </c>
    </row>
    <row r="18" spans="1:52" ht="24" customHeight="1" thickBot="1">
      <c r="A18" s="50" t="s">
        <v>100</v>
      </c>
      <c r="B18" s="62">
        <v>147014407</v>
      </c>
      <c r="C18" s="63" t="s">
        <v>87</v>
      </c>
      <c r="D18" s="64" t="s">
        <v>174</v>
      </c>
      <c r="E18" s="63" t="s">
        <v>175</v>
      </c>
      <c r="F18" s="58">
        <f t="shared" si="0"/>
        <v>68</v>
      </c>
      <c r="G18" s="58">
        <f t="shared" si="1"/>
        <v>68.5</v>
      </c>
      <c r="H18" s="58">
        <f t="shared" si="2"/>
        <v>45</v>
      </c>
      <c r="I18" s="58">
        <f t="shared" si="3"/>
        <v>74</v>
      </c>
      <c r="J18" s="58">
        <f t="shared" si="4"/>
        <v>32</v>
      </c>
      <c r="K18" s="58">
        <f t="shared" si="5"/>
        <v>34</v>
      </c>
      <c r="L18" s="58">
        <f t="shared" si="6"/>
        <v>66</v>
      </c>
      <c r="M18" s="58">
        <f t="shared" si="7"/>
        <v>37</v>
      </c>
      <c r="N18" s="58">
        <f t="shared" si="8"/>
        <v>41</v>
      </c>
      <c r="O18" s="58">
        <f t="shared" si="9"/>
        <v>78</v>
      </c>
      <c r="P18" s="58">
        <f t="shared" si="10"/>
        <v>35</v>
      </c>
      <c r="Q18" s="58">
        <f t="shared" si="11"/>
        <v>39</v>
      </c>
      <c r="R18" s="68">
        <f t="shared" si="12"/>
        <v>74</v>
      </c>
      <c r="S18" s="68">
        <v>29</v>
      </c>
      <c r="T18" s="68">
        <v>38</v>
      </c>
      <c r="U18" s="58">
        <f t="shared" si="13"/>
        <v>67</v>
      </c>
      <c r="V18" s="70"/>
      <c r="W18" s="70"/>
      <c r="X18" s="70"/>
      <c r="Y18" s="71"/>
      <c r="AE18" s="2">
        <v>35</v>
      </c>
      <c r="AF18" s="2">
        <v>33.5</v>
      </c>
      <c r="AG18" s="2">
        <v>30</v>
      </c>
      <c r="AH18" s="2">
        <v>38</v>
      </c>
      <c r="AI18" s="2">
        <v>0</v>
      </c>
      <c r="AJ18" s="2">
        <v>45</v>
      </c>
      <c r="AK18" s="2">
        <v>38</v>
      </c>
      <c r="AL18" s="2">
        <v>36</v>
      </c>
      <c r="AM18" s="2">
        <v>15</v>
      </c>
      <c r="AN18" s="2">
        <v>17</v>
      </c>
      <c r="AO18" s="2">
        <v>17</v>
      </c>
      <c r="AP18" s="2">
        <v>17</v>
      </c>
      <c r="AQ18" s="2">
        <v>18</v>
      </c>
      <c r="AR18" s="2">
        <v>20</v>
      </c>
      <c r="AS18" s="2">
        <v>19</v>
      </c>
      <c r="AT18" s="2">
        <v>21</v>
      </c>
      <c r="AU18" s="2">
        <v>18</v>
      </c>
      <c r="AV18" s="2">
        <v>20</v>
      </c>
      <c r="AW18" s="2">
        <v>17</v>
      </c>
      <c r="AX18" s="2">
        <v>19</v>
      </c>
      <c r="AY18" s="2">
        <v>29</v>
      </c>
      <c r="AZ18" s="2">
        <v>38</v>
      </c>
    </row>
    <row r="19" spans="1:52" ht="20.45" customHeight="1" thickBot="1">
      <c r="A19" s="50" t="s">
        <v>101</v>
      </c>
      <c r="B19" s="62">
        <v>147014399</v>
      </c>
      <c r="C19" s="63" t="s">
        <v>87</v>
      </c>
      <c r="D19" s="64" t="s">
        <v>176</v>
      </c>
      <c r="E19" s="63" t="s">
        <v>152</v>
      </c>
      <c r="F19" s="58">
        <f t="shared" si="0"/>
        <v>50</v>
      </c>
      <c r="G19" s="58">
        <f t="shared" si="1"/>
        <v>51</v>
      </c>
      <c r="H19" s="58">
        <f t="shared" si="2"/>
        <v>32</v>
      </c>
      <c r="I19" s="58">
        <f t="shared" si="3"/>
        <v>62</v>
      </c>
      <c r="J19" s="58">
        <f t="shared" si="4"/>
        <v>27</v>
      </c>
      <c r="K19" s="58">
        <f t="shared" si="5"/>
        <v>32</v>
      </c>
      <c r="L19" s="58">
        <f t="shared" si="6"/>
        <v>59</v>
      </c>
      <c r="M19" s="58">
        <f t="shared" si="7"/>
        <v>22</v>
      </c>
      <c r="N19" s="58">
        <f t="shared" si="8"/>
        <v>30</v>
      </c>
      <c r="O19" s="58">
        <f t="shared" si="9"/>
        <v>52</v>
      </c>
      <c r="P19" s="58">
        <f t="shared" si="10"/>
        <v>31</v>
      </c>
      <c r="Q19" s="58">
        <f t="shared" si="11"/>
        <v>35</v>
      </c>
      <c r="R19" s="68">
        <f t="shared" si="12"/>
        <v>66</v>
      </c>
      <c r="S19" s="68">
        <v>30</v>
      </c>
      <c r="T19" s="68">
        <v>27</v>
      </c>
      <c r="U19" s="58">
        <f t="shared" si="13"/>
        <v>57</v>
      </c>
      <c r="V19" s="70"/>
      <c r="W19" s="70"/>
      <c r="X19" s="70"/>
      <c r="Y19" s="71"/>
      <c r="AE19" s="2">
        <v>26</v>
      </c>
      <c r="AF19" s="2">
        <v>25</v>
      </c>
      <c r="AG19" s="2">
        <v>23</v>
      </c>
      <c r="AH19" s="2">
        <v>27</v>
      </c>
      <c r="AI19" s="2">
        <v>0</v>
      </c>
      <c r="AJ19" s="2">
        <v>32</v>
      </c>
      <c r="AK19" s="2">
        <v>34</v>
      </c>
      <c r="AL19" s="2">
        <v>28</v>
      </c>
      <c r="AM19" s="2">
        <v>9</v>
      </c>
      <c r="AN19" s="2">
        <v>14</v>
      </c>
      <c r="AO19" s="2">
        <v>18</v>
      </c>
      <c r="AP19" s="2">
        <v>18</v>
      </c>
      <c r="AQ19" s="2">
        <v>9</v>
      </c>
      <c r="AR19" s="2">
        <v>14</v>
      </c>
      <c r="AS19" s="2">
        <v>13</v>
      </c>
      <c r="AT19" s="2">
        <v>16</v>
      </c>
      <c r="AU19" s="2">
        <v>13</v>
      </c>
      <c r="AV19" s="2">
        <v>15</v>
      </c>
      <c r="AW19" s="2">
        <v>18</v>
      </c>
      <c r="AX19" s="2">
        <v>20</v>
      </c>
      <c r="AY19" s="2">
        <v>30</v>
      </c>
      <c r="AZ19" s="2">
        <v>27</v>
      </c>
    </row>
    <row r="20" spans="1:52" ht="22.9" customHeight="1" thickBot="1">
      <c r="A20" s="50" t="s">
        <v>102</v>
      </c>
      <c r="B20" s="62">
        <v>147016464</v>
      </c>
      <c r="C20" s="63" t="s">
        <v>87</v>
      </c>
      <c r="D20" s="64" t="s">
        <v>177</v>
      </c>
      <c r="E20" s="63" t="s">
        <v>178</v>
      </c>
      <c r="F20" s="58">
        <f t="shared" si="0"/>
        <v>50</v>
      </c>
      <c r="G20" s="58">
        <f t="shared" si="1"/>
        <v>53.5</v>
      </c>
      <c r="H20" s="58">
        <f t="shared" si="2"/>
        <v>32</v>
      </c>
      <c r="I20" s="58">
        <f t="shared" si="3"/>
        <v>63</v>
      </c>
      <c r="J20" s="58">
        <f t="shared" si="4"/>
        <v>28</v>
      </c>
      <c r="K20" s="58">
        <f t="shared" si="5"/>
        <v>30</v>
      </c>
      <c r="L20" s="58">
        <f t="shared" si="6"/>
        <v>58</v>
      </c>
      <c r="M20" s="58">
        <f t="shared" si="7"/>
        <v>29</v>
      </c>
      <c r="N20" s="58">
        <f t="shared" si="8"/>
        <v>33</v>
      </c>
      <c r="O20" s="58">
        <f t="shared" si="9"/>
        <v>62</v>
      </c>
      <c r="P20" s="58">
        <f t="shared" si="10"/>
        <v>30</v>
      </c>
      <c r="Q20" s="58">
        <f t="shared" si="11"/>
        <v>34</v>
      </c>
      <c r="R20" s="68">
        <f t="shared" si="12"/>
        <v>64</v>
      </c>
      <c r="S20" s="68">
        <v>24</v>
      </c>
      <c r="T20" s="68">
        <v>27</v>
      </c>
      <c r="U20" s="58">
        <f t="shared" si="13"/>
        <v>51</v>
      </c>
      <c r="V20" s="70"/>
      <c r="W20" s="70"/>
      <c r="X20" s="70"/>
      <c r="Y20" s="71"/>
      <c r="AE20" s="2">
        <v>27</v>
      </c>
      <c r="AF20" s="2">
        <v>26.5</v>
      </c>
      <c r="AG20" s="2">
        <v>23</v>
      </c>
      <c r="AH20" s="2">
        <v>27</v>
      </c>
      <c r="AI20" s="2">
        <v>0</v>
      </c>
      <c r="AJ20" s="2">
        <v>32</v>
      </c>
      <c r="AK20" s="2">
        <v>35</v>
      </c>
      <c r="AL20" s="2">
        <v>28</v>
      </c>
      <c r="AM20" s="2">
        <v>13</v>
      </c>
      <c r="AN20" s="2">
        <v>15</v>
      </c>
      <c r="AO20" s="2">
        <v>15</v>
      </c>
      <c r="AP20" s="2">
        <v>15</v>
      </c>
      <c r="AQ20" s="2">
        <v>13</v>
      </c>
      <c r="AR20" s="2">
        <v>15</v>
      </c>
      <c r="AS20" s="2">
        <v>16</v>
      </c>
      <c r="AT20" s="2">
        <v>18</v>
      </c>
      <c r="AU20" s="2">
        <v>15</v>
      </c>
      <c r="AV20" s="2">
        <v>17</v>
      </c>
      <c r="AW20" s="2">
        <v>15</v>
      </c>
      <c r="AX20" s="2">
        <v>17</v>
      </c>
      <c r="AY20" s="2">
        <v>24</v>
      </c>
      <c r="AZ20" s="2">
        <v>27</v>
      </c>
    </row>
    <row r="21" spans="1:52" ht="24.6" customHeight="1" thickBot="1">
      <c r="A21" s="50" t="s">
        <v>103</v>
      </c>
      <c r="B21" s="62">
        <v>147014416</v>
      </c>
      <c r="C21" s="63" t="s">
        <v>87</v>
      </c>
      <c r="D21" s="64" t="s">
        <v>179</v>
      </c>
      <c r="E21" s="63" t="s">
        <v>180</v>
      </c>
      <c r="F21" s="58">
        <f t="shared" si="0"/>
        <v>51</v>
      </c>
      <c r="G21" s="58">
        <f t="shared" si="1"/>
        <v>61</v>
      </c>
      <c r="H21" s="58">
        <f t="shared" si="2"/>
        <v>31</v>
      </c>
      <c r="I21" s="58">
        <f t="shared" si="3"/>
        <v>58</v>
      </c>
      <c r="J21" s="58">
        <f t="shared" si="4"/>
        <v>31</v>
      </c>
      <c r="K21" s="58">
        <f t="shared" si="5"/>
        <v>33</v>
      </c>
      <c r="L21" s="58">
        <f t="shared" si="6"/>
        <v>64</v>
      </c>
      <c r="M21" s="58">
        <f t="shared" si="7"/>
        <v>31</v>
      </c>
      <c r="N21" s="58">
        <f t="shared" si="8"/>
        <v>35</v>
      </c>
      <c r="O21" s="58">
        <f t="shared" si="9"/>
        <v>66</v>
      </c>
      <c r="P21" s="58">
        <f t="shared" si="10"/>
        <v>30</v>
      </c>
      <c r="Q21" s="58">
        <f t="shared" si="11"/>
        <v>33</v>
      </c>
      <c r="R21" s="68">
        <f t="shared" si="12"/>
        <v>63</v>
      </c>
      <c r="S21" s="68">
        <v>28</v>
      </c>
      <c r="T21" s="68">
        <v>28</v>
      </c>
      <c r="U21" s="58">
        <f t="shared" si="13"/>
        <v>56</v>
      </c>
      <c r="V21" s="70"/>
      <c r="W21" s="70"/>
      <c r="X21" s="70"/>
      <c r="Y21" s="71"/>
      <c r="AE21" s="2">
        <v>32</v>
      </c>
      <c r="AF21" s="2">
        <v>29</v>
      </c>
      <c r="AG21" s="2">
        <v>23</v>
      </c>
      <c r="AH21" s="2">
        <v>28</v>
      </c>
      <c r="AI21" s="2">
        <v>0</v>
      </c>
      <c r="AJ21" s="2">
        <v>31</v>
      </c>
      <c r="AK21" s="2">
        <v>29</v>
      </c>
      <c r="AL21" s="2">
        <v>29</v>
      </c>
      <c r="AM21" s="2">
        <v>15</v>
      </c>
      <c r="AN21" s="2">
        <v>17</v>
      </c>
      <c r="AO21" s="2">
        <v>16</v>
      </c>
      <c r="AP21" s="2">
        <v>16</v>
      </c>
      <c r="AQ21" s="2">
        <v>16</v>
      </c>
      <c r="AR21" s="2">
        <v>18</v>
      </c>
      <c r="AS21" s="2">
        <v>15</v>
      </c>
      <c r="AT21" s="2">
        <v>17</v>
      </c>
      <c r="AU21" s="2">
        <v>14</v>
      </c>
      <c r="AV21" s="2">
        <v>16</v>
      </c>
      <c r="AW21" s="2">
        <v>16</v>
      </c>
      <c r="AX21" s="2">
        <v>17</v>
      </c>
      <c r="AY21" s="2">
        <v>28</v>
      </c>
      <c r="AZ21" s="2">
        <v>28</v>
      </c>
    </row>
    <row r="22" spans="1:52" ht="22.15" customHeight="1" thickBot="1">
      <c r="A22" s="50" t="s">
        <v>104</v>
      </c>
      <c r="B22" s="62">
        <v>147016455</v>
      </c>
      <c r="C22" s="63" t="s">
        <v>87</v>
      </c>
      <c r="D22" s="64" t="s">
        <v>181</v>
      </c>
      <c r="E22" s="63" t="s">
        <v>182</v>
      </c>
      <c r="F22" s="58">
        <f t="shared" si="0"/>
        <v>58</v>
      </c>
      <c r="G22" s="58">
        <f t="shared" si="1"/>
        <v>63</v>
      </c>
      <c r="H22" s="58">
        <f t="shared" si="2"/>
        <v>76</v>
      </c>
      <c r="I22" s="58">
        <f t="shared" si="3"/>
        <v>64</v>
      </c>
      <c r="J22" s="58">
        <f t="shared" si="4"/>
        <v>29</v>
      </c>
      <c r="K22" s="58">
        <f t="shared" si="5"/>
        <v>31</v>
      </c>
      <c r="L22" s="58">
        <f t="shared" si="6"/>
        <v>60</v>
      </c>
      <c r="M22" s="58">
        <f t="shared" si="7"/>
        <v>35</v>
      </c>
      <c r="N22" s="58">
        <f t="shared" si="8"/>
        <v>39</v>
      </c>
      <c r="O22" s="58">
        <f t="shared" si="9"/>
        <v>74</v>
      </c>
      <c r="P22" s="58">
        <f t="shared" si="10"/>
        <v>33</v>
      </c>
      <c r="Q22" s="58">
        <f t="shared" si="11"/>
        <v>35</v>
      </c>
      <c r="R22" s="68">
        <f t="shared" si="12"/>
        <v>68</v>
      </c>
      <c r="S22" s="68">
        <v>30</v>
      </c>
      <c r="T22" s="68">
        <v>31</v>
      </c>
      <c r="U22" s="58">
        <f t="shared" si="13"/>
        <v>61</v>
      </c>
      <c r="V22" s="70"/>
      <c r="W22" s="70"/>
      <c r="X22" s="70"/>
      <c r="Y22" s="71"/>
      <c r="AE22" s="2">
        <v>29</v>
      </c>
      <c r="AF22" s="2">
        <v>34</v>
      </c>
      <c r="AG22" s="2">
        <v>27</v>
      </c>
      <c r="AH22" s="2">
        <v>31</v>
      </c>
      <c r="AI22" s="2">
        <v>30</v>
      </c>
      <c r="AJ22" s="2">
        <v>46</v>
      </c>
      <c r="AK22" s="2">
        <v>30</v>
      </c>
      <c r="AL22" s="2">
        <v>34</v>
      </c>
      <c r="AM22" s="2">
        <v>13</v>
      </c>
      <c r="AN22" s="2">
        <v>15</v>
      </c>
      <c r="AO22" s="2">
        <v>16</v>
      </c>
      <c r="AP22" s="2">
        <v>16</v>
      </c>
      <c r="AQ22" s="2">
        <v>17</v>
      </c>
      <c r="AR22" s="2">
        <v>19</v>
      </c>
      <c r="AS22" s="2">
        <v>18</v>
      </c>
      <c r="AT22" s="2">
        <v>20</v>
      </c>
      <c r="AU22" s="2">
        <v>16</v>
      </c>
      <c r="AV22" s="2">
        <v>18</v>
      </c>
      <c r="AW22" s="2">
        <v>17</v>
      </c>
      <c r="AX22" s="2">
        <v>17</v>
      </c>
      <c r="AY22" s="2">
        <v>30</v>
      </c>
      <c r="AZ22" s="2">
        <v>31</v>
      </c>
    </row>
    <row r="23" spans="1:52" ht="21.6" customHeight="1" thickBot="1">
      <c r="A23" s="50" t="s">
        <v>105</v>
      </c>
      <c r="B23" s="62">
        <v>147017087</v>
      </c>
      <c r="C23" s="63" t="s">
        <v>87</v>
      </c>
      <c r="D23" s="64" t="s">
        <v>183</v>
      </c>
      <c r="E23" s="63" t="s">
        <v>184</v>
      </c>
      <c r="F23" s="58">
        <f t="shared" si="0"/>
        <v>48</v>
      </c>
      <c r="G23" s="58">
        <f t="shared" si="1"/>
        <v>63</v>
      </c>
      <c r="H23" s="58">
        <f t="shared" si="2"/>
        <v>72</v>
      </c>
      <c r="I23" s="58">
        <f t="shared" si="3"/>
        <v>66</v>
      </c>
      <c r="J23" s="58">
        <f t="shared" si="4"/>
        <v>31</v>
      </c>
      <c r="K23" s="58">
        <f t="shared" si="5"/>
        <v>33</v>
      </c>
      <c r="L23" s="58">
        <f t="shared" si="6"/>
        <v>64</v>
      </c>
      <c r="M23" s="58">
        <f t="shared" si="7"/>
        <v>29</v>
      </c>
      <c r="N23" s="58">
        <f t="shared" si="8"/>
        <v>33</v>
      </c>
      <c r="O23" s="58">
        <f t="shared" si="9"/>
        <v>62</v>
      </c>
      <c r="P23" s="58">
        <f t="shared" si="10"/>
        <v>34</v>
      </c>
      <c r="Q23" s="58">
        <f t="shared" si="11"/>
        <v>37</v>
      </c>
      <c r="R23" s="68">
        <f t="shared" si="12"/>
        <v>71</v>
      </c>
      <c r="S23" s="68">
        <v>26</v>
      </c>
      <c r="T23" s="68">
        <v>25</v>
      </c>
      <c r="U23" s="58">
        <f t="shared" si="13"/>
        <v>51</v>
      </c>
      <c r="V23" s="70"/>
      <c r="W23" s="70"/>
      <c r="X23" s="70"/>
      <c r="Y23" s="71"/>
      <c r="AE23" s="2">
        <v>30</v>
      </c>
      <c r="AF23" s="2">
        <v>33</v>
      </c>
      <c r="AG23" s="2">
        <v>23</v>
      </c>
      <c r="AH23" s="2">
        <v>25</v>
      </c>
      <c r="AI23" s="2">
        <v>27</v>
      </c>
      <c r="AJ23" s="2">
        <v>45</v>
      </c>
      <c r="AK23" s="2">
        <v>34</v>
      </c>
      <c r="AL23" s="2">
        <v>32</v>
      </c>
      <c r="AM23" s="2">
        <v>14</v>
      </c>
      <c r="AN23" s="2">
        <v>16</v>
      </c>
      <c r="AO23" s="2">
        <v>17</v>
      </c>
      <c r="AP23" s="2">
        <v>17</v>
      </c>
      <c r="AQ23" s="2">
        <v>13</v>
      </c>
      <c r="AR23" s="2">
        <v>15</v>
      </c>
      <c r="AS23" s="2">
        <v>16</v>
      </c>
      <c r="AT23" s="2">
        <v>18</v>
      </c>
      <c r="AU23" s="2">
        <v>17</v>
      </c>
      <c r="AV23" s="2">
        <v>19</v>
      </c>
      <c r="AW23" s="2">
        <v>17</v>
      </c>
      <c r="AX23" s="2">
        <v>18</v>
      </c>
      <c r="AY23" s="2">
        <v>26</v>
      </c>
      <c r="AZ23" s="2">
        <v>25</v>
      </c>
    </row>
    <row r="24" spans="1:52" ht="23.45" customHeight="1" thickBot="1">
      <c r="A24" s="50" t="s">
        <v>106</v>
      </c>
      <c r="B24" s="62">
        <v>147014425</v>
      </c>
      <c r="C24" s="63" t="s">
        <v>87</v>
      </c>
      <c r="D24" s="64" t="s">
        <v>185</v>
      </c>
      <c r="E24" s="63" t="s">
        <v>186</v>
      </c>
      <c r="F24" s="58">
        <f t="shared" si="0"/>
        <v>62</v>
      </c>
      <c r="G24" s="58">
        <f t="shared" si="1"/>
        <v>57</v>
      </c>
      <c r="H24" s="58">
        <f t="shared" si="2"/>
        <v>42</v>
      </c>
      <c r="I24" s="58">
        <f t="shared" si="3"/>
        <v>65</v>
      </c>
      <c r="J24" s="58">
        <f t="shared" si="4"/>
        <v>37</v>
      </c>
      <c r="K24" s="58">
        <f t="shared" si="5"/>
        <v>39</v>
      </c>
      <c r="L24" s="58">
        <f t="shared" si="6"/>
        <v>76</v>
      </c>
      <c r="M24" s="58">
        <f t="shared" si="7"/>
        <v>32</v>
      </c>
      <c r="N24" s="58">
        <f t="shared" si="8"/>
        <v>39</v>
      </c>
      <c r="O24" s="58">
        <f t="shared" si="9"/>
        <v>71</v>
      </c>
      <c r="P24" s="58">
        <f t="shared" si="10"/>
        <v>34</v>
      </c>
      <c r="Q24" s="58">
        <f t="shared" si="11"/>
        <v>35</v>
      </c>
      <c r="R24" s="68">
        <f t="shared" si="12"/>
        <v>69</v>
      </c>
      <c r="S24" s="68">
        <v>24</v>
      </c>
      <c r="T24" s="68">
        <v>29</v>
      </c>
      <c r="U24" s="58">
        <f t="shared" si="13"/>
        <v>53</v>
      </c>
      <c r="V24" s="70"/>
      <c r="W24" s="70"/>
      <c r="X24" s="70"/>
      <c r="Y24" s="71"/>
      <c r="AE24" s="2">
        <v>25</v>
      </c>
      <c r="AF24" s="2">
        <v>32</v>
      </c>
      <c r="AG24" s="2">
        <v>33</v>
      </c>
      <c r="AH24" s="2">
        <v>29</v>
      </c>
      <c r="AI24" s="2">
        <v>0</v>
      </c>
      <c r="AJ24" s="2">
        <v>42</v>
      </c>
      <c r="AK24" s="2">
        <v>27</v>
      </c>
      <c r="AL24" s="2">
        <v>38</v>
      </c>
      <c r="AM24" s="2">
        <v>18</v>
      </c>
      <c r="AN24" s="2">
        <v>20</v>
      </c>
      <c r="AO24" s="2">
        <v>19</v>
      </c>
      <c r="AP24" s="2">
        <v>19</v>
      </c>
      <c r="AQ24" s="2">
        <v>17</v>
      </c>
      <c r="AR24" s="2">
        <v>19</v>
      </c>
      <c r="AS24" s="2">
        <v>15</v>
      </c>
      <c r="AT24" s="2">
        <v>20</v>
      </c>
      <c r="AU24" s="2">
        <v>15</v>
      </c>
      <c r="AV24" s="2">
        <v>17</v>
      </c>
      <c r="AW24" s="2">
        <v>19</v>
      </c>
      <c r="AX24" s="2">
        <v>18</v>
      </c>
      <c r="AY24" s="2">
        <v>24</v>
      </c>
      <c r="AZ24" s="2">
        <v>29</v>
      </c>
    </row>
    <row r="25" spans="1:52" ht="22.9" customHeight="1" thickBot="1">
      <c r="A25" s="50" t="s">
        <v>107</v>
      </c>
      <c r="B25" s="62">
        <v>147016624</v>
      </c>
      <c r="C25" s="63" t="s">
        <v>87</v>
      </c>
      <c r="D25" s="64" t="s">
        <v>187</v>
      </c>
      <c r="E25" s="63" t="s">
        <v>188</v>
      </c>
      <c r="F25" s="58">
        <f t="shared" si="0"/>
        <v>52</v>
      </c>
      <c r="G25" s="58">
        <f t="shared" si="1"/>
        <v>55</v>
      </c>
      <c r="H25" s="58">
        <f t="shared" si="2"/>
        <v>34</v>
      </c>
      <c r="I25" s="58">
        <f t="shared" si="3"/>
        <v>57</v>
      </c>
      <c r="J25" s="58">
        <f t="shared" si="4"/>
        <v>29</v>
      </c>
      <c r="K25" s="58">
        <f t="shared" si="5"/>
        <v>31</v>
      </c>
      <c r="L25" s="58">
        <f t="shared" si="6"/>
        <v>60</v>
      </c>
      <c r="M25" s="58">
        <f t="shared" si="7"/>
        <v>34</v>
      </c>
      <c r="N25" s="58">
        <f t="shared" si="8"/>
        <v>37</v>
      </c>
      <c r="O25" s="58">
        <f t="shared" si="9"/>
        <v>71</v>
      </c>
      <c r="P25" s="58">
        <f t="shared" si="10"/>
        <v>29</v>
      </c>
      <c r="Q25" s="58">
        <f t="shared" si="11"/>
        <v>33</v>
      </c>
      <c r="R25" s="68">
        <f t="shared" si="12"/>
        <v>62</v>
      </c>
      <c r="S25" s="68">
        <v>27</v>
      </c>
      <c r="T25" s="68">
        <v>26</v>
      </c>
      <c r="U25" s="58">
        <f t="shared" si="13"/>
        <v>53</v>
      </c>
      <c r="V25" s="70"/>
      <c r="W25" s="70"/>
      <c r="X25" s="70"/>
      <c r="Y25" s="71"/>
      <c r="AE25" s="2">
        <v>23</v>
      </c>
      <c r="AF25" s="2">
        <v>32</v>
      </c>
      <c r="AG25" s="2">
        <v>26</v>
      </c>
      <c r="AH25" s="2">
        <v>26</v>
      </c>
      <c r="AI25" s="2">
        <v>0</v>
      </c>
      <c r="AJ25" s="2">
        <v>34</v>
      </c>
      <c r="AK25" s="2">
        <v>29</v>
      </c>
      <c r="AL25" s="2">
        <v>28</v>
      </c>
      <c r="AM25" s="2">
        <v>13</v>
      </c>
      <c r="AN25" s="2">
        <v>15</v>
      </c>
      <c r="AO25" s="2">
        <v>16</v>
      </c>
      <c r="AP25" s="2">
        <v>16</v>
      </c>
      <c r="AQ25" s="2">
        <v>17</v>
      </c>
      <c r="AR25" s="2">
        <v>19</v>
      </c>
      <c r="AS25" s="2">
        <v>17</v>
      </c>
      <c r="AT25" s="2">
        <v>18</v>
      </c>
      <c r="AU25" s="2">
        <v>15</v>
      </c>
      <c r="AV25" s="2">
        <v>17</v>
      </c>
      <c r="AW25" s="2">
        <v>14</v>
      </c>
      <c r="AX25" s="2">
        <v>16</v>
      </c>
      <c r="AY25" s="2">
        <v>27</v>
      </c>
      <c r="AZ25" s="2">
        <v>26</v>
      </c>
    </row>
    <row r="26" spans="1:52" ht="21" customHeight="1" thickBot="1">
      <c r="A26" s="50" t="s">
        <v>108</v>
      </c>
      <c r="B26" s="62">
        <v>147016107</v>
      </c>
      <c r="C26" s="63" t="s">
        <v>87</v>
      </c>
      <c r="D26" s="64" t="s">
        <v>189</v>
      </c>
      <c r="E26" s="63" t="s">
        <v>190</v>
      </c>
      <c r="F26" s="58">
        <f t="shared" si="0"/>
        <v>47</v>
      </c>
      <c r="G26" s="58">
        <f t="shared" si="1"/>
        <v>58.5</v>
      </c>
      <c r="H26" s="58">
        <f t="shared" si="2"/>
        <v>46</v>
      </c>
      <c r="I26" s="58">
        <f t="shared" si="3"/>
        <v>60</v>
      </c>
      <c r="J26" s="58">
        <f t="shared" si="4"/>
        <v>31</v>
      </c>
      <c r="K26" s="58">
        <f t="shared" si="5"/>
        <v>33</v>
      </c>
      <c r="L26" s="58">
        <f t="shared" si="6"/>
        <v>64</v>
      </c>
      <c r="M26" s="58">
        <f t="shared" si="7"/>
        <v>30</v>
      </c>
      <c r="N26" s="58">
        <f t="shared" si="8"/>
        <v>35</v>
      </c>
      <c r="O26" s="58">
        <f t="shared" si="9"/>
        <v>65</v>
      </c>
      <c r="P26" s="58">
        <f t="shared" si="10"/>
        <v>33</v>
      </c>
      <c r="Q26" s="58">
        <f t="shared" si="11"/>
        <v>35</v>
      </c>
      <c r="R26" s="68">
        <f t="shared" si="12"/>
        <v>68</v>
      </c>
      <c r="S26" s="68">
        <v>23</v>
      </c>
      <c r="T26" s="68">
        <v>24</v>
      </c>
      <c r="U26" s="58">
        <f t="shared" si="13"/>
        <v>47</v>
      </c>
      <c r="V26" s="70"/>
      <c r="W26" s="70"/>
      <c r="X26" s="70"/>
      <c r="Y26" s="71"/>
      <c r="AE26" s="2">
        <v>24</v>
      </c>
      <c r="AF26" s="2">
        <v>34.5</v>
      </c>
      <c r="AG26" s="2">
        <v>23</v>
      </c>
      <c r="AH26" s="2">
        <v>24</v>
      </c>
      <c r="AI26" s="2">
        <v>0</v>
      </c>
      <c r="AJ26" s="2">
        <v>46</v>
      </c>
      <c r="AK26" s="2">
        <v>31</v>
      </c>
      <c r="AL26" s="2">
        <v>29</v>
      </c>
      <c r="AM26" s="2">
        <v>13</v>
      </c>
      <c r="AN26" s="2">
        <v>15</v>
      </c>
      <c r="AO26" s="2">
        <v>18</v>
      </c>
      <c r="AP26" s="2">
        <v>18</v>
      </c>
      <c r="AQ26" s="2">
        <v>14</v>
      </c>
      <c r="AR26" s="2">
        <v>16</v>
      </c>
      <c r="AS26" s="2">
        <v>16</v>
      </c>
      <c r="AT26" s="2">
        <v>19</v>
      </c>
      <c r="AU26" s="2">
        <v>16</v>
      </c>
      <c r="AV26" s="2">
        <v>18</v>
      </c>
      <c r="AW26" s="2">
        <v>17</v>
      </c>
      <c r="AX26" s="2">
        <v>17</v>
      </c>
      <c r="AY26" s="2">
        <v>23</v>
      </c>
      <c r="AZ26" s="2">
        <v>24</v>
      </c>
    </row>
    <row r="27" spans="1:52" ht="19.899999999999999" customHeight="1" thickBot="1">
      <c r="A27" s="50" t="s">
        <v>109</v>
      </c>
      <c r="B27" s="62">
        <v>147011354</v>
      </c>
      <c r="C27" s="63" t="s">
        <v>87</v>
      </c>
      <c r="D27" s="64" t="s">
        <v>191</v>
      </c>
      <c r="E27" s="63" t="s">
        <v>152</v>
      </c>
      <c r="F27" s="58">
        <f t="shared" si="0"/>
        <v>57</v>
      </c>
      <c r="G27" s="58">
        <f t="shared" si="1"/>
        <v>62.5</v>
      </c>
      <c r="H27" s="58">
        <f t="shared" si="2"/>
        <v>76</v>
      </c>
      <c r="I27" s="58">
        <f t="shared" si="3"/>
        <v>70</v>
      </c>
      <c r="J27" s="58">
        <f t="shared" si="4"/>
        <v>37</v>
      </c>
      <c r="K27" s="58">
        <f t="shared" si="5"/>
        <v>39</v>
      </c>
      <c r="L27" s="58">
        <f t="shared" si="6"/>
        <v>76</v>
      </c>
      <c r="M27" s="58">
        <f t="shared" si="7"/>
        <v>34</v>
      </c>
      <c r="N27" s="58">
        <f t="shared" si="8"/>
        <v>38</v>
      </c>
      <c r="O27" s="58">
        <f t="shared" si="9"/>
        <v>72</v>
      </c>
      <c r="P27" s="58">
        <f t="shared" si="10"/>
        <v>36</v>
      </c>
      <c r="Q27" s="58">
        <f t="shared" si="11"/>
        <v>37</v>
      </c>
      <c r="R27" s="68">
        <f t="shared" si="12"/>
        <v>73</v>
      </c>
      <c r="S27" s="68">
        <v>28</v>
      </c>
      <c r="T27" s="68">
        <v>28</v>
      </c>
      <c r="U27" s="58">
        <f t="shared" si="13"/>
        <v>56</v>
      </c>
      <c r="V27" s="70"/>
      <c r="W27" s="70"/>
      <c r="X27" s="70"/>
      <c r="Y27" s="71"/>
      <c r="AE27" s="2">
        <v>29</v>
      </c>
      <c r="AF27" s="2">
        <v>33.5</v>
      </c>
      <c r="AG27" s="2">
        <v>29</v>
      </c>
      <c r="AH27" s="2">
        <v>28</v>
      </c>
      <c r="AI27" s="2">
        <v>28</v>
      </c>
      <c r="AJ27" s="2">
        <v>48</v>
      </c>
      <c r="AK27" s="2">
        <v>34</v>
      </c>
      <c r="AL27" s="2">
        <v>36</v>
      </c>
      <c r="AM27" s="2">
        <v>17</v>
      </c>
      <c r="AN27" s="2">
        <v>19</v>
      </c>
      <c r="AO27" s="2">
        <v>20</v>
      </c>
      <c r="AP27" s="2">
        <v>20</v>
      </c>
      <c r="AQ27" s="2">
        <v>16</v>
      </c>
      <c r="AR27" s="2">
        <v>18</v>
      </c>
      <c r="AS27" s="2">
        <v>18</v>
      </c>
      <c r="AT27" s="2">
        <v>20</v>
      </c>
      <c r="AU27" s="2">
        <v>16</v>
      </c>
      <c r="AV27" s="2">
        <v>18</v>
      </c>
      <c r="AW27" s="2">
        <v>20</v>
      </c>
      <c r="AX27" s="2">
        <v>19</v>
      </c>
      <c r="AY27" s="2">
        <v>28</v>
      </c>
      <c r="AZ27" s="2">
        <v>28</v>
      </c>
    </row>
    <row r="28" spans="1:52" ht="20.45" customHeight="1" thickBot="1">
      <c r="A28" s="50" t="s">
        <v>110</v>
      </c>
      <c r="B28" s="62">
        <v>147011336</v>
      </c>
      <c r="C28" s="63" t="s">
        <v>87</v>
      </c>
      <c r="D28" s="64" t="s">
        <v>192</v>
      </c>
      <c r="E28" s="63" t="s">
        <v>186</v>
      </c>
      <c r="F28" s="58">
        <f t="shared" si="0"/>
        <v>65</v>
      </c>
      <c r="G28" s="58">
        <f t="shared" si="1"/>
        <v>64</v>
      </c>
      <c r="H28" s="58">
        <f t="shared" si="2"/>
        <v>65</v>
      </c>
      <c r="I28" s="58">
        <f t="shared" si="3"/>
        <v>70</v>
      </c>
      <c r="J28" s="58">
        <f t="shared" si="4"/>
        <v>34</v>
      </c>
      <c r="K28" s="58">
        <f t="shared" si="5"/>
        <v>36</v>
      </c>
      <c r="L28" s="58">
        <f t="shared" si="6"/>
        <v>70</v>
      </c>
      <c r="M28" s="58">
        <f t="shared" si="7"/>
        <v>30</v>
      </c>
      <c r="N28" s="58">
        <f t="shared" si="8"/>
        <v>37</v>
      </c>
      <c r="O28" s="58">
        <f t="shared" si="9"/>
        <v>67</v>
      </c>
      <c r="P28" s="58">
        <f t="shared" si="10"/>
        <v>31</v>
      </c>
      <c r="Q28" s="58">
        <f t="shared" si="11"/>
        <v>35</v>
      </c>
      <c r="R28" s="68">
        <f t="shared" si="12"/>
        <v>66</v>
      </c>
      <c r="S28" s="68">
        <v>23</v>
      </c>
      <c r="T28" s="68">
        <v>36</v>
      </c>
      <c r="U28" s="58">
        <f t="shared" si="13"/>
        <v>59</v>
      </c>
      <c r="V28" s="70"/>
      <c r="W28" s="70"/>
      <c r="X28" s="70"/>
      <c r="Y28" s="71"/>
      <c r="AE28" s="2">
        <v>31</v>
      </c>
      <c r="AF28" s="2">
        <v>33</v>
      </c>
      <c r="AG28" s="2">
        <v>29</v>
      </c>
      <c r="AH28" s="2">
        <v>36</v>
      </c>
      <c r="AI28" s="2">
        <v>24</v>
      </c>
      <c r="AJ28" s="2">
        <v>41</v>
      </c>
      <c r="AK28" s="2">
        <v>36</v>
      </c>
      <c r="AL28" s="2">
        <v>34</v>
      </c>
      <c r="AM28" s="2">
        <v>15</v>
      </c>
      <c r="AN28" s="2">
        <v>17</v>
      </c>
      <c r="AO28" s="2">
        <v>19</v>
      </c>
      <c r="AP28" s="2">
        <v>19</v>
      </c>
      <c r="AQ28" s="2">
        <v>15</v>
      </c>
      <c r="AR28" s="2">
        <v>17</v>
      </c>
      <c r="AS28" s="2">
        <v>15</v>
      </c>
      <c r="AT28" s="2">
        <v>20</v>
      </c>
      <c r="AU28" s="2">
        <v>14</v>
      </c>
      <c r="AV28" s="2">
        <v>16</v>
      </c>
      <c r="AW28" s="2">
        <v>17</v>
      </c>
      <c r="AX28" s="2">
        <v>19</v>
      </c>
      <c r="AY28" s="2">
        <v>23</v>
      </c>
      <c r="AZ28" s="2">
        <v>36</v>
      </c>
    </row>
    <row r="29" spans="1:52" ht="19.899999999999999" customHeight="1" thickBot="1">
      <c r="A29" s="50" t="s">
        <v>111</v>
      </c>
      <c r="B29" s="62">
        <v>147016598</v>
      </c>
      <c r="C29" s="63" t="s">
        <v>87</v>
      </c>
      <c r="D29" s="64" t="s">
        <v>193</v>
      </c>
      <c r="E29" s="63" t="s">
        <v>188</v>
      </c>
      <c r="F29" s="58">
        <f t="shared" si="0"/>
        <v>54</v>
      </c>
      <c r="G29" s="58">
        <f t="shared" si="1"/>
        <v>62.5</v>
      </c>
      <c r="H29" s="58">
        <f t="shared" si="2"/>
        <v>32</v>
      </c>
      <c r="I29" s="58">
        <f t="shared" si="3"/>
        <v>59</v>
      </c>
      <c r="J29" s="58">
        <f t="shared" si="4"/>
        <v>36</v>
      </c>
      <c r="K29" s="58">
        <f t="shared" si="5"/>
        <v>38</v>
      </c>
      <c r="L29" s="58">
        <f t="shared" si="6"/>
        <v>74</v>
      </c>
      <c r="M29" s="58">
        <f t="shared" si="7"/>
        <v>31</v>
      </c>
      <c r="N29" s="58">
        <f t="shared" si="8"/>
        <v>34</v>
      </c>
      <c r="O29" s="58">
        <f t="shared" si="9"/>
        <v>65</v>
      </c>
      <c r="P29" s="58">
        <f t="shared" si="10"/>
        <v>31</v>
      </c>
      <c r="Q29" s="58">
        <f t="shared" si="11"/>
        <v>36</v>
      </c>
      <c r="R29" s="68">
        <f t="shared" si="12"/>
        <v>67</v>
      </c>
      <c r="S29" s="68">
        <v>23</v>
      </c>
      <c r="T29" s="68">
        <v>28</v>
      </c>
      <c r="U29" s="58">
        <f t="shared" si="13"/>
        <v>51</v>
      </c>
      <c r="V29" s="70"/>
      <c r="W29" s="70"/>
      <c r="X29" s="70"/>
      <c r="Y29" s="71"/>
      <c r="AE29" s="2">
        <v>29</v>
      </c>
      <c r="AF29" s="2">
        <v>33.5</v>
      </c>
      <c r="AG29" s="2">
        <v>26</v>
      </c>
      <c r="AH29" s="2">
        <v>28</v>
      </c>
      <c r="AI29" s="2">
        <v>0</v>
      </c>
      <c r="AJ29" s="2">
        <v>32</v>
      </c>
      <c r="AK29" s="2">
        <v>31</v>
      </c>
      <c r="AL29" s="2">
        <v>28</v>
      </c>
      <c r="AM29" s="2">
        <v>18</v>
      </c>
      <c r="AN29" s="2">
        <v>20</v>
      </c>
      <c r="AO29" s="2">
        <v>18</v>
      </c>
      <c r="AP29" s="2">
        <v>18</v>
      </c>
      <c r="AQ29" s="2">
        <v>15</v>
      </c>
      <c r="AR29" s="2">
        <v>17</v>
      </c>
      <c r="AS29" s="2">
        <v>16</v>
      </c>
      <c r="AT29" s="2">
        <v>17</v>
      </c>
      <c r="AU29" s="2">
        <v>15</v>
      </c>
      <c r="AV29" s="2">
        <v>17</v>
      </c>
      <c r="AW29" s="2">
        <v>16</v>
      </c>
      <c r="AX29" s="2">
        <v>19</v>
      </c>
      <c r="AY29" s="2">
        <v>23</v>
      </c>
      <c r="AZ29" s="2">
        <v>28</v>
      </c>
    </row>
    <row r="30" spans="1:52" ht="19.899999999999999" customHeight="1" thickBot="1">
      <c r="A30" s="50" t="s">
        <v>112</v>
      </c>
      <c r="B30" s="62">
        <v>147011345</v>
      </c>
      <c r="C30" s="63" t="s">
        <v>87</v>
      </c>
      <c r="D30" s="64" t="s">
        <v>194</v>
      </c>
      <c r="E30" s="63" t="s">
        <v>195</v>
      </c>
      <c r="F30" s="58">
        <f t="shared" si="0"/>
        <v>48</v>
      </c>
      <c r="G30" s="58">
        <f t="shared" si="1"/>
        <v>60</v>
      </c>
      <c r="H30" s="58">
        <f t="shared" si="2"/>
        <v>38</v>
      </c>
      <c r="I30" s="58">
        <f t="shared" si="3"/>
        <v>64</v>
      </c>
      <c r="J30" s="58">
        <f t="shared" si="4"/>
        <v>33</v>
      </c>
      <c r="K30" s="58">
        <f t="shared" si="5"/>
        <v>35</v>
      </c>
      <c r="L30" s="58">
        <f t="shared" si="6"/>
        <v>68</v>
      </c>
      <c r="M30" s="58">
        <f t="shared" si="7"/>
        <v>33</v>
      </c>
      <c r="N30" s="58">
        <f t="shared" si="8"/>
        <v>36</v>
      </c>
      <c r="O30" s="58">
        <f t="shared" si="9"/>
        <v>69</v>
      </c>
      <c r="P30" s="58">
        <f t="shared" si="10"/>
        <v>32</v>
      </c>
      <c r="Q30" s="58">
        <f t="shared" si="11"/>
        <v>34</v>
      </c>
      <c r="R30" s="68">
        <f t="shared" si="12"/>
        <v>66</v>
      </c>
      <c r="S30" s="68">
        <v>28</v>
      </c>
      <c r="T30" s="68">
        <v>25</v>
      </c>
      <c r="U30" s="58">
        <f t="shared" si="13"/>
        <v>53</v>
      </c>
      <c r="V30" s="70"/>
      <c r="W30" s="70"/>
      <c r="X30" s="70"/>
      <c r="Y30" s="71"/>
      <c r="AE30" s="2">
        <v>27</v>
      </c>
      <c r="AF30" s="2">
        <v>33</v>
      </c>
      <c r="AG30" s="2">
        <v>23</v>
      </c>
      <c r="AH30" s="2">
        <v>25</v>
      </c>
      <c r="AI30" s="2">
        <v>0</v>
      </c>
      <c r="AJ30" s="2">
        <v>38</v>
      </c>
      <c r="AK30" s="2">
        <v>35</v>
      </c>
      <c r="AL30" s="2">
        <v>29</v>
      </c>
      <c r="AM30" s="2">
        <v>14</v>
      </c>
      <c r="AN30" s="2">
        <v>16</v>
      </c>
      <c r="AO30" s="2">
        <v>19</v>
      </c>
      <c r="AP30" s="2">
        <v>19</v>
      </c>
      <c r="AQ30" s="2">
        <v>17</v>
      </c>
      <c r="AR30" s="2">
        <v>19</v>
      </c>
      <c r="AS30" s="2">
        <v>16</v>
      </c>
      <c r="AT30" s="2">
        <v>17</v>
      </c>
      <c r="AU30" s="2">
        <v>14</v>
      </c>
      <c r="AV30" s="2">
        <v>16</v>
      </c>
      <c r="AW30" s="2">
        <v>18</v>
      </c>
      <c r="AX30" s="2">
        <v>18</v>
      </c>
      <c r="AY30" s="2">
        <v>28</v>
      </c>
      <c r="AZ30" s="2">
        <v>25</v>
      </c>
    </row>
    <row r="31" spans="1:52" ht="21" customHeight="1" thickBot="1">
      <c r="A31" s="50" t="s">
        <v>113</v>
      </c>
      <c r="B31" s="62">
        <v>147010758</v>
      </c>
      <c r="C31" s="63" t="s">
        <v>87</v>
      </c>
      <c r="D31" s="64" t="s">
        <v>196</v>
      </c>
      <c r="E31" s="63" t="s">
        <v>197</v>
      </c>
      <c r="F31" s="58">
        <f t="shared" si="0"/>
        <v>57</v>
      </c>
      <c r="G31" s="58">
        <f t="shared" si="1"/>
        <v>58</v>
      </c>
      <c r="H31" s="58">
        <f t="shared" si="2"/>
        <v>32</v>
      </c>
      <c r="I31" s="58">
        <f t="shared" si="3"/>
        <v>60</v>
      </c>
      <c r="J31" s="58">
        <f t="shared" si="4"/>
        <v>35</v>
      </c>
      <c r="K31" s="58">
        <f t="shared" si="5"/>
        <v>37</v>
      </c>
      <c r="L31" s="58">
        <f t="shared" si="6"/>
        <v>72</v>
      </c>
      <c r="M31" s="58">
        <f t="shared" si="7"/>
        <v>35</v>
      </c>
      <c r="N31" s="58">
        <f t="shared" si="8"/>
        <v>39</v>
      </c>
      <c r="O31" s="58">
        <f t="shared" si="9"/>
        <v>74</v>
      </c>
      <c r="P31" s="58">
        <f t="shared" si="10"/>
        <v>32</v>
      </c>
      <c r="Q31" s="58">
        <f t="shared" si="11"/>
        <v>34</v>
      </c>
      <c r="R31" s="68">
        <f t="shared" si="12"/>
        <v>66</v>
      </c>
      <c r="S31" s="68">
        <v>24</v>
      </c>
      <c r="T31" s="68">
        <v>28</v>
      </c>
      <c r="U31" s="58">
        <f t="shared" si="13"/>
        <v>52</v>
      </c>
      <c r="V31" s="70"/>
      <c r="W31" s="70"/>
      <c r="X31" s="70"/>
      <c r="Y31" s="71"/>
      <c r="AE31" s="2">
        <v>25</v>
      </c>
      <c r="AF31" s="2">
        <v>33</v>
      </c>
      <c r="AG31" s="2">
        <v>29</v>
      </c>
      <c r="AH31" s="2">
        <v>28</v>
      </c>
      <c r="AI31" s="2">
        <v>0</v>
      </c>
      <c r="AJ31" s="2">
        <v>32</v>
      </c>
      <c r="AK31" s="2">
        <v>33</v>
      </c>
      <c r="AL31" s="2">
        <v>27</v>
      </c>
      <c r="AM31" s="2">
        <v>17</v>
      </c>
      <c r="AN31" s="2">
        <v>19</v>
      </c>
      <c r="AO31" s="2">
        <v>18</v>
      </c>
      <c r="AP31" s="2">
        <v>18</v>
      </c>
      <c r="AQ31" s="2">
        <v>19</v>
      </c>
      <c r="AR31" s="2">
        <v>21</v>
      </c>
      <c r="AS31" s="2">
        <v>16</v>
      </c>
      <c r="AT31" s="2">
        <v>18</v>
      </c>
      <c r="AU31" s="2">
        <v>14</v>
      </c>
      <c r="AV31" s="2">
        <v>16</v>
      </c>
      <c r="AW31" s="2">
        <v>18</v>
      </c>
      <c r="AX31" s="2">
        <v>18</v>
      </c>
      <c r="AY31" s="2">
        <v>24</v>
      </c>
      <c r="AZ31" s="2">
        <v>28</v>
      </c>
    </row>
    <row r="32" spans="1:52" ht="21" customHeight="1" thickBot="1">
      <c r="A32" s="50" t="s">
        <v>114</v>
      </c>
      <c r="B32" s="62">
        <v>147012226</v>
      </c>
      <c r="C32" s="63" t="s">
        <v>87</v>
      </c>
      <c r="D32" s="64" t="s">
        <v>198</v>
      </c>
      <c r="E32" s="63" t="s">
        <v>199</v>
      </c>
      <c r="F32" s="58">
        <f t="shared" si="0"/>
        <v>50</v>
      </c>
      <c r="G32" s="58">
        <f t="shared" si="1"/>
        <v>60</v>
      </c>
      <c r="H32" s="58">
        <f t="shared" si="2"/>
        <v>62</v>
      </c>
      <c r="I32" s="58">
        <f t="shared" si="3"/>
        <v>59</v>
      </c>
      <c r="J32" s="58">
        <f t="shared" si="4"/>
        <v>34</v>
      </c>
      <c r="K32" s="58">
        <f t="shared" si="5"/>
        <v>36</v>
      </c>
      <c r="L32" s="58">
        <f t="shared" si="6"/>
        <v>70</v>
      </c>
      <c r="M32" s="58">
        <f t="shared" si="7"/>
        <v>28</v>
      </c>
      <c r="N32" s="58">
        <f t="shared" si="8"/>
        <v>32</v>
      </c>
      <c r="O32" s="58">
        <f t="shared" si="9"/>
        <v>60</v>
      </c>
      <c r="P32" s="58">
        <f t="shared" si="10"/>
        <v>29</v>
      </c>
      <c r="Q32" s="58">
        <f t="shared" si="11"/>
        <v>33</v>
      </c>
      <c r="R32" s="68">
        <f t="shared" si="12"/>
        <v>62</v>
      </c>
      <c r="S32" s="68">
        <v>24</v>
      </c>
      <c r="T32" s="68">
        <v>27</v>
      </c>
      <c r="U32" s="58">
        <f t="shared" si="13"/>
        <v>51</v>
      </c>
      <c r="V32" s="70"/>
      <c r="W32" s="70"/>
      <c r="X32" s="70"/>
      <c r="Y32" s="71"/>
      <c r="AE32" s="2">
        <v>28</v>
      </c>
      <c r="AF32" s="2">
        <v>32</v>
      </c>
      <c r="AG32" s="2">
        <v>23</v>
      </c>
      <c r="AH32" s="2">
        <v>27</v>
      </c>
      <c r="AI32" s="2">
        <v>28</v>
      </c>
      <c r="AJ32" s="2">
        <v>34</v>
      </c>
      <c r="AK32" s="2">
        <v>31</v>
      </c>
      <c r="AL32" s="2">
        <v>28</v>
      </c>
      <c r="AM32" s="2">
        <v>15</v>
      </c>
      <c r="AN32" s="2">
        <v>17</v>
      </c>
      <c r="AO32" s="2">
        <v>19</v>
      </c>
      <c r="AP32" s="2">
        <v>19</v>
      </c>
      <c r="AQ32" s="2">
        <v>13</v>
      </c>
      <c r="AR32" s="2">
        <v>15</v>
      </c>
      <c r="AS32" s="2">
        <v>15</v>
      </c>
      <c r="AT32" s="2">
        <v>17</v>
      </c>
      <c r="AU32" s="2">
        <v>13</v>
      </c>
      <c r="AV32" s="2">
        <v>15</v>
      </c>
      <c r="AW32" s="2">
        <v>16</v>
      </c>
      <c r="AX32" s="2">
        <v>18</v>
      </c>
      <c r="AY32" s="2">
        <v>24</v>
      </c>
      <c r="AZ32" s="2">
        <v>27</v>
      </c>
    </row>
    <row r="33" spans="1:52" ht="22.9" customHeight="1" thickBot="1">
      <c r="A33" s="50" t="s">
        <v>115</v>
      </c>
      <c r="B33" s="62">
        <v>147012182</v>
      </c>
      <c r="C33" s="63" t="s">
        <v>87</v>
      </c>
      <c r="D33" s="64" t="s">
        <v>200</v>
      </c>
      <c r="E33" s="63" t="s">
        <v>184</v>
      </c>
      <c r="F33" s="58">
        <f t="shared" si="0"/>
        <v>51</v>
      </c>
      <c r="G33" s="58">
        <f t="shared" si="1"/>
        <v>62</v>
      </c>
      <c r="H33" s="58">
        <f t="shared" si="2"/>
        <v>55</v>
      </c>
      <c r="I33" s="58">
        <f t="shared" si="3"/>
        <v>52</v>
      </c>
      <c r="J33" s="58">
        <f t="shared" si="4"/>
        <v>33</v>
      </c>
      <c r="K33" s="58">
        <f t="shared" si="5"/>
        <v>35</v>
      </c>
      <c r="L33" s="58">
        <f t="shared" si="6"/>
        <v>68</v>
      </c>
      <c r="M33" s="58">
        <f t="shared" si="7"/>
        <v>32</v>
      </c>
      <c r="N33" s="58">
        <f t="shared" si="8"/>
        <v>35</v>
      </c>
      <c r="O33" s="58">
        <f t="shared" si="9"/>
        <v>67</v>
      </c>
      <c r="P33" s="58">
        <f t="shared" si="10"/>
        <v>32</v>
      </c>
      <c r="Q33" s="58">
        <f t="shared" si="11"/>
        <v>32</v>
      </c>
      <c r="R33" s="68">
        <f t="shared" si="12"/>
        <v>64</v>
      </c>
      <c r="S33" s="68">
        <v>23</v>
      </c>
      <c r="T33" s="68">
        <v>28</v>
      </c>
      <c r="U33" s="58">
        <f t="shared" si="13"/>
        <v>51</v>
      </c>
      <c r="V33" s="70"/>
      <c r="W33" s="70"/>
      <c r="X33" s="70"/>
      <c r="Y33" s="71"/>
      <c r="AE33" s="2">
        <v>29</v>
      </c>
      <c r="AF33" s="2">
        <v>33</v>
      </c>
      <c r="AG33" s="2">
        <v>23</v>
      </c>
      <c r="AH33" s="2">
        <v>28</v>
      </c>
      <c r="AI33" s="2">
        <v>25</v>
      </c>
      <c r="AJ33" s="2">
        <v>30</v>
      </c>
      <c r="AK33" s="2">
        <v>23</v>
      </c>
      <c r="AL33" s="2">
        <v>29</v>
      </c>
      <c r="AM33" s="2">
        <v>16</v>
      </c>
      <c r="AN33" s="2">
        <v>18</v>
      </c>
      <c r="AO33" s="2">
        <v>17</v>
      </c>
      <c r="AP33" s="2">
        <v>17</v>
      </c>
      <c r="AQ33" s="2">
        <v>14</v>
      </c>
      <c r="AR33" s="2">
        <v>16</v>
      </c>
      <c r="AS33" s="2">
        <v>18</v>
      </c>
      <c r="AT33" s="2">
        <v>19</v>
      </c>
      <c r="AU33" s="2">
        <v>13</v>
      </c>
      <c r="AV33" s="2">
        <v>15</v>
      </c>
      <c r="AW33" s="2">
        <v>19</v>
      </c>
      <c r="AX33" s="2">
        <v>17</v>
      </c>
      <c r="AY33" s="2">
        <v>23</v>
      </c>
      <c r="AZ33" s="2">
        <v>28</v>
      </c>
    </row>
    <row r="34" spans="1:52">
      <c r="A34" s="7"/>
      <c r="B34" s="8"/>
      <c r="C34" s="21"/>
      <c r="D34" s="9"/>
      <c r="E34" s="21"/>
      <c r="F34" s="7"/>
      <c r="G34" s="7"/>
      <c r="H34" s="7"/>
      <c r="I34" s="7"/>
      <c r="J34" s="7"/>
      <c r="K34" s="10"/>
      <c r="L34" s="7"/>
      <c r="M34" s="11"/>
      <c r="N34" s="10"/>
      <c r="O34" s="7"/>
      <c r="P34" s="7"/>
      <c r="Q34" s="10"/>
      <c r="R34" s="7"/>
      <c r="S34" s="7"/>
      <c r="T34" s="7"/>
      <c r="U34" s="7"/>
      <c r="V34" s="7"/>
      <c r="W34" s="7"/>
      <c r="X34" s="7"/>
    </row>
    <row r="35" spans="1:52">
      <c r="A35" s="6"/>
      <c r="B35" s="29" t="s">
        <v>204</v>
      </c>
      <c r="D35" s="22"/>
      <c r="E35" s="16" t="s">
        <v>40</v>
      </c>
      <c r="G35" s="29"/>
      <c r="H35" s="29"/>
      <c r="I35" s="16" t="s">
        <v>41</v>
      </c>
      <c r="K35" s="16"/>
      <c r="L35" s="29"/>
      <c r="M35" s="29"/>
      <c r="N35" s="16"/>
      <c r="O35" s="16" t="s">
        <v>74</v>
      </c>
      <c r="P35" s="29"/>
      <c r="R35" s="29"/>
      <c r="S35" s="29"/>
      <c r="T35" s="29"/>
      <c r="U35" s="29"/>
      <c r="V35" s="29"/>
      <c r="W35" s="29" t="s">
        <v>73</v>
      </c>
      <c r="X35" s="29"/>
    </row>
    <row r="36" spans="1:52">
      <c r="A36" s="6"/>
      <c r="B36" s="22"/>
      <c r="D36" s="22"/>
      <c r="E36" s="24"/>
      <c r="F36" s="29"/>
      <c r="G36" s="29"/>
      <c r="H36" s="29"/>
      <c r="I36" s="29"/>
      <c r="J36" s="29"/>
      <c r="K36" s="16"/>
      <c r="L36" s="29"/>
      <c r="M36" s="29"/>
      <c r="N36" s="16"/>
      <c r="O36" s="29"/>
      <c r="P36" s="29"/>
      <c r="Q36" s="16"/>
      <c r="R36" s="29"/>
      <c r="S36" s="29"/>
      <c r="T36" s="29"/>
      <c r="U36" s="29"/>
      <c r="V36" s="29"/>
      <c r="W36" s="29"/>
      <c r="X36" s="29"/>
    </row>
    <row r="37" spans="1:52">
      <c r="A37" s="6"/>
      <c r="B37" s="6"/>
      <c r="C37" s="6"/>
      <c r="D37" s="14"/>
      <c r="E37" s="6"/>
      <c r="F37" s="14"/>
      <c r="G37" s="14"/>
      <c r="H37" s="18" t="s">
        <v>48</v>
      </c>
      <c r="I37" s="19"/>
      <c r="J37" s="19"/>
      <c r="K37" s="20"/>
      <c r="L37" s="19"/>
      <c r="M37" s="19"/>
      <c r="N37" s="19"/>
      <c r="O37" s="20"/>
      <c r="P37" s="19"/>
      <c r="Q37" s="19"/>
      <c r="R37" s="14"/>
      <c r="S37" s="14"/>
      <c r="T37" s="14"/>
      <c r="U37" s="14"/>
      <c r="V37" s="14"/>
      <c r="W37" s="14"/>
      <c r="X37" s="14"/>
    </row>
    <row r="38" spans="1:52">
      <c r="A38" s="6"/>
      <c r="B38" s="6"/>
      <c r="C38" s="6"/>
      <c r="D38" s="14"/>
      <c r="E38" s="6"/>
      <c r="F38" s="14"/>
      <c r="G38" s="14"/>
      <c r="H38" s="18"/>
      <c r="I38" s="19"/>
      <c r="J38" s="19"/>
      <c r="K38" s="20"/>
      <c r="L38" s="19"/>
      <c r="M38" s="19"/>
      <c r="N38" s="19"/>
      <c r="O38" s="20"/>
      <c r="P38" s="19"/>
      <c r="Q38" s="19"/>
      <c r="R38" s="14"/>
      <c r="S38" s="14"/>
      <c r="T38" s="14"/>
      <c r="U38" s="14"/>
      <c r="V38" s="14"/>
      <c r="W38" s="14"/>
      <c r="X38" s="14"/>
    </row>
    <row r="39" spans="1:52">
      <c r="A39" s="6"/>
      <c r="B39" s="6"/>
      <c r="C39" s="6"/>
      <c r="D39" s="14"/>
      <c r="E39" s="6"/>
      <c r="F39" s="14"/>
      <c r="G39" s="14"/>
      <c r="H39" s="14"/>
      <c r="I39" s="14"/>
      <c r="J39" s="14"/>
      <c r="K39" s="17"/>
      <c r="L39" s="14"/>
      <c r="M39" s="14"/>
      <c r="N39" s="17"/>
      <c r="O39" s="14"/>
      <c r="P39" s="14"/>
      <c r="Q39" s="17"/>
      <c r="R39" s="14"/>
      <c r="S39" s="14"/>
      <c r="T39" s="14"/>
      <c r="U39" s="14"/>
      <c r="V39" s="14"/>
      <c r="W39" s="14"/>
      <c r="X39" s="14"/>
    </row>
    <row r="40" spans="1:52">
      <c r="A40" s="6"/>
      <c r="B40" s="82"/>
      <c r="C40" s="82"/>
      <c r="D40" s="82"/>
      <c r="E40" s="25"/>
      <c r="F40" s="14"/>
      <c r="G40" s="14"/>
      <c r="H40" s="14"/>
      <c r="I40" s="14"/>
      <c r="J40" s="14"/>
      <c r="K40" s="18"/>
      <c r="L40" s="19"/>
      <c r="M40" s="19"/>
      <c r="N40" s="20"/>
      <c r="O40" s="19"/>
      <c r="P40" s="19"/>
      <c r="Q40" s="17"/>
      <c r="R40" s="14"/>
      <c r="S40" s="14"/>
      <c r="T40" s="14"/>
      <c r="U40" s="14"/>
      <c r="V40" s="14"/>
      <c r="W40" s="14"/>
      <c r="X40" s="14"/>
    </row>
    <row r="41" spans="1:52">
      <c r="A41" s="6"/>
      <c r="B41" s="6"/>
      <c r="C41" s="6"/>
      <c r="D41" s="14"/>
      <c r="E41" s="6"/>
      <c r="F41" s="14"/>
      <c r="G41" s="14"/>
      <c r="H41" s="14"/>
      <c r="I41" s="29" t="s">
        <v>149</v>
      </c>
      <c r="J41" s="29" t="s">
        <v>150</v>
      </c>
      <c r="K41" s="29"/>
      <c r="L41" s="29"/>
      <c r="M41" s="29"/>
      <c r="N41" s="29"/>
      <c r="O41" s="29"/>
      <c r="P41" s="29"/>
      <c r="Q41" s="17"/>
      <c r="R41" s="14"/>
      <c r="S41" s="14"/>
      <c r="T41" s="14"/>
      <c r="U41" s="14"/>
      <c r="V41" s="14"/>
      <c r="W41" s="14"/>
      <c r="X41" s="14"/>
    </row>
    <row r="42" spans="1:52">
      <c r="A42" s="6"/>
      <c r="B42" s="6"/>
      <c r="C42" s="6"/>
      <c r="D42" s="14"/>
      <c r="E42" s="6"/>
      <c r="F42" s="14"/>
      <c r="G42" s="14"/>
      <c r="H42" s="14"/>
      <c r="I42" s="29" t="s">
        <v>47</v>
      </c>
      <c r="J42" s="29"/>
      <c r="K42" s="29"/>
      <c r="L42" s="29"/>
      <c r="M42" s="29"/>
      <c r="N42" s="29"/>
      <c r="O42" s="29"/>
      <c r="P42" s="29"/>
      <c r="Q42" s="17"/>
      <c r="R42" s="14"/>
      <c r="S42" s="14"/>
      <c r="T42" s="14"/>
      <c r="U42" s="14"/>
      <c r="V42" s="14"/>
      <c r="W42" s="14"/>
      <c r="X42" s="14"/>
    </row>
  </sheetData>
  <mergeCells count="23">
    <mergeCell ref="B40:D40"/>
    <mergeCell ref="J3:L3"/>
    <mergeCell ref="M3:O3"/>
    <mergeCell ref="P3:R3"/>
    <mergeCell ref="J5:L5"/>
    <mergeCell ref="M5:O5"/>
    <mergeCell ref="P5:R5"/>
    <mergeCell ref="S5:U5"/>
    <mergeCell ref="J2:R2"/>
    <mergeCell ref="S2:U3"/>
    <mergeCell ref="V2:V4"/>
    <mergeCell ref="W2:W4"/>
    <mergeCell ref="X2:X4"/>
    <mergeCell ref="A1:X1"/>
    <mergeCell ref="A2:A4"/>
    <mergeCell ref="B2:B4"/>
    <mergeCell ref="C2:C4"/>
    <mergeCell ref="D2:D4"/>
    <mergeCell ref="E2:E4"/>
    <mergeCell ref="F2:F4"/>
    <mergeCell ref="G2:G4"/>
    <mergeCell ref="H2:H4"/>
    <mergeCell ref="I2:I4"/>
  </mergeCells>
  <pageMargins left="0" right="0" top="0" bottom="0" header="0" footer="0.31496062992125984"/>
  <pageSetup paperSize="9"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42"/>
  <sheetViews>
    <sheetView tabSelected="1" topLeftCell="A4" zoomScale="70" zoomScaleNormal="70" zoomScalePageLayoutView="40" workbookViewId="0">
      <selection activeCell="F6" sqref="F6"/>
    </sheetView>
  </sheetViews>
  <sheetFormatPr defaultColWidth="8.85546875" defaultRowHeight="21"/>
  <cols>
    <col min="1" max="1" width="10.5703125" style="23" customWidth="1"/>
    <col min="2" max="2" width="17.85546875" style="23" bestFit="1" customWidth="1"/>
    <col min="3" max="3" width="16.5703125" style="23" customWidth="1"/>
    <col min="4" max="4" width="31.5703125" style="2" bestFit="1" customWidth="1"/>
    <col min="5" max="5" width="15.140625" style="23" bestFit="1" customWidth="1"/>
    <col min="6" max="6" width="9.28515625" style="2" customWidth="1"/>
    <col min="7" max="7" width="8.7109375" style="2" customWidth="1"/>
    <col min="8" max="8" width="8.5703125" style="2" customWidth="1"/>
    <col min="9" max="9" width="9.28515625" style="2" customWidth="1"/>
    <col min="10" max="10" width="8.28515625" style="2" customWidth="1"/>
    <col min="11" max="11" width="13.7109375" style="2" customWidth="1"/>
    <col min="12" max="12" width="12.7109375" style="2" customWidth="1"/>
    <col min="13" max="13" width="13.5703125" style="2" customWidth="1"/>
    <col min="14" max="14" width="11" style="2" customWidth="1"/>
    <col min="15" max="15" width="13.140625" style="2" customWidth="1"/>
    <col min="16" max="16" width="9.7109375" style="2" customWidth="1"/>
    <col min="17" max="17" width="15.140625" style="2" customWidth="1"/>
    <col min="18" max="42" width="8.85546875" style="2"/>
    <col min="43" max="43" width="11.28515625" style="2" customWidth="1"/>
    <col min="44" max="16384" width="8.85546875" style="2"/>
  </cols>
  <sheetData>
    <row r="1" spans="1:55" ht="59.25" customHeight="1">
      <c r="A1" s="109" t="s">
        <v>201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</row>
    <row r="2" spans="1:55" ht="48" customHeight="1">
      <c r="A2" s="111" t="s">
        <v>0</v>
      </c>
      <c r="B2" s="111" t="s">
        <v>1</v>
      </c>
      <c r="C2" s="111" t="s">
        <v>2</v>
      </c>
      <c r="D2" s="111" t="s">
        <v>3</v>
      </c>
      <c r="E2" s="111" t="s">
        <v>4</v>
      </c>
      <c r="F2" s="112" t="s">
        <v>219</v>
      </c>
      <c r="G2" s="112" t="s">
        <v>216</v>
      </c>
      <c r="H2" s="112" t="s">
        <v>217</v>
      </c>
      <c r="I2" s="112" t="s">
        <v>218</v>
      </c>
      <c r="J2" s="116" t="s">
        <v>9</v>
      </c>
      <c r="K2" s="116"/>
      <c r="L2" s="116"/>
      <c r="M2" s="116"/>
      <c r="N2" s="116"/>
      <c r="O2" s="116"/>
      <c r="P2" s="113" t="s">
        <v>65</v>
      </c>
      <c r="Q2" s="114"/>
      <c r="R2" s="106" t="s">
        <v>10</v>
      </c>
      <c r="S2" s="106" t="s">
        <v>11</v>
      </c>
      <c r="T2" s="106" t="s">
        <v>12</v>
      </c>
      <c r="Z2" s="117" t="s">
        <v>58</v>
      </c>
      <c r="AA2" s="117"/>
      <c r="AB2" s="117"/>
      <c r="AC2" s="117"/>
      <c r="AD2" s="117" t="s">
        <v>57</v>
      </c>
      <c r="AE2" s="117"/>
      <c r="AF2" s="117"/>
      <c r="AG2" s="117"/>
      <c r="AH2" s="117" t="s">
        <v>56</v>
      </c>
      <c r="AI2" s="117"/>
      <c r="AJ2" s="117"/>
      <c r="AK2" s="117"/>
      <c r="AL2" s="117" t="s">
        <v>52</v>
      </c>
      <c r="AM2" s="117"/>
      <c r="AN2" s="117"/>
      <c r="AO2" s="117"/>
      <c r="AP2" s="110" t="s">
        <v>145</v>
      </c>
      <c r="AQ2" s="110"/>
      <c r="AR2" s="110" t="s">
        <v>146</v>
      </c>
      <c r="AS2" s="110"/>
      <c r="AT2" s="110" t="s">
        <v>147</v>
      </c>
      <c r="AU2" s="110"/>
      <c r="AV2" s="110" t="s">
        <v>144</v>
      </c>
      <c r="AW2" s="110"/>
      <c r="AX2" s="110" t="s">
        <v>70</v>
      </c>
      <c r="AY2" s="108"/>
      <c r="AZ2" s="110" t="s">
        <v>71</v>
      </c>
      <c r="BA2" s="108"/>
      <c r="BB2" s="110" t="s">
        <v>72</v>
      </c>
      <c r="BC2" s="108"/>
    </row>
    <row r="3" spans="1:55" ht="96.75" customHeight="1">
      <c r="A3" s="111"/>
      <c r="B3" s="111"/>
      <c r="C3" s="111"/>
      <c r="D3" s="111"/>
      <c r="E3" s="111"/>
      <c r="F3" s="112"/>
      <c r="G3" s="112"/>
      <c r="H3" s="112"/>
      <c r="I3" s="112"/>
      <c r="J3" s="113" t="s">
        <v>16</v>
      </c>
      <c r="K3" s="114"/>
      <c r="L3" s="113" t="s">
        <v>63</v>
      </c>
      <c r="M3" s="114"/>
      <c r="N3" s="113" t="s">
        <v>64</v>
      </c>
      <c r="O3" s="114"/>
      <c r="P3" s="114"/>
      <c r="Q3" s="114"/>
      <c r="R3" s="118"/>
      <c r="S3" s="118"/>
      <c r="T3" s="118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0"/>
      <c r="AQ3" s="110"/>
      <c r="AR3" s="110"/>
      <c r="AS3" s="110"/>
      <c r="AT3" s="110"/>
      <c r="AU3" s="110"/>
      <c r="AV3" s="110"/>
      <c r="AW3" s="110"/>
      <c r="AX3" s="108"/>
      <c r="AY3" s="108"/>
      <c r="AZ3" s="108"/>
      <c r="BA3" s="108"/>
      <c r="BB3" s="108"/>
      <c r="BC3" s="108"/>
    </row>
    <row r="4" spans="1:55" ht="112.9" customHeight="1">
      <c r="A4" s="111"/>
      <c r="B4" s="111"/>
      <c r="C4" s="111"/>
      <c r="D4" s="111"/>
      <c r="E4" s="111"/>
      <c r="F4" s="112"/>
      <c r="G4" s="112"/>
      <c r="H4" s="112"/>
      <c r="I4" s="112"/>
      <c r="J4" s="27" t="s">
        <v>17</v>
      </c>
      <c r="K4" s="28" t="s">
        <v>18</v>
      </c>
      <c r="L4" s="27" t="s">
        <v>17</v>
      </c>
      <c r="M4" s="28" t="s">
        <v>18</v>
      </c>
      <c r="N4" s="27" t="s">
        <v>17</v>
      </c>
      <c r="O4" s="28" t="s">
        <v>18</v>
      </c>
      <c r="P4" s="27" t="s">
        <v>17</v>
      </c>
      <c r="Q4" s="27" t="s">
        <v>18</v>
      </c>
      <c r="R4" s="118"/>
      <c r="S4" s="118"/>
      <c r="T4" s="118"/>
      <c r="U4" s="39"/>
      <c r="Z4" s="35" t="s">
        <v>53</v>
      </c>
      <c r="AA4" s="35" t="s">
        <v>54</v>
      </c>
      <c r="AB4" s="35" t="s">
        <v>54</v>
      </c>
      <c r="AC4" s="35" t="s">
        <v>55</v>
      </c>
      <c r="AD4" s="35" t="s">
        <v>53</v>
      </c>
      <c r="AE4" s="35" t="s">
        <v>54</v>
      </c>
      <c r="AF4" s="35" t="s">
        <v>54</v>
      </c>
      <c r="AG4" s="35" t="s">
        <v>55</v>
      </c>
      <c r="AH4" s="35" t="s">
        <v>53</v>
      </c>
      <c r="AI4" s="35" t="s">
        <v>54</v>
      </c>
      <c r="AJ4" s="35" t="s">
        <v>54</v>
      </c>
      <c r="AK4" s="35" t="s">
        <v>55</v>
      </c>
      <c r="AL4" s="35" t="s">
        <v>53</v>
      </c>
      <c r="AM4" s="35" t="s">
        <v>54</v>
      </c>
      <c r="AN4" s="35" t="s">
        <v>54</v>
      </c>
      <c r="AO4" s="35" t="s">
        <v>55</v>
      </c>
      <c r="AP4" s="27" t="s">
        <v>17</v>
      </c>
      <c r="AQ4" s="28" t="s">
        <v>18</v>
      </c>
      <c r="AR4" s="27" t="s">
        <v>17</v>
      </c>
      <c r="AS4" s="28" t="s">
        <v>18</v>
      </c>
      <c r="AT4" s="27" t="s">
        <v>17</v>
      </c>
      <c r="AU4" s="28" t="s">
        <v>18</v>
      </c>
      <c r="AV4" s="27" t="s">
        <v>17</v>
      </c>
      <c r="AW4" s="28" t="s">
        <v>18</v>
      </c>
      <c r="AX4" s="27" t="s">
        <v>17</v>
      </c>
      <c r="AY4" s="27" t="s">
        <v>18</v>
      </c>
      <c r="AZ4" s="27" t="s">
        <v>17</v>
      </c>
      <c r="BA4" s="27" t="s">
        <v>18</v>
      </c>
      <c r="BB4" s="27" t="s">
        <v>17</v>
      </c>
      <c r="BC4" s="27" t="s">
        <v>18</v>
      </c>
    </row>
    <row r="5" spans="1:55" ht="21.75" thickBot="1">
      <c r="A5" s="53" t="s">
        <v>20</v>
      </c>
      <c r="B5" s="53" t="s">
        <v>21</v>
      </c>
      <c r="C5" s="53" t="s">
        <v>22</v>
      </c>
      <c r="D5" s="53" t="s">
        <v>23</v>
      </c>
      <c r="E5" s="53" t="s">
        <v>24</v>
      </c>
      <c r="F5" s="73" t="s">
        <v>220</v>
      </c>
      <c r="G5" s="53" t="s">
        <v>26</v>
      </c>
      <c r="H5" s="53" t="s">
        <v>27</v>
      </c>
      <c r="I5" s="53" t="s">
        <v>28</v>
      </c>
      <c r="J5" s="115" t="s">
        <v>29</v>
      </c>
      <c r="K5" s="115"/>
      <c r="L5" s="115" t="s">
        <v>30</v>
      </c>
      <c r="M5" s="115"/>
      <c r="N5" s="115" t="s">
        <v>31</v>
      </c>
      <c r="O5" s="115"/>
      <c r="P5" s="115" t="s">
        <v>32</v>
      </c>
      <c r="Q5" s="115"/>
      <c r="R5" s="67" t="s">
        <v>33</v>
      </c>
      <c r="S5" s="67" t="s">
        <v>34</v>
      </c>
      <c r="T5" s="67" t="s">
        <v>35</v>
      </c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</row>
    <row r="6" spans="1:55" ht="24.6" customHeight="1" thickBot="1">
      <c r="A6" s="51" t="s">
        <v>116</v>
      </c>
      <c r="B6" s="59">
        <v>147015182</v>
      </c>
      <c r="C6" s="60" t="s">
        <v>87</v>
      </c>
      <c r="D6" s="61" t="s">
        <v>153</v>
      </c>
      <c r="E6" s="60" t="s">
        <v>154</v>
      </c>
      <c r="F6" s="58">
        <v>45</v>
      </c>
      <c r="G6" s="58">
        <v>26</v>
      </c>
      <c r="H6" s="58">
        <v>40</v>
      </c>
      <c r="I6" s="58">
        <v>27</v>
      </c>
      <c r="J6" s="58">
        <v>24</v>
      </c>
      <c r="K6" s="58">
        <v>25</v>
      </c>
      <c r="L6" s="58">
        <v>25</v>
      </c>
      <c r="M6" s="58">
        <v>28</v>
      </c>
      <c r="N6" s="58">
        <v>21</v>
      </c>
      <c r="O6" s="58">
        <v>25</v>
      </c>
      <c r="P6" s="58">
        <v>23</v>
      </c>
      <c r="Q6" s="58">
        <v>25</v>
      </c>
      <c r="R6" s="58"/>
      <c r="S6" s="58"/>
      <c r="T6" s="58"/>
      <c r="Z6" s="55">
        <v>14</v>
      </c>
      <c r="AA6" s="55">
        <v>23</v>
      </c>
      <c r="AB6" s="55">
        <v>23</v>
      </c>
      <c r="AC6" s="55"/>
      <c r="AD6" s="55">
        <v>23</v>
      </c>
      <c r="AE6" s="55">
        <v>36</v>
      </c>
      <c r="AF6" s="55">
        <v>36</v>
      </c>
      <c r="AG6" s="55"/>
      <c r="AH6" s="55">
        <v>0</v>
      </c>
      <c r="AI6" s="55">
        <v>25</v>
      </c>
      <c r="AJ6" s="55">
        <v>35</v>
      </c>
      <c r="AK6" s="55"/>
      <c r="AL6" s="55">
        <v>0</v>
      </c>
      <c r="AM6" s="55">
        <v>0</v>
      </c>
      <c r="AN6" s="55">
        <v>0</v>
      </c>
      <c r="AO6" s="54"/>
      <c r="AP6" s="55">
        <v>7</v>
      </c>
      <c r="AQ6" s="54">
        <v>16</v>
      </c>
      <c r="AR6" s="54">
        <v>7</v>
      </c>
      <c r="AS6" s="54">
        <v>16</v>
      </c>
      <c r="AT6" s="55">
        <v>18</v>
      </c>
      <c r="AU6" s="55">
        <v>14</v>
      </c>
      <c r="AV6" s="55"/>
      <c r="AW6" s="55"/>
      <c r="AX6" s="55">
        <v>11</v>
      </c>
      <c r="AY6" s="55">
        <v>12</v>
      </c>
      <c r="AZ6" s="55">
        <v>13</v>
      </c>
      <c r="BA6" s="55">
        <v>15</v>
      </c>
      <c r="BB6" s="55">
        <v>15</v>
      </c>
      <c r="BC6" s="55">
        <v>18</v>
      </c>
    </row>
    <row r="7" spans="1:55" ht="24" customHeight="1" thickBot="1">
      <c r="A7" s="51" t="s">
        <v>117</v>
      </c>
      <c r="B7" s="62">
        <v>147017701</v>
      </c>
      <c r="C7" s="63" t="s">
        <v>87</v>
      </c>
      <c r="D7" s="64" t="s">
        <v>155</v>
      </c>
      <c r="E7" s="63" t="s">
        <v>156</v>
      </c>
      <c r="F7" s="58">
        <v>67</v>
      </c>
      <c r="G7" s="58">
        <v>37</v>
      </c>
      <c r="H7" s="58">
        <v>49</v>
      </c>
      <c r="I7" s="58">
        <v>40</v>
      </c>
      <c r="J7" s="58">
        <v>37</v>
      </c>
      <c r="K7" s="58">
        <v>40</v>
      </c>
      <c r="L7" s="58">
        <v>24</v>
      </c>
      <c r="M7" s="58">
        <v>30</v>
      </c>
      <c r="N7" s="58">
        <v>25</v>
      </c>
      <c r="O7" s="58">
        <v>26</v>
      </c>
      <c r="P7" s="58">
        <v>39</v>
      </c>
      <c r="Q7" s="58">
        <v>39</v>
      </c>
      <c r="R7" s="58"/>
      <c r="S7" s="58"/>
      <c r="T7" s="58"/>
      <c r="Z7" s="55">
        <v>5</v>
      </c>
      <c r="AA7" s="55">
        <v>23</v>
      </c>
      <c r="AB7" s="55">
        <v>15</v>
      </c>
      <c r="AC7" s="55"/>
      <c r="AD7" s="55">
        <v>15</v>
      </c>
      <c r="AE7" s="55">
        <v>24</v>
      </c>
      <c r="AF7" s="55">
        <v>27</v>
      </c>
      <c r="AG7" s="55"/>
      <c r="AH7" s="55">
        <v>33</v>
      </c>
      <c r="AI7" s="55">
        <v>33</v>
      </c>
      <c r="AJ7" s="55">
        <v>47</v>
      </c>
      <c r="AK7" s="55"/>
      <c r="AL7" s="55">
        <v>0</v>
      </c>
      <c r="AM7" s="55">
        <v>0</v>
      </c>
      <c r="AN7" s="55">
        <v>0</v>
      </c>
      <c r="AO7" s="54"/>
      <c r="AP7" s="55">
        <v>7</v>
      </c>
      <c r="AQ7" s="54">
        <v>16</v>
      </c>
      <c r="AR7" s="54">
        <v>12</v>
      </c>
      <c r="AS7" s="54">
        <v>16</v>
      </c>
      <c r="AT7" s="55">
        <v>20</v>
      </c>
      <c r="AU7" s="55">
        <v>14</v>
      </c>
      <c r="AV7" s="55"/>
      <c r="AW7" s="55"/>
      <c r="AX7" s="55">
        <v>13</v>
      </c>
      <c r="AY7" s="55">
        <v>13</v>
      </c>
      <c r="AZ7" s="55">
        <v>18</v>
      </c>
      <c r="BA7" s="55">
        <v>19</v>
      </c>
      <c r="BB7" s="55">
        <v>16</v>
      </c>
      <c r="BC7" s="55">
        <v>20</v>
      </c>
    </row>
    <row r="8" spans="1:55" ht="22.9" customHeight="1" thickBot="1">
      <c r="A8" s="51" t="s">
        <v>118</v>
      </c>
      <c r="B8" s="62">
        <v>147010393</v>
      </c>
      <c r="C8" s="63" t="s">
        <v>87</v>
      </c>
      <c r="D8" s="64" t="s">
        <v>157</v>
      </c>
      <c r="E8" s="63" t="s">
        <v>158</v>
      </c>
      <c r="F8" s="58">
        <v>66</v>
      </c>
      <c r="G8" s="58">
        <v>36</v>
      </c>
      <c r="H8" s="58">
        <v>46</v>
      </c>
      <c r="I8" s="58">
        <v>30</v>
      </c>
      <c r="J8" s="58">
        <v>35</v>
      </c>
      <c r="K8" s="58">
        <v>35</v>
      </c>
      <c r="L8" s="58">
        <v>35</v>
      </c>
      <c r="M8" s="58">
        <v>35</v>
      </c>
      <c r="N8" s="58">
        <v>23</v>
      </c>
      <c r="O8" s="58">
        <v>28</v>
      </c>
      <c r="P8" s="58">
        <v>31</v>
      </c>
      <c r="Q8" s="58">
        <v>32</v>
      </c>
      <c r="R8" s="58"/>
      <c r="S8" s="58"/>
      <c r="T8" s="58"/>
      <c r="Z8" s="55">
        <v>30</v>
      </c>
      <c r="AA8" s="55">
        <v>32</v>
      </c>
      <c r="AB8" s="55">
        <v>40</v>
      </c>
      <c r="AC8" s="55"/>
      <c r="AD8" s="55">
        <v>43</v>
      </c>
      <c r="AE8" s="55">
        <v>48</v>
      </c>
      <c r="AF8" s="55">
        <v>44</v>
      </c>
      <c r="AG8" s="55"/>
      <c r="AH8" s="55">
        <v>49</v>
      </c>
      <c r="AI8" s="55">
        <v>46</v>
      </c>
      <c r="AJ8" s="55">
        <v>50</v>
      </c>
      <c r="AK8" s="55"/>
      <c r="AL8" s="55">
        <v>0</v>
      </c>
      <c r="AM8" s="55">
        <v>0</v>
      </c>
      <c r="AN8" s="55">
        <v>0</v>
      </c>
      <c r="AO8" s="54"/>
      <c r="AP8" s="55">
        <v>15</v>
      </c>
      <c r="AQ8" s="54">
        <v>16</v>
      </c>
      <c r="AR8" s="54">
        <v>20</v>
      </c>
      <c r="AS8" s="54">
        <v>19</v>
      </c>
      <c r="AT8" s="55">
        <v>23</v>
      </c>
      <c r="AU8" s="55">
        <v>18</v>
      </c>
      <c r="AV8" s="55"/>
      <c r="AW8" s="55"/>
      <c r="AX8" s="55">
        <v>20</v>
      </c>
      <c r="AY8" s="55">
        <v>20</v>
      </c>
      <c r="AZ8" s="55">
        <v>24</v>
      </c>
      <c r="BA8" s="55">
        <v>24</v>
      </c>
      <c r="BB8" s="55">
        <v>24</v>
      </c>
      <c r="BC8" s="55">
        <v>24</v>
      </c>
    </row>
    <row r="9" spans="1:55" ht="21.6" customHeight="1" thickBot="1">
      <c r="A9" s="51" t="s">
        <v>119</v>
      </c>
      <c r="B9" s="62">
        <v>147015574</v>
      </c>
      <c r="C9" s="63" t="s">
        <v>87</v>
      </c>
      <c r="D9" s="64" t="s">
        <v>159</v>
      </c>
      <c r="E9" s="63" t="s">
        <v>160</v>
      </c>
      <c r="F9" s="58">
        <v>71</v>
      </c>
      <c r="G9" s="58">
        <v>40</v>
      </c>
      <c r="H9" s="58">
        <v>45</v>
      </c>
      <c r="I9" s="58">
        <v>35</v>
      </c>
      <c r="J9" s="58">
        <v>38</v>
      </c>
      <c r="K9" s="58">
        <v>40</v>
      </c>
      <c r="L9" s="58">
        <v>33</v>
      </c>
      <c r="M9" s="58">
        <v>35</v>
      </c>
      <c r="N9" s="58">
        <v>24</v>
      </c>
      <c r="O9" s="58">
        <v>30</v>
      </c>
      <c r="P9" s="58">
        <v>32</v>
      </c>
      <c r="Q9" s="58">
        <v>33</v>
      </c>
      <c r="R9" s="58"/>
      <c r="S9" s="58"/>
      <c r="T9" s="58"/>
      <c r="Z9" s="55">
        <v>23</v>
      </c>
      <c r="AA9" s="55">
        <v>28</v>
      </c>
      <c r="AB9" s="55">
        <v>27</v>
      </c>
      <c r="AC9" s="55"/>
      <c r="AD9" s="55">
        <v>32</v>
      </c>
      <c r="AE9" s="55">
        <v>38</v>
      </c>
      <c r="AF9" s="55">
        <v>37</v>
      </c>
      <c r="AG9" s="55"/>
      <c r="AH9" s="55">
        <v>33</v>
      </c>
      <c r="AI9" s="55">
        <v>46</v>
      </c>
      <c r="AJ9" s="55">
        <v>47</v>
      </c>
      <c r="AK9" s="55"/>
      <c r="AL9" s="55">
        <v>0</v>
      </c>
      <c r="AM9" s="55">
        <v>0</v>
      </c>
      <c r="AN9" s="55">
        <v>0</v>
      </c>
      <c r="AO9" s="54"/>
      <c r="AP9" s="55">
        <v>13</v>
      </c>
      <c r="AQ9" s="54">
        <v>15</v>
      </c>
      <c r="AR9" s="54">
        <v>12</v>
      </c>
      <c r="AS9" s="54">
        <v>16</v>
      </c>
      <c r="AT9" s="55">
        <v>22</v>
      </c>
      <c r="AU9" s="55">
        <v>15</v>
      </c>
      <c r="AV9" s="55"/>
      <c r="AW9" s="55"/>
      <c r="AX9" s="55">
        <v>14</v>
      </c>
      <c r="AY9" s="55">
        <v>13</v>
      </c>
      <c r="AZ9" s="55">
        <v>21</v>
      </c>
      <c r="BA9" s="55">
        <v>21</v>
      </c>
      <c r="BB9" s="55">
        <v>19</v>
      </c>
      <c r="BC9" s="55">
        <v>22</v>
      </c>
    </row>
    <row r="10" spans="1:55" ht="23.45" customHeight="1" thickBot="1">
      <c r="A10" s="51" t="s">
        <v>120</v>
      </c>
      <c r="B10" s="62">
        <v>147015565</v>
      </c>
      <c r="C10" s="63" t="s">
        <v>87</v>
      </c>
      <c r="D10" s="64" t="s">
        <v>161</v>
      </c>
      <c r="E10" s="63" t="s">
        <v>162</v>
      </c>
      <c r="F10" s="58">
        <v>69</v>
      </c>
      <c r="G10" s="58">
        <v>35</v>
      </c>
      <c r="H10" s="58">
        <v>40</v>
      </c>
      <c r="I10" s="58">
        <v>34</v>
      </c>
      <c r="J10" s="58">
        <v>34</v>
      </c>
      <c r="K10" s="58">
        <v>38</v>
      </c>
      <c r="L10" s="58">
        <v>31</v>
      </c>
      <c r="M10" s="58">
        <v>34</v>
      </c>
      <c r="N10" s="58">
        <v>26</v>
      </c>
      <c r="O10" s="58">
        <v>31</v>
      </c>
      <c r="P10" s="58">
        <v>38</v>
      </c>
      <c r="Q10" s="58">
        <v>39</v>
      </c>
      <c r="R10" s="58"/>
      <c r="S10" s="58"/>
      <c r="T10" s="58"/>
      <c r="Z10" s="55">
        <v>26</v>
      </c>
      <c r="AA10" s="55">
        <v>29</v>
      </c>
      <c r="AB10" s="55">
        <v>23</v>
      </c>
      <c r="AC10" s="55"/>
      <c r="AD10" s="55">
        <v>34</v>
      </c>
      <c r="AE10" s="55">
        <v>35</v>
      </c>
      <c r="AF10" s="55">
        <v>34</v>
      </c>
      <c r="AG10" s="55"/>
      <c r="AH10" s="55">
        <v>25</v>
      </c>
      <c r="AI10" s="55">
        <v>46</v>
      </c>
      <c r="AJ10" s="55">
        <v>46</v>
      </c>
      <c r="AK10" s="55"/>
      <c r="AL10" s="55">
        <v>0</v>
      </c>
      <c r="AM10" s="55">
        <v>0</v>
      </c>
      <c r="AN10" s="55">
        <v>0</v>
      </c>
      <c r="AO10" s="54"/>
      <c r="AP10" s="55">
        <v>13</v>
      </c>
      <c r="AQ10" s="54">
        <v>14</v>
      </c>
      <c r="AR10" s="54">
        <v>13</v>
      </c>
      <c r="AS10" s="54">
        <v>17</v>
      </c>
      <c r="AT10" s="55">
        <v>22</v>
      </c>
      <c r="AU10" s="55">
        <v>15</v>
      </c>
      <c r="AV10" s="55"/>
      <c r="AW10" s="55"/>
      <c r="AX10" s="55">
        <v>17</v>
      </c>
      <c r="AY10" s="55">
        <v>14</v>
      </c>
      <c r="AZ10" s="55">
        <v>23</v>
      </c>
      <c r="BA10" s="55">
        <v>23</v>
      </c>
      <c r="BB10" s="55">
        <v>21</v>
      </c>
      <c r="BC10" s="55">
        <v>24</v>
      </c>
    </row>
    <row r="11" spans="1:55" ht="23.45" customHeight="1" thickBot="1">
      <c r="A11" s="51" t="s">
        <v>121</v>
      </c>
      <c r="B11" s="62">
        <v>147010366</v>
      </c>
      <c r="C11" s="63" t="s">
        <v>87</v>
      </c>
      <c r="D11" s="64" t="s">
        <v>163</v>
      </c>
      <c r="E11" s="63" t="s">
        <v>158</v>
      </c>
      <c r="F11" s="58">
        <v>69</v>
      </c>
      <c r="G11" s="58">
        <v>38</v>
      </c>
      <c r="H11" s="58">
        <v>38</v>
      </c>
      <c r="I11" s="58">
        <v>28</v>
      </c>
      <c r="J11" s="58">
        <v>36</v>
      </c>
      <c r="K11" s="58">
        <v>37</v>
      </c>
      <c r="L11" s="58">
        <v>35</v>
      </c>
      <c r="M11" s="58">
        <v>35</v>
      </c>
      <c r="N11" s="58">
        <v>27</v>
      </c>
      <c r="O11" s="58">
        <v>32</v>
      </c>
      <c r="P11" s="58">
        <v>35</v>
      </c>
      <c r="Q11" s="58">
        <v>36</v>
      </c>
      <c r="R11" s="58"/>
      <c r="S11" s="58"/>
      <c r="T11" s="58"/>
      <c r="Z11" s="55">
        <v>23</v>
      </c>
      <c r="AA11" s="55">
        <v>23</v>
      </c>
      <c r="AB11" s="55">
        <v>23</v>
      </c>
      <c r="AC11" s="55"/>
      <c r="AD11" s="55">
        <v>35</v>
      </c>
      <c r="AE11" s="55">
        <v>44</v>
      </c>
      <c r="AF11" s="55">
        <v>36</v>
      </c>
      <c r="AG11" s="55"/>
      <c r="AH11" s="55">
        <v>41</v>
      </c>
      <c r="AI11" s="55">
        <v>50</v>
      </c>
      <c r="AJ11" s="55">
        <v>50</v>
      </c>
      <c r="AK11" s="55"/>
      <c r="AL11" s="55">
        <v>0</v>
      </c>
      <c r="AM11" s="55">
        <v>0</v>
      </c>
      <c r="AN11" s="55">
        <v>0</v>
      </c>
      <c r="AO11" s="54"/>
      <c r="AP11" s="55">
        <v>14</v>
      </c>
      <c r="AQ11" s="54">
        <v>15</v>
      </c>
      <c r="AR11" s="54">
        <v>12</v>
      </c>
      <c r="AS11" s="54">
        <v>16</v>
      </c>
      <c r="AT11" s="55">
        <v>20</v>
      </c>
      <c r="AU11" s="55">
        <v>13</v>
      </c>
      <c r="AV11" s="55"/>
      <c r="AW11" s="55"/>
      <c r="AX11" s="55">
        <v>13</v>
      </c>
      <c r="AY11" s="55">
        <v>14</v>
      </c>
      <c r="AZ11" s="55">
        <v>21</v>
      </c>
      <c r="BA11" s="55">
        <v>21</v>
      </c>
      <c r="BB11" s="55">
        <v>19</v>
      </c>
      <c r="BC11" s="55">
        <v>22</v>
      </c>
    </row>
    <row r="12" spans="1:55" ht="23.45" customHeight="1" thickBot="1">
      <c r="A12" s="51" t="s">
        <v>122</v>
      </c>
      <c r="B12" s="62">
        <v>147011505</v>
      </c>
      <c r="C12" s="63" t="s">
        <v>87</v>
      </c>
      <c r="D12" s="64" t="s">
        <v>164</v>
      </c>
      <c r="E12" s="63" t="s">
        <v>165</v>
      </c>
      <c r="F12" s="58">
        <v>64</v>
      </c>
      <c r="G12" s="58">
        <v>38</v>
      </c>
      <c r="H12" s="58">
        <v>35</v>
      </c>
      <c r="I12" s="58">
        <v>27</v>
      </c>
      <c r="J12" s="58">
        <v>33</v>
      </c>
      <c r="K12" s="58">
        <v>32</v>
      </c>
      <c r="L12" s="58">
        <v>32</v>
      </c>
      <c r="M12" s="58">
        <v>31</v>
      </c>
      <c r="N12" s="58">
        <v>23</v>
      </c>
      <c r="O12" s="58">
        <v>24</v>
      </c>
      <c r="P12" s="58">
        <v>31</v>
      </c>
      <c r="Q12" s="58">
        <v>32</v>
      </c>
      <c r="R12" s="58"/>
      <c r="S12" s="58"/>
      <c r="T12" s="58"/>
      <c r="Z12" s="55">
        <v>25</v>
      </c>
      <c r="AA12" s="55">
        <v>28</v>
      </c>
      <c r="AB12" s="55">
        <v>28</v>
      </c>
      <c r="AC12" s="55"/>
      <c r="AD12" s="55">
        <v>28</v>
      </c>
      <c r="AE12" s="55">
        <v>33</v>
      </c>
      <c r="AF12" s="55">
        <v>37</v>
      </c>
      <c r="AG12" s="55"/>
      <c r="AH12" s="55">
        <v>27</v>
      </c>
      <c r="AI12" s="55">
        <v>37</v>
      </c>
      <c r="AJ12" s="55">
        <v>46</v>
      </c>
      <c r="AK12" s="55"/>
      <c r="AL12" s="55">
        <v>0</v>
      </c>
      <c r="AM12" s="55">
        <v>0</v>
      </c>
      <c r="AN12" s="55">
        <v>0</v>
      </c>
      <c r="AO12" s="54"/>
      <c r="AP12" s="55">
        <v>13</v>
      </c>
      <c r="AQ12" s="54">
        <v>16</v>
      </c>
      <c r="AR12" s="54">
        <v>14</v>
      </c>
      <c r="AS12" s="54">
        <v>17</v>
      </c>
      <c r="AT12" s="55">
        <v>24</v>
      </c>
      <c r="AU12" s="55">
        <v>13</v>
      </c>
      <c r="AV12" s="55"/>
      <c r="AW12" s="55"/>
      <c r="AX12" s="55">
        <v>19</v>
      </c>
      <c r="AY12" s="55">
        <v>16</v>
      </c>
      <c r="AZ12" s="55">
        <v>17</v>
      </c>
      <c r="BA12" s="55">
        <v>18</v>
      </c>
      <c r="BB12" s="55">
        <v>18</v>
      </c>
      <c r="BC12" s="55">
        <v>20</v>
      </c>
    </row>
    <row r="13" spans="1:55" ht="24.6" customHeight="1" thickBot="1">
      <c r="A13" s="51" t="s">
        <v>123</v>
      </c>
      <c r="B13" s="62">
        <v>147010419</v>
      </c>
      <c r="C13" s="63" t="s">
        <v>87</v>
      </c>
      <c r="D13" s="64" t="s">
        <v>166</v>
      </c>
      <c r="E13" s="63" t="s">
        <v>158</v>
      </c>
      <c r="F13" s="58">
        <v>72</v>
      </c>
      <c r="G13" s="58">
        <v>36</v>
      </c>
      <c r="H13" s="58">
        <v>42</v>
      </c>
      <c r="I13" s="58">
        <v>28</v>
      </c>
      <c r="J13" s="58">
        <v>36</v>
      </c>
      <c r="K13" s="58">
        <v>38</v>
      </c>
      <c r="L13" s="58">
        <v>35</v>
      </c>
      <c r="M13" s="58">
        <v>35</v>
      </c>
      <c r="N13" s="58">
        <v>25</v>
      </c>
      <c r="O13" s="58">
        <v>27</v>
      </c>
      <c r="P13" s="58">
        <v>37</v>
      </c>
      <c r="Q13" s="58">
        <v>38</v>
      </c>
      <c r="R13" s="58"/>
      <c r="S13" s="58"/>
      <c r="T13" s="58"/>
      <c r="Z13" s="55">
        <v>16</v>
      </c>
      <c r="AA13" s="55">
        <v>24</v>
      </c>
      <c r="AB13" s="55">
        <v>23</v>
      </c>
      <c r="AC13" s="55"/>
      <c r="AD13" s="55">
        <v>24</v>
      </c>
      <c r="AE13" s="55">
        <v>34</v>
      </c>
      <c r="AF13" s="55">
        <v>37</v>
      </c>
      <c r="AG13" s="55"/>
      <c r="AH13" s="55">
        <v>40</v>
      </c>
      <c r="AI13" s="55">
        <v>41</v>
      </c>
      <c r="AJ13" s="55">
        <v>43</v>
      </c>
      <c r="AK13" s="55"/>
      <c r="AL13" s="55">
        <v>0</v>
      </c>
      <c r="AM13" s="55">
        <v>0</v>
      </c>
      <c r="AN13" s="55">
        <v>0</v>
      </c>
      <c r="AO13" s="54"/>
      <c r="AP13" s="55">
        <v>9</v>
      </c>
      <c r="AQ13" s="54">
        <v>15</v>
      </c>
      <c r="AR13" s="54">
        <v>10</v>
      </c>
      <c r="AS13" s="54">
        <v>15</v>
      </c>
      <c r="AT13" s="55">
        <v>21</v>
      </c>
      <c r="AU13" s="55">
        <v>14</v>
      </c>
      <c r="AV13" s="55"/>
      <c r="AW13" s="55"/>
      <c r="AX13" s="55">
        <v>16</v>
      </c>
      <c r="AY13" s="55">
        <v>15</v>
      </c>
      <c r="AZ13" s="55">
        <v>13</v>
      </c>
      <c r="BA13" s="55">
        <v>15</v>
      </c>
      <c r="BB13" s="55">
        <v>20</v>
      </c>
      <c r="BC13" s="55">
        <v>18</v>
      </c>
    </row>
    <row r="14" spans="1:55" ht="22.9" customHeight="1" thickBot="1">
      <c r="A14" s="51" t="s">
        <v>124</v>
      </c>
      <c r="B14" s="62">
        <v>147017719</v>
      </c>
      <c r="C14" s="63" t="s">
        <v>87</v>
      </c>
      <c r="D14" s="64" t="s">
        <v>167</v>
      </c>
      <c r="E14" s="63" t="s">
        <v>168</v>
      </c>
      <c r="F14" s="58">
        <v>69</v>
      </c>
      <c r="G14" s="58">
        <v>41</v>
      </c>
      <c r="H14" s="58">
        <v>30</v>
      </c>
      <c r="I14" s="58">
        <v>26</v>
      </c>
      <c r="J14" s="58">
        <v>37</v>
      </c>
      <c r="K14" s="58">
        <v>39</v>
      </c>
      <c r="L14" s="58">
        <v>31</v>
      </c>
      <c r="M14" s="58">
        <v>33</v>
      </c>
      <c r="N14" s="58">
        <v>25</v>
      </c>
      <c r="O14" s="58">
        <v>28</v>
      </c>
      <c r="P14" s="58">
        <v>33</v>
      </c>
      <c r="Q14" s="58">
        <v>34</v>
      </c>
      <c r="R14" s="58"/>
      <c r="S14" s="58"/>
      <c r="T14" s="58"/>
      <c r="Z14" s="55">
        <v>29</v>
      </c>
      <c r="AA14" s="55">
        <v>30</v>
      </c>
      <c r="AB14" s="55">
        <v>32</v>
      </c>
      <c r="AC14" s="55"/>
      <c r="AD14" s="55">
        <v>42</v>
      </c>
      <c r="AE14" s="55">
        <v>45</v>
      </c>
      <c r="AF14" s="55">
        <v>39</v>
      </c>
      <c r="AG14" s="55"/>
      <c r="AH14" s="55">
        <v>46</v>
      </c>
      <c r="AI14" s="55">
        <v>46</v>
      </c>
      <c r="AJ14" s="55">
        <v>50</v>
      </c>
      <c r="AK14" s="55"/>
      <c r="AL14" s="55">
        <v>0</v>
      </c>
      <c r="AM14" s="55">
        <v>0</v>
      </c>
      <c r="AN14" s="55">
        <v>0</v>
      </c>
      <c r="AO14" s="54"/>
      <c r="AP14" s="55">
        <v>17</v>
      </c>
      <c r="AQ14" s="54">
        <v>16</v>
      </c>
      <c r="AR14" s="54">
        <v>15</v>
      </c>
      <c r="AS14" s="54">
        <v>17</v>
      </c>
      <c r="AT14" s="55">
        <v>23</v>
      </c>
      <c r="AU14" s="55">
        <v>19</v>
      </c>
      <c r="AV14" s="55"/>
      <c r="AW14" s="55"/>
      <c r="AX14" s="55">
        <v>21</v>
      </c>
      <c r="AY14" s="55">
        <v>19</v>
      </c>
      <c r="AZ14" s="55">
        <v>20</v>
      </c>
      <c r="BA14" s="55">
        <v>20</v>
      </c>
      <c r="BB14" s="55">
        <v>23</v>
      </c>
      <c r="BC14" s="55">
        <v>21</v>
      </c>
    </row>
    <row r="15" spans="1:55" ht="25.9" customHeight="1" thickBot="1">
      <c r="A15" s="51" t="s">
        <v>125</v>
      </c>
      <c r="B15" s="62">
        <v>147014826</v>
      </c>
      <c r="C15" s="63" t="s">
        <v>87</v>
      </c>
      <c r="D15" s="64" t="s">
        <v>169</v>
      </c>
      <c r="E15" s="63" t="s">
        <v>170</v>
      </c>
      <c r="F15" s="58">
        <v>51</v>
      </c>
      <c r="G15" s="58">
        <v>37</v>
      </c>
      <c r="H15" s="58">
        <v>28</v>
      </c>
      <c r="I15" s="58">
        <v>28</v>
      </c>
      <c r="J15" s="58">
        <v>35</v>
      </c>
      <c r="K15" s="58">
        <v>37</v>
      </c>
      <c r="L15" s="58">
        <v>34</v>
      </c>
      <c r="M15" s="58">
        <v>35</v>
      </c>
      <c r="N15" s="58">
        <v>23</v>
      </c>
      <c r="O15" s="58">
        <v>26</v>
      </c>
      <c r="P15" s="58">
        <v>33</v>
      </c>
      <c r="Q15" s="58">
        <v>34</v>
      </c>
      <c r="R15" s="58"/>
      <c r="S15" s="58"/>
      <c r="T15" s="58"/>
      <c r="Z15" s="55">
        <v>15</v>
      </c>
      <c r="AA15" s="55">
        <v>33</v>
      </c>
      <c r="AB15" s="55">
        <v>23</v>
      </c>
      <c r="AC15" s="55"/>
      <c r="AD15" s="55">
        <v>18</v>
      </c>
      <c r="AE15" s="55">
        <v>31</v>
      </c>
      <c r="AF15" s="55">
        <v>36</v>
      </c>
      <c r="AG15" s="55"/>
      <c r="AH15" s="55">
        <v>28</v>
      </c>
      <c r="AI15" s="55">
        <v>42</v>
      </c>
      <c r="AJ15" s="55">
        <v>35</v>
      </c>
      <c r="AK15" s="55"/>
      <c r="AL15" s="55">
        <v>0</v>
      </c>
      <c r="AM15" s="55">
        <v>0</v>
      </c>
      <c r="AN15" s="55">
        <v>0</v>
      </c>
      <c r="AO15" s="54"/>
      <c r="AP15" s="55">
        <v>11</v>
      </c>
      <c r="AQ15" s="54">
        <v>15</v>
      </c>
      <c r="AR15" s="54">
        <v>12</v>
      </c>
      <c r="AS15" s="54">
        <v>16</v>
      </c>
      <c r="AT15" s="55">
        <v>24</v>
      </c>
      <c r="AU15" s="55">
        <v>14</v>
      </c>
      <c r="AV15" s="55"/>
      <c r="AW15" s="55"/>
      <c r="AX15" s="55">
        <v>12</v>
      </c>
      <c r="AY15" s="55">
        <v>12</v>
      </c>
      <c r="AZ15" s="55">
        <v>14</v>
      </c>
      <c r="BA15" s="55">
        <v>16</v>
      </c>
      <c r="BB15" s="55">
        <v>17</v>
      </c>
      <c r="BC15" s="55">
        <v>18</v>
      </c>
    </row>
    <row r="16" spans="1:55" ht="23.45" customHeight="1" thickBot="1">
      <c r="A16" s="51" t="s">
        <v>126</v>
      </c>
      <c r="B16" s="62">
        <v>147017096</v>
      </c>
      <c r="C16" s="63" t="s">
        <v>87</v>
      </c>
      <c r="D16" s="64" t="s">
        <v>171</v>
      </c>
      <c r="E16" s="63" t="s">
        <v>172</v>
      </c>
      <c r="F16" s="58">
        <v>61</v>
      </c>
      <c r="G16" s="58">
        <v>35</v>
      </c>
      <c r="H16" s="58">
        <v>28</v>
      </c>
      <c r="I16" s="58">
        <v>28</v>
      </c>
      <c r="J16" s="58">
        <v>30</v>
      </c>
      <c r="K16" s="58">
        <v>34</v>
      </c>
      <c r="L16" s="58">
        <v>35</v>
      </c>
      <c r="M16" s="58">
        <v>36</v>
      </c>
      <c r="N16" s="58">
        <v>24</v>
      </c>
      <c r="O16" s="58">
        <v>27</v>
      </c>
      <c r="P16" s="58">
        <v>36</v>
      </c>
      <c r="Q16" s="58">
        <v>37</v>
      </c>
      <c r="R16" s="58"/>
      <c r="S16" s="58"/>
      <c r="T16" s="58"/>
      <c r="Z16" s="55">
        <v>21</v>
      </c>
      <c r="AA16" s="55">
        <v>42</v>
      </c>
      <c r="AB16" s="55">
        <v>26</v>
      </c>
      <c r="AC16" s="55"/>
      <c r="AD16" s="55">
        <v>28</v>
      </c>
      <c r="AE16" s="55">
        <v>38</v>
      </c>
      <c r="AF16" s="55">
        <v>38</v>
      </c>
      <c r="AG16" s="55"/>
      <c r="AH16" s="55">
        <v>40</v>
      </c>
      <c r="AI16" s="55">
        <v>47</v>
      </c>
      <c r="AJ16" s="55">
        <v>50</v>
      </c>
      <c r="AK16" s="55"/>
      <c r="AL16" s="55">
        <v>0</v>
      </c>
      <c r="AM16" s="55">
        <v>0</v>
      </c>
      <c r="AN16" s="55">
        <v>0</v>
      </c>
      <c r="AO16" s="54"/>
      <c r="AP16" s="55">
        <v>19</v>
      </c>
      <c r="AQ16" s="54">
        <v>18</v>
      </c>
      <c r="AR16" s="54">
        <v>15</v>
      </c>
      <c r="AS16" s="54">
        <v>17</v>
      </c>
      <c r="AT16" s="55">
        <v>22</v>
      </c>
      <c r="AU16" s="55">
        <v>13</v>
      </c>
      <c r="AV16" s="55"/>
      <c r="AW16" s="55"/>
      <c r="AX16" s="55">
        <v>18</v>
      </c>
      <c r="AY16" s="55">
        <v>16</v>
      </c>
      <c r="AZ16" s="55">
        <v>20</v>
      </c>
      <c r="BA16" s="55">
        <v>20</v>
      </c>
      <c r="BB16" s="55">
        <v>24</v>
      </c>
      <c r="BC16" s="55">
        <v>21</v>
      </c>
    </row>
    <row r="17" spans="1:55" ht="27.6" customHeight="1" thickBot="1">
      <c r="A17" s="51" t="s">
        <v>127</v>
      </c>
      <c r="B17" s="62">
        <v>147015681</v>
      </c>
      <c r="C17" s="63" t="s">
        <v>87</v>
      </c>
      <c r="D17" s="64" t="s">
        <v>173</v>
      </c>
      <c r="E17" s="63" t="s">
        <v>160</v>
      </c>
      <c r="F17" s="58">
        <v>65</v>
      </c>
      <c r="G17" s="58">
        <v>36</v>
      </c>
      <c r="H17" s="58">
        <v>36</v>
      </c>
      <c r="I17" s="58">
        <v>27</v>
      </c>
      <c r="J17" s="58">
        <v>30</v>
      </c>
      <c r="K17" s="58">
        <v>34</v>
      </c>
      <c r="L17" s="58">
        <v>25</v>
      </c>
      <c r="M17" s="58">
        <v>28</v>
      </c>
      <c r="N17" s="58">
        <v>23</v>
      </c>
      <c r="O17" s="58">
        <v>24</v>
      </c>
      <c r="P17" s="58">
        <v>32</v>
      </c>
      <c r="Q17" s="58">
        <v>33</v>
      </c>
      <c r="R17" s="58"/>
      <c r="S17" s="58"/>
      <c r="T17" s="58"/>
      <c r="Z17" s="55">
        <v>25</v>
      </c>
      <c r="AA17" s="55">
        <v>39</v>
      </c>
      <c r="AB17" s="55">
        <v>23</v>
      </c>
      <c r="AC17" s="55"/>
      <c r="AD17" s="55">
        <v>32</v>
      </c>
      <c r="AE17" s="55">
        <v>32</v>
      </c>
      <c r="AF17" s="55">
        <v>35</v>
      </c>
      <c r="AG17" s="55"/>
      <c r="AH17" s="55">
        <v>35</v>
      </c>
      <c r="AI17" s="55">
        <v>38</v>
      </c>
      <c r="AJ17" s="55">
        <v>46</v>
      </c>
      <c r="AK17" s="55"/>
      <c r="AL17" s="55">
        <v>0</v>
      </c>
      <c r="AM17" s="55">
        <v>0</v>
      </c>
      <c r="AN17" s="55">
        <v>0</v>
      </c>
      <c r="AO17" s="54"/>
      <c r="AP17" s="55">
        <v>17</v>
      </c>
      <c r="AQ17" s="54">
        <v>17</v>
      </c>
      <c r="AR17" s="54">
        <v>13</v>
      </c>
      <c r="AS17" s="54">
        <v>16</v>
      </c>
      <c r="AT17" s="55">
        <v>20</v>
      </c>
      <c r="AU17" s="55">
        <v>13</v>
      </c>
      <c r="AV17" s="55"/>
      <c r="AW17" s="55"/>
      <c r="AX17" s="55">
        <v>17</v>
      </c>
      <c r="AY17" s="55">
        <v>15</v>
      </c>
      <c r="AZ17" s="55">
        <v>20</v>
      </c>
      <c r="BA17" s="55">
        <v>20</v>
      </c>
      <c r="BB17" s="55">
        <v>22</v>
      </c>
      <c r="BC17" s="55">
        <v>21</v>
      </c>
    </row>
    <row r="18" spans="1:55" ht="24" customHeight="1" thickBot="1">
      <c r="A18" s="51" t="s">
        <v>128</v>
      </c>
      <c r="B18" s="62">
        <v>147014407</v>
      </c>
      <c r="C18" s="63" t="s">
        <v>87</v>
      </c>
      <c r="D18" s="64" t="s">
        <v>174</v>
      </c>
      <c r="E18" s="63" t="s">
        <v>175</v>
      </c>
      <c r="F18" s="58">
        <v>78</v>
      </c>
      <c r="G18" s="58">
        <v>41</v>
      </c>
      <c r="H18" s="58">
        <v>40</v>
      </c>
      <c r="I18" s="58">
        <v>36</v>
      </c>
      <c r="J18" s="58">
        <v>40</v>
      </c>
      <c r="K18" s="58">
        <v>41</v>
      </c>
      <c r="L18" s="58">
        <v>36</v>
      </c>
      <c r="M18" s="58">
        <v>38</v>
      </c>
      <c r="N18" s="58">
        <v>31</v>
      </c>
      <c r="O18" s="58">
        <v>38</v>
      </c>
      <c r="P18" s="58">
        <v>40</v>
      </c>
      <c r="Q18" s="58">
        <v>39</v>
      </c>
      <c r="R18" s="58"/>
      <c r="S18" s="58"/>
      <c r="T18" s="58"/>
      <c r="Z18" s="55">
        <v>23</v>
      </c>
      <c r="AA18" s="55">
        <v>37</v>
      </c>
      <c r="AB18" s="55">
        <v>24</v>
      </c>
      <c r="AC18" s="55"/>
      <c r="AD18" s="55">
        <v>34</v>
      </c>
      <c r="AE18" s="55">
        <v>42</v>
      </c>
      <c r="AF18" s="55">
        <v>38</v>
      </c>
      <c r="AG18" s="55"/>
      <c r="AH18" s="55">
        <v>39</v>
      </c>
      <c r="AI18" s="55">
        <v>49</v>
      </c>
      <c r="AJ18" s="55">
        <v>49</v>
      </c>
      <c r="AK18" s="55"/>
      <c r="AL18" s="55">
        <v>0</v>
      </c>
      <c r="AM18" s="55">
        <v>0</v>
      </c>
      <c r="AN18" s="55">
        <v>0</v>
      </c>
      <c r="AO18" s="54"/>
      <c r="AP18" s="55">
        <v>20</v>
      </c>
      <c r="AQ18" s="54">
        <v>19</v>
      </c>
      <c r="AR18" s="54">
        <v>17</v>
      </c>
      <c r="AS18" s="54">
        <v>19</v>
      </c>
      <c r="AT18" s="55">
        <v>23</v>
      </c>
      <c r="AU18" s="55">
        <v>13</v>
      </c>
      <c r="AV18" s="55"/>
      <c r="AW18" s="55"/>
      <c r="AX18" s="55">
        <v>13</v>
      </c>
      <c r="AY18" s="55">
        <v>12</v>
      </c>
      <c r="AZ18" s="55">
        <v>21</v>
      </c>
      <c r="BA18" s="55">
        <v>21</v>
      </c>
      <c r="BB18" s="55">
        <v>24</v>
      </c>
      <c r="BC18" s="55">
        <v>22</v>
      </c>
    </row>
    <row r="19" spans="1:55" ht="20.45" customHeight="1" thickBot="1">
      <c r="A19" s="51" t="s">
        <v>129</v>
      </c>
      <c r="B19" s="62">
        <v>147014399</v>
      </c>
      <c r="C19" s="63" t="s">
        <v>87</v>
      </c>
      <c r="D19" s="64" t="s">
        <v>176</v>
      </c>
      <c r="E19" s="63" t="s">
        <v>152</v>
      </c>
      <c r="F19" s="58">
        <v>62</v>
      </c>
      <c r="G19" s="58">
        <v>34</v>
      </c>
      <c r="H19" s="58">
        <v>43</v>
      </c>
      <c r="I19" s="58">
        <v>30</v>
      </c>
      <c r="J19" s="58">
        <v>30</v>
      </c>
      <c r="K19" s="58">
        <v>34</v>
      </c>
      <c r="L19" s="58">
        <v>35</v>
      </c>
      <c r="M19" s="58">
        <v>37</v>
      </c>
      <c r="N19" s="58">
        <v>23</v>
      </c>
      <c r="O19" s="58">
        <v>25</v>
      </c>
      <c r="P19" s="58">
        <v>34</v>
      </c>
      <c r="Q19" s="58">
        <v>35</v>
      </c>
      <c r="R19" s="58"/>
      <c r="S19" s="58"/>
      <c r="T19" s="58"/>
      <c r="Z19" s="55">
        <v>24</v>
      </c>
      <c r="AA19" s="55">
        <v>41</v>
      </c>
      <c r="AB19" s="55">
        <v>27</v>
      </c>
      <c r="AC19" s="55"/>
      <c r="AD19" s="55">
        <v>35</v>
      </c>
      <c r="AE19" s="55">
        <v>38</v>
      </c>
      <c r="AF19" s="55">
        <v>36</v>
      </c>
      <c r="AG19" s="55"/>
      <c r="AH19" s="55">
        <v>44</v>
      </c>
      <c r="AI19" s="55">
        <v>50</v>
      </c>
      <c r="AJ19" s="55">
        <v>50</v>
      </c>
      <c r="AK19" s="55"/>
      <c r="AL19" s="55">
        <v>0</v>
      </c>
      <c r="AM19" s="55">
        <v>0</v>
      </c>
      <c r="AN19" s="55">
        <v>0</v>
      </c>
      <c r="AO19" s="54"/>
      <c r="AP19" s="55">
        <v>20</v>
      </c>
      <c r="AQ19" s="54">
        <v>19</v>
      </c>
      <c r="AR19" s="54">
        <v>15</v>
      </c>
      <c r="AS19" s="54">
        <v>17</v>
      </c>
      <c r="AT19" s="55">
        <v>21</v>
      </c>
      <c r="AU19" s="55">
        <v>16</v>
      </c>
      <c r="AV19" s="55"/>
      <c r="AW19" s="55"/>
      <c r="AX19" s="55">
        <v>17</v>
      </c>
      <c r="AY19" s="55">
        <v>13</v>
      </c>
      <c r="AZ19" s="55">
        <v>20</v>
      </c>
      <c r="BA19" s="55">
        <v>20</v>
      </c>
      <c r="BB19" s="55">
        <v>24</v>
      </c>
      <c r="BC19" s="55">
        <v>21</v>
      </c>
    </row>
    <row r="20" spans="1:55" ht="22.9" customHeight="1" thickBot="1">
      <c r="A20" s="51" t="s">
        <v>130</v>
      </c>
      <c r="B20" s="62">
        <v>147016464</v>
      </c>
      <c r="C20" s="63" t="s">
        <v>87</v>
      </c>
      <c r="D20" s="64" t="s">
        <v>177</v>
      </c>
      <c r="E20" s="63" t="s">
        <v>178</v>
      </c>
      <c r="F20" s="58">
        <v>64</v>
      </c>
      <c r="G20" s="58">
        <v>38</v>
      </c>
      <c r="H20" s="58">
        <v>39</v>
      </c>
      <c r="I20" s="58">
        <v>26</v>
      </c>
      <c r="J20" s="58">
        <v>33</v>
      </c>
      <c r="K20" s="58">
        <v>32</v>
      </c>
      <c r="L20" s="58">
        <v>34</v>
      </c>
      <c r="M20" s="58">
        <v>34</v>
      </c>
      <c r="N20" s="58">
        <v>25</v>
      </c>
      <c r="O20" s="58">
        <v>27</v>
      </c>
      <c r="P20" s="58">
        <v>27</v>
      </c>
      <c r="Q20" s="58">
        <v>28</v>
      </c>
      <c r="R20" s="58"/>
      <c r="S20" s="58"/>
      <c r="T20" s="58"/>
      <c r="Z20" s="55">
        <v>23</v>
      </c>
      <c r="AA20" s="55">
        <v>30</v>
      </c>
      <c r="AB20" s="55">
        <v>23</v>
      </c>
      <c r="AC20" s="55"/>
      <c r="AD20" s="55">
        <v>28</v>
      </c>
      <c r="AE20" s="55">
        <v>37</v>
      </c>
      <c r="AF20" s="55">
        <v>34</v>
      </c>
      <c r="AG20" s="55"/>
      <c r="AH20" s="55">
        <v>39</v>
      </c>
      <c r="AI20" s="55">
        <v>30</v>
      </c>
      <c r="AJ20" s="55">
        <v>32</v>
      </c>
      <c r="AK20" s="55"/>
      <c r="AL20" s="55">
        <v>0</v>
      </c>
      <c r="AM20" s="55">
        <v>0</v>
      </c>
      <c r="AN20" s="55">
        <v>0</v>
      </c>
      <c r="AO20" s="54"/>
      <c r="AP20" s="55">
        <v>18</v>
      </c>
      <c r="AQ20" s="54">
        <v>18</v>
      </c>
      <c r="AR20" s="54">
        <v>16</v>
      </c>
      <c r="AS20" s="54">
        <v>18</v>
      </c>
      <c r="AT20" s="55">
        <v>23</v>
      </c>
      <c r="AU20" s="55">
        <v>15</v>
      </c>
      <c r="AV20" s="55"/>
      <c r="AW20" s="55"/>
      <c r="AX20" s="55">
        <v>15</v>
      </c>
      <c r="AY20" s="55">
        <v>14</v>
      </c>
      <c r="AZ20" s="55">
        <v>20</v>
      </c>
      <c r="BA20" s="55">
        <v>20</v>
      </c>
      <c r="BB20" s="55">
        <v>23</v>
      </c>
      <c r="BC20" s="55">
        <v>21</v>
      </c>
    </row>
    <row r="21" spans="1:55" ht="24.6" customHeight="1" thickBot="1">
      <c r="A21" s="51" t="s">
        <v>131</v>
      </c>
      <c r="B21" s="62">
        <v>147014416</v>
      </c>
      <c r="C21" s="63" t="s">
        <v>87</v>
      </c>
      <c r="D21" s="64" t="s">
        <v>179</v>
      </c>
      <c r="E21" s="63" t="s">
        <v>180</v>
      </c>
      <c r="F21" s="58">
        <v>56</v>
      </c>
      <c r="G21" s="58">
        <v>37</v>
      </c>
      <c r="H21" s="58">
        <v>40</v>
      </c>
      <c r="I21" s="58">
        <v>30</v>
      </c>
      <c r="J21" s="58">
        <v>24</v>
      </c>
      <c r="K21" s="58">
        <v>30</v>
      </c>
      <c r="L21" s="58">
        <v>31</v>
      </c>
      <c r="M21" s="58">
        <v>36</v>
      </c>
      <c r="N21" s="58">
        <v>24</v>
      </c>
      <c r="O21" s="58">
        <v>26</v>
      </c>
      <c r="P21" s="58">
        <v>31</v>
      </c>
      <c r="Q21" s="58">
        <v>32</v>
      </c>
      <c r="R21" s="58"/>
      <c r="S21" s="58"/>
      <c r="T21" s="58"/>
      <c r="Z21" s="55">
        <v>24</v>
      </c>
      <c r="AA21" s="55">
        <v>25</v>
      </c>
      <c r="AB21" s="55">
        <v>23</v>
      </c>
      <c r="AC21" s="55"/>
      <c r="AD21" s="55">
        <v>26</v>
      </c>
      <c r="AE21" s="55">
        <v>36</v>
      </c>
      <c r="AF21" s="55">
        <v>37</v>
      </c>
      <c r="AG21" s="55"/>
      <c r="AH21" s="55">
        <v>44</v>
      </c>
      <c r="AI21" s="55">
        <v>43</v>
      </c>
      <c r="AJ21" s="55">
        <v>46</v>
      </c>
      <c r="AK21" s="55"/>
      <c r="AL21" s="55">
        <v>0</v>
      </c>
      <c r="AM21" s="55">
        <v>0</v>
      </c>
      <c r="AN21" s="55">
        <v>0</v>
      </c>
      <c r="AO21" s="54"/>
      <c r="AP21" s="55">
        <v>12</v>
      </c>
      <c r="AQ21" s="54">
        <v>15</v>
      </c>
      <c r="AR21" s="54">
        <v>16</v>
      </c>
      <c r="AS21" s="54">
        <v>18</v>
      </c>
      <c r="AT21" s="55">
        <v>22</v>
      </c>
      <c r="AU21" s="55">
        <v>15</v>
      </c>
      <c r="AV21" s="55"/>
      <c r="AW21" s="55"/>
      <c r="AX21" s="55">
        <v>13</v>
      </c>
      <c r="AY21" s="55">
        <v>14</v>
      </c>
      <c r="AZ21" s="55">
        <v>21</v>
      </c>
      <c r="BA21" s="55">
        <v>21</v>
      </c>
      <c r="BB21" s="55">
        <v>23</v>
      </c>
      <c r="BC21" s="55">
        <v>22</v>
      </c>
    </row>
    <row r="22" spans="1:55" ht="22.15" customHeight="1" thickBot="1">
      <c r="A22" s="51" t="s">
        <v>132</v>
      </c>
      <c r="B22" s="62">
        <v>147016455</v>
      </c>
      <c r="C22" s="63" t="s">
        <v>87</v>
      </c>
      <c r="D22" s="64" t="s">
        <v>181</v>
      </c>
      <c r="E22" s="63" t="s">
        <v>182</v>
      </c>
      <c r="F22" s="58">
        <v>66</v>
      </c>
      <c r="G22" s="58">
        <v>39</v>
      </c>
      <c r="H22" s="58">
        <v>44</v>
      </c>
      <c r="I22" s="58">
        <v>34</v>
      </c>
      <c r="J22" s="58">
        <v>36</v>
      </c>
      <c r="K22" s="58">
        <v>38</v>
      </c>
      <c r="L22" s="58">
        <v>37</v>
      </c>
      <c r="M22" s="58">
        <v>38</v>
      </c>
      <c r="N22" s="58">
        <v>26</v>
      </c>
      <c r="O22" s="58">
        <v>28</v>
      </c>
      <c r="P22" s="58">
        <v>35</v>
      </c>
      <c r="Q22" s="58">
        <v>36</v>
      </c>
      <c r="R22" s="58"/>
      <c r="S22" s="58"/>
      <c r="T22" s="58"/>
      <c r="Z22" s="55">
        <v>23</v>
      </c>
      <c r="AA22" s="55">
        <v>27</v>
      </c>
      <c r="AB22" s="55">
        <v>29</v>
      </c>
      <c r="AC22" s="55"/>
      <c r="AD22" s="55">
        <v>36</v>
      </c>
      <c r="AE22" s="55">
        <v>39</v>
      </c>
      <c r="AF22" s="55">
        <v>38</v>
      </c>
      <c r="AG22" s="55"/>
      <c r="AH22" s="55">
        <v>43</v>
      </c>
      <c r="AI22" s="55">
        <v>49</v>
      </c>
      <c r="AJ22" s="55">
        <v>50</v>
      </c>
      <c r="AK22" s="55"/>
      <c r="AL22" s="55">
        <v>0</v>
      </c>
      <c r="AM22" s="55">
        <v>0</v>
      </c>
      <c r="AN22" s="55">
        <v>0</v>
      </c>
      <c r="AO22" s="54"/>
      <c r="AP22" s="55">
        <v>15</v>
      </c>
      <c r="AQ22" s="54">
        <v>16</v>
      </c>
      <c r="AR22" s="54">
        <v>12</v>
      </c>
      <c r="AS22" s="54">
        <v>16</v>
      </c>
      <c r="AT22" s="55">
        <v>22</v>
      </c>
      <c r="AU22" s="55">
        <v>14</v>
      </c>
      <c r="AV22" s="55"/>
      <c r="AW22" s="55"/>
      <c r="AX22" s="55">
        <v>14</v>
      </c>
      <c r="AY22" s="55">
        <v>15</v>
      </c>
      <c r="AZ22" s="55">
        <v>20</v>
      </c>
      <c r="BA22" s="55">
        <v>20</v>
      </c>
      <c r="BB22" s="55">
        <v>23</v>
      </c>
      <c r="BC22" s="55">
        <v>21</v>
      </c>
    </row>
    <row r="23" spans="1:55" ht="21.6" customHeight="1" thickBot="1">
      <c r="A23" s="51" t="s">
        <v>133</v>
      </c>
      <c r="B23" s="62">
        <v>147017087</v>
      </c>
      <c r="C23" s="63" t="s">
        <v>87</v>
      </c>
      <c r="D23" s="64" t="s">
        <v>183</v>
      </c>
      <c r="E23" s="63" t="s">
        <v>184</v>
      </c>
      <c r="F23" s="58">
        <v>60</v>
      </c>
      <c r="G23" s="58">
        <v>36</v>
      </c>
      <c r="H23" s="58">
        <v>43</v>
      </c>
      <c r="I23" s="58">
        <v>28</v>
      </c>
      <c r="J23" s="58">
        <v>34</v>
      </c>
      <c r="K23" s="58">
        <v>36</v>
      </c>
      <c r="L23" s="58">
        <v>31</v>
      </c>
      <c r="M23" s="58">
        <v>33</v>
      </c>
      <c r="N23" s="58">
        <v>27</v>
      </c>
      <c r="O23" s="58">
        <v>32</v>
      </c>
      <c r="P23" s="58">
        <v>31</v>
      </c>
      <c r="Q23" s="58">
        <v>32</v>
      </c>
      <c r="R23" s="58"/>
      <c r="S23" s="58"/>
      <c r="T23" s="58"/>
      <c r="Z23" s="55">
        <v>24</v>
      </c>
      <c r="AA23" s="55">
        <v>29</v>
      </c>
      <c r="AB23" s="55">
        <v>29</v>
      </c>
      <c r="AC23" s="55"/>
      <c r="AD23" s="55">
        <v>33</v>
      </c>
      <c r="AE23" s="55">
        <v>40</v>
      </c>
      <c r="AF23" s="55">
        <v>36</v>
      </c>
      <c r="AG23" s="55"/>
      <c r="AH23" s="55">
        <v>13</v>
      </c>
      <c r="AI23" s="55">
        <v>44</v>
      </c>
      <c r="AJ23" s="55">
        <v>40</v>
      </c>
      <c r="AK23" s="55"/>
      <c r="AL23" s="55">
        <v>0</v>
      </c>
      <c r="AM23" s="55">
        <v>0</v>
      </c>
      <c r="AN23" s="55">
        <v>0</v>
      </c>
      <c r="AO23" s="54"/>
      <c r="AP23" s="55">
        <v>16</v>
      </c>
      <c r="AQ23" s="54">
        <v>16</v>
      </c>
      <c r="AR23" s="54">
        <v>13</v>
      </c>
      <c r="AS23" s="54">
        <v>16</v>
      </c>
      <c r="AT23" s="55">
        <v>22</v>
      </c>
      <c r="AU23" s="55">
        <v>15</v>
      </c>
      <c r="AV23" s="55"/>
      <c r="AW23" s="55"/>
      <c r="AX23" s="55">
        <v>15</v>
      </c>
      <c r="AY23" s="55">
        <v>14</v>
      </c>
      <c r="AZ23" s="55">
        <v>22</v>
      </c>
      <c r="BA23" s="55">
        <v>22</v>
      </c>
      <c r="BB23" s="55">
        <v>21</v>
      </c>
      <c r="BC23" s="55">
        <v>23</v>
      </c>
    </row>
    <row r="24" spans="1:55" ht="23.45" customHeight="1" thickBot="1">
      <c r="A24" s="51" t="s">
        <v>134</v>
      </c>
      <c r="B24" s="62">
        <v>147014425</v>
      </c>
      <c r="C24" s="63" t="s">
        <v>87</v>
      </c>
      <c r="D24" s="64" t="s">
        <v>185</v>
      </c>
      <c r="E24" s="63" t="s">
        <v>186</v>
      </c>
      <c r="F24" s="58">
        <v>69</v>
      </c>
      <c r="G24" s="58">
        <v>38</v>
      </c>
      <c r="H24" s="58">
        <v>33</v>
      </c>
      <c r="I24" s="58">
        <v>31</v>
      </c>
      <c r="J24" s="68">
        <v>33</v>
      </c>
      <c r="K24" s="68">
        <v>32</v>
      </c>
      <c r="L24" s="58">
        <v>32</v>
      </c>
      <c r="M24" s="58">
        <v>34</v>
      </c>
      <c r="N24" s="58">
        <v>27</v>
      </c>
      <c r="O24" s="58">
        <v>31</v>
      </c>
      <c r="P24" s="58">
        <v>33</v>
      </c>
      <c r="Q24" s="58">
        <v>34</v>
      </c>
      <c r="R24" s="58"/>
      <c r="S24" s="58"/>
      <c r="T24" s="58"/>
      <c r="Z24" s="55">
        <v>34</v>
      </c>
      <c r="AA24" s="55">
        <v>30</v>
      </c>
      <c r="AB24" s="55">
        <v>29</v>
      </c>
      <c r="AC24" s="55"/>
      <c r="AD24" s="55">
        <v>37</v>
      </c>
      <c r="AE24" s="55">
        <v>40</v>
      </c>
      <c r="AF24" s="55">
        <v>34</v>
      </c>
      <c r="AG24" s="55"/>
      <c r="AH24" s="55">
        <v>45</v>
      </c>
      <c r="AI24" s="55">
        <v>48</v>
      </c>
      <c r="AJ24" s="55">
        <v>50</v>
      </c>
      <c r="AK24" s="55"/>
      <c r="AL24" s="55">
        <v>0</v>
      </c>
      <c r="AM24" s="55">
        <v>0</v>
      </c>
      <c r="AN24" s="55">
        <v>0</v>
      </c>
      <c r="AO24" s="54"/>
      <c r="AP24" s="55">
        <v>21</v>
      </c>
      <c r="AQ24" s="54">
        <v>19</v>
      </c>
      <c r="AR24" s="54">
        <v>15</v>
      </c>
      <c r="AS24" s="54">
        <v>17</v>
      </c>
      <c r="AT24" s="55">
        <v>23</v>
      </c>
      <c r="AU24" s="55">
        <v>18</v>
      </c>
      <c r="AV24" s="55"/>
      <c r="AW24" s="55"/>
      <c r="AX24" s="55">
        <v>17</v>
      </c>
      <c r="AY24" s="55">
        <v>15</v>
      </c>
      <c r="AZ24" s="55">
        <v>20</v>
      </c>
      <c r="BA24" s="55">
        <v>20</v>
      </c>
      <c r="BB24" s="55">
        <v>23</v>
      </c>
      <c r="BC24" s="55">
        <v>21</v>
      </c>
    </row>
    <row r="25" spans="1:55" ht="22.9" customHeight="1" thickBot="1">
      <c r="A25" s="51" t="s">
        <v>135</v>
      </c>
      <c r="B25" s="62">
        <v>147016624</v>
      </c>
      <c r="C25" s="63" t="s">
        <v>87</v>
      </c>
      <c r="D25" s="64" t="s">
        <v>187</v>
      </c>
      <c r="E25" s="63" t="s">
        <v>188</v>
      </c>
      <c r="F25" s="58">
        <v>63</v>
      </c>
      <c r="G25" s="58">
        <v>37</v>
      </c>
      <c r="H25" s="58">
        <v>30</v>
      </c>
      <c r="I25" s="58">
        <v>26</v>
      </c>
      <c r="J25" s="68">
        <v>32</v>
      </c>
      <c r="K25" s="68">
        <v>36</v>
      </c>
      <c r="L25" s="58">
        <v>34</v>
      </c>
      <c r="M25" s="58">
        <v>35</v>
      </c>
      <c r="N25" s="58">
        <v>23</v>
      </c>
      <c r="O25" s="58">
        <v>25</v>
      </c>
      <c r="P25" s="58">
        <v>27</v>
      </c>
      <c r="Q25" s="58">
        <v>28</v>
      </c>
      <c r="R25" s="58"/>
      <c r="S25" s="58"/>
      <c r="T25" s="58"/>
      <c r="Z25" s="55">
        <v>27</v>
      </c>
      <c r="AA25" s="55">
        <v>27</v>
      </c>
      <c r="AB25" s="55">
        <v>25</v>
      </c>
      <c r="AC25" s="55"/>
      <c r="AD25" s="55">
        <v>34</v>
      </c>
      <c r="AE25" s="55">
        <v>39</v>
      </c>
      <c r="AF25" s="55">
        <v>36</v>
      </c>
      <c r="AG25" s="55"/>
      <c r="AH25" s="55">
        <v>33</v>
      </c>
      <c r="AI25" s="55">
        <v>46</v>
      </c>
      <c r="AJ25" s="55">
        <v>50</v>
      </c>
      <c r="AK25" s="55"/>
      <c r="AL25" s="55">
        <v>0</v>
      </c>
      <c r="AM25" s="55">
        <v>0</v>
      </c>
      <c r="AN25" s="55">
        <v>0</v>
      </c>
      <c r="AO25" s="54"/>
      <c r="AP25" s="55">
        <v>16</v>
      </c>
      <c r="AQ25" s="54">
        <v>16</v>
      </c>
      <c r="AR25" s="54">
        <v>17</v>
      </c>
      <c r="AS25" s="54">
        <v>19</v>
      </c>
      <c r="AT25" s="55">
        <v>24</v>
      </c>
      <c r="AU25" s="55">
        <v>18</v>
      </c>
      <c r="AV25" s="55"/>
      <c r="AW25" s="55"/>
      <c r="AX25" s="55">
        <v>16</v>
      </c>
      <c r="AY25" s="55">
        <v>15</v>
      </c>
      <c r="AZ25" s="55">
        <v>18</v>
      </c>
      <c r="BA25" s="55">
        <v>19</v>
      </c>
      <c r="BB25" s="55">
        <v>24</v>
      </c>
      <c r="BC25" s="55">
        <v>20</v>
      </c>
    </row>
    <row r="26" spans="1:55" ht="21" customHeight="1" thickBot="1">
      <c r="A26" s="51" t="s">
        <v>136</v>
      </c>
      <c r="B26" s="62">
        <v>147016107</v>
      </c>
      <c r="C26" s="63" t="s">
        <v>87</v>
      </c>
      <c r="D26" s="64" t="s">
        <v>189</v>
      </c>
      <c r="E26" s="63" t="s">
        <v>190</v>
      </c>
      <c r="F26" s="58">
        <v>61</v>
      </c>
      <c r="G26" s="58">
        <v>35</v>
      </c>
      <c r="H26" s="58">
        <v>42</v>
      </c>
      <c r="I26" s="58">
        <v>32</v>
      </c>
      <c r="J26" s="68">
        <v>33</v>
      </c>
      <c r="K26" s="68">
        <v>35</v>
      </c>
      <c r="L26" s="58">
        <v>30</v>
      </c>
      <c r="M26" s="58">
        <v>34</v>
      </c>
      <c r="N26" s="58">
        <v>23</v>
      </c>
      <c r="O26" s="58">
        <v>24</v>
      </c>
      <c r="P26" s="58">
        <v>29</v>
      </c>
      <c r="Q26" s="58">
        <v>30</v>
      </c>
      <c r="R26" s="58"/>
      <c r="S26" s="58"/>
      <c r="T26" s="58"/>
      <c r="Z26" s="55">
        <v>23</v>
      </c>
      <c r="AA26" s="55">
        <v>26</v>
      </c>
      <c r="AB26" s="55">
        <v>20</v>
      </c>
      <c r="AC26" s="55"/>
      <c r="AD26" s="55">
        <v>36</v>
      </c>
      <c r="AE26" s="55">
        <v>40</v>
      </c>
      <c r="AF26" s="55">
        <v>37</v>
      </c>
      <c r="AG26" s="55"/>
      <c r="AH26" s="55">
        <v>40</v>
      </c>
      <c r="AI26" s="55">
        <v>44</v>
      </c>
      <c r="AJ26" s="55">
        <v>45</v>
      </c>
      <c r="AK26" s="55"/>
      <c r="AL26" s="55">
        <v>0</v>
      </c>
      <c r="AM26" s="55">
        <v>0</v>
      </c>
      <c r="AN26" s="55">
        <v>0</v>
      </c>
      <c r="AO26" s="54"/>
      <c r="AP26" s="55">
        <v>14</v>
      </c>
      <c r="AQ26" s="54">
        <v>15</v>
      </c>
      <c r="AR26" s="54">
        <v>14</v>
      </c>
      <c r="AS26" s="54">
        <v>17</v>
      </c>
      <c r="AT26" s="55">
        <v>23</v>
      </c>
      <c r="AU26" s="55">
        <v>15</v>
      </c>
      <c r="AV26" s="55"/>
      <c r="AW26" s="55"/>
      <c r="AX26" s="55">
        <v>13</v>
      </c>
      <c r="AY26" s="55">
        <v>13</v>
      </c>
      <c r="AZ26" s="55">
        <v>21</v>
      </c>
      <c r="BA26" s="55">
        <v>21</v>
      </c>
      <c r="BB26" s="55">
        <v>20</v>
      </c>
      <c r="BC26" s="55">
        <v>22</v>
      </c>
    </row>
    <row r="27" spans="1:55" ht="19.899999999999999" customHeight="1" thickBot="1">
      <c r="A27" s="51" t="s">
        <v>137</v>
      </c>
      <c r="B27" s="62">
        <v>147011354</v>
      </c>
      <c r="C27" s="63" t="s">
        <v>87</v>
      </c>
      <c r="D27" s="64" t="s">
        <v>191</v>
      </c>
      <c r="E27" s="63" t="s">
        <v>152</v>
      </c>
      <c r="F27" s="58">
        <v>69</v>
      </c>
      <c r="G27" s="58">
        <v>34</v>
      </c>
      <c r="H27" s="58">
        <v>50</v>
      </c>
      <c r="I27" s="58">
        <v>40</v>
      </c>
      <c r="J27" s="68">
        <v>34</v>
      </c>
      <c r="K27" s="68">
        <v>35</v>
      </c>
      <c r="L27" s="58">
        <v>36</v>
      </c>
      <c r="M27" s="58">
        <v>37</v>
      </c>
      <c r="N27" s="58">
        <v>25</v>
      </c>
      <c r="O27" s="58">
        <v>27</v>
      </c>
      <c r="P27" s="58">
        <v>34</v>
      </c>
      <c r="Q27" s="58">
        <v>35</v>
      </c>
      <c r="R27" s="58"/>
      <c r="S27" s="58"/>
      <c r="T27" s="58"/>
      <c r="Z27" s="55">
        <v>23</v>
      </c>
      <c r="AA27" s="55">
        <v>27</v>
      </c>
      <c r="AB27" s="55">
        <v>23</v>
      </c>
      <c r="AC27" s="55"/>
      <c r="AD27" s="55">
        <v>34</v>
      </c>
      <c r="AE27" s="55">
        <v>35</v>
      </c>
      <c r="AF27" s="55">
        <v>32</v>
      </c>
      <c r="AG27" s="55"/>
      <c r="AH27" s="55">
        <v>0</v>
      </c>
      <c r="AI27" s="55">
        <v>46</v>
      </c>
      <c r="AJ27" s="55">
        <v>50</v>
      </c>
      <c r="AK27" s="55"/>
      <c r="AL27" s="55">
        <v>0</v>
      </c>
      <c r="AM27" s="55">
        <v>0</v>
      </c>
      <c r="AN27" s="55">
        <v>0</v>
      </c>
      <c r="AO27" s="54"/>
      <c r="AP27" s="55">
        <v>10</v>
      </c>
      <c r="AQ27" s="54">
        <v>16</v>
      </c>
      <c r="AR27" s="54">
        <v>17</v>
      </c>
      <c r="AS27" s="54">
        <v>19</v>
      </c>
      <c r="AT27" s="55">
        <v>22</v>
      </c>
      <c r="AU27" s="55">
        <v>14</v>
      </c>
      <c r="AV27" s="55"/>
      <c r="AW27" s="55"/>
      <c r="AX27" s="55">
        <v>16</v>
      </c>
      <c r="AY27" s="55">
        <v>14</v>
      </c>
      <c r="AZ27" s="55">
        <v>21</v>
      </c>
      <c r="BA27" s="55">
        <v>21</v>
      </c>
      <c r="BB27" s="55">
        <v>19</v>
      </c>
      <c r="BC27" s="55">
        <v>22</v>
      </c>
    </row>
    <row r="28" spans="1:55" ht="20.45" customHeight="1" thickBot="1">
      <c r="A28" s="51" t="s">
        <v>138</v>
      </c>
      <c r="B28" s="62">
        <v>147011336</v>
      </c>
      <c r="C28" s="63" t="s">
        <v>87</v>
      </c>
      <c r="D28" s="64" t="s">
        <v>192</v>
      </c>
      <c r="E28" s="63" t="s">
        <v>186</v>
      </c>
      <c r="F28" s="58">
        <v>69</v>
      </c>
      <c r="G28" s="58">
        <v>36</v>
      </c>
      <c r="H28" s="58">
        <v>45</v>
      </c>
      <c r="I28" s="58">
        <v>34</v>
      </c>
      <c r="J28" s="68">
        <v>32</v>
      </c>
      <c r="K28" s="68">
        <v>33</v>
      </c>
      <c r="L28" s="58">
        <v>33</v>
      </c>
      <c r="M28" s="58">
        <v>34</v>
      </c>
      <c r="N28" s="58">
        <v>23</v>
      </c>
      <c r="O28" s="58">
        <v>26</v>
      </c>
      <c r="P28" s="58">
        <v>29</v>
      </c>
      <c r="Q28" s="58">
        <v>30</v>
      </c>
      <c r="R28" s="58"/>
      <c r="S28" s="58"/>
      <c r="T28" s="58"/>
      <c r="Z28" s="55">
        <v>27</v>
      </c>
      <c r="AA28" s="55">
        <v>43</v>
      </c>
      <c r="AB28" s="55">
        <v>24</v>
      </c>
      <c r="AC28" s="55"/>
      <c r="AD28" s="55">
        <v>34</v>
      </c>
      <c r="AE28" s="55">
        <v>37</v>
      </c>
      <c r="AF28" s="55">
        <v>36</v>
      </c>
      <c r="AG28" s="55"/>
      <c r="AH28" s="55">
        <v>40</v>
      </c>
      <c r="AI28" s="55">
        <v>39</v>
      </c>
      <c r="AJ28" s="55">
        <v>31</v>
      </c>
      <c r="AK28" s="55"/>
      <c r="AL28" s="55">
        <v>0</v>
      </c>
      <c r="AM28" s="55">
        <v>0</v>
      </c>
      <c r="AN28" s="55">
        <v>0</v>
      </c>
      <c r="AO28" s="54"/>
      <c r="AP28" s="55">
        <v>14</v>
      </c>
      <c r="AQ28" s="54">
        <v>15</v>
      </c>
      <c r="AR28" s="54">
        <v>15</v>
      </c>
      <c r="AS28" s="54">
        <v>17</v>
      </c>
      <c r="AT28" s="55">
        <v>20</v>
      </c>
      <c r="AU28" s="55">
        <v>13</v>
      </c>
      <c r="AV28" s="55"/>
      <c r="AW28" s="55"/>
      <c r="AX28" s="55">
        <v>16</v>
      </c>
      <c r="AY28" s="55">
        <v>14</v>
      </c>
      <c r="AZ28" s="55">
        <v>21</v>
      </c>
      <c r="BA28" s="55">
        <v>21</v>
      </c>
      <c r="BB28" s="55">
        <v>21</v>
      </c>
      <c r="BC28" s="55">
        <v>22</v>
      </c>
    </row>
    <row r="29" spans="1:55" ht="19.899999999999999" customHeight="1" thickBot="1">
      <c r="A29" s="51" t="s">
        <v>139</v>
      </c>
      <c r="B29" s="62">
        <v>147016598</v>
      </c>
      <c r="C29" s="63" t="s">
        <v>87</v>
      </c>
      <c r="D29" s="64" t="s">
        <v>193</v>
      </c>
      <c r="E29" s="63" t="s">
        <v>188</v>
      </c>
      <c r="F29" s="58">
        <v>62</v>
      </c>
      <c r="G29" s="58">
        <v>39</v>
      </c>
      <c r="H29" s="58">
        <v>32</v>
      </c>
      <c r="I29" s="58">
        <v>28</v>
      </c>
      <c r="J29" s="68">
        <v>32</v>
      </c>
      <c r="K29" s="68">
        <v>33</v>
      </c>
      <c r="L29" s="58">
        <v>34</v>
      </c>
      <c r="M29" s="58">
        <v>35</v>
      </c>
      <c r="N29" s="58">
        <v>24</v>
      </c>
      <c r="O29" s="58">
        <v>25</v>
      </c>
      <c r="P29" s="58">
        <v>34</v>
      </c>
      <c r="Q29" s="58">
        <v>35</v>
      </c>
      <c r="R29" s="58"/>
      <c r="S29" s="58"/>
      <c r="T29" s="58"/>
      <c r="Z29" s="55">
        <v>28</v>
      </c>
      <c r="AA29" s="55">
        <v>26</v>
      </c>
      <c r="AB29" s="55">
        <v>23</v>
      </c>
      <c r="AC29" s="55"/>
      <c r="AD29" s="55">
        <v>29</v>
      </c>
      <c r="AE29" s="55">
        <v>38</v>
      </c>
      <c r="AF29" s="55">
        <v>35</v>
      </c>
      <c r="AG29" s="55"/>
      <c r="AH29" s="55">
        <v>47</v>
      </c>
      <c r="AI29" s="55">
        <v>50</v>
      </c>
      <c r="AJ29" s="55">
        <v>35</v>
      </c>
      <c r="AK29" s="55"/>
      <c r="AL29" s="55">
        <v>0</v>
      </c>
      <c r="AM29" s="55">
        <v>0</v>
      </c>
      <c r="AN29" s="55">
        <v>0</v>
      </c>
      <c r="AO29" s="54"/>
      <c r="AP29" s="55">
        <v>14</v>
      </c>
      <c r="AQ29" s="54">
        <v>16</v>
      </c>
      <c r="AR29" s="54">
        <v>16</v>
      </c>
      <c r="AS29" s="54">
        <v>19</v>
      </c>
      <c r="AT29" s="55">
        <v>22</v>
      </c>
      <c r="AU29" s="55">
        <v>15</v>
      </c>
      <c r="AV29" s="55"/>
      <c r="AW29" s="55"/>
      <c r="AX29" s="55">
        <v>16</v>
      </c>
      <c r="AY29" s="55">
        <v>15</v>
      </c>
      <c r="AZ29" s="55">
        <v>19</v>
      </c>
      <c r="BA29" s="55">
        <v>20</v>
      </c>
      <c r="BB29" s="55">
        <v>22</v>
      </c>
      <c r="BC29" s="55">
        <v>21</v>
      </c>
    </row>
    <row r="30" spans="1:55" ht="19.899999999999999" customHeight="1" thickBot="1">
      <c r="A30" s="51" t="s">
        <v>140</v>
      </c>
      <c r="B30" s="62">
        <v>147011345</v>
      </c>
      <c r="C30" s="63" t="s">
        <v>87</v>
      </c>
      <c r="D30" s="64" t="s">
        <v>194</v>
      </c>
      <c r="E30" s="63" t="s">
        <v>195</v>
      </c>
      <c r="F30" s="58">
        <v>66</v>
      </c>
      <c r="G30" s="58">
        <v>35</v>
      </c>
      <c r="H30" s="58">
        <v>39</v>
      </c>
      <c r="I30" s="58">
        <v>26</v>
      </c>
      <c r="J30" s="68">
        <v>35</v>
      </c>
      <c r="K30" s="68">
        <v>37</v>
      </c>
      <c r="L30" s="58">
        <v>31</v>
      </c>
      <c r="M30" s="58">
        <v>34</v>
      </c>
      <c r="N30" s="58">
        <v>23</v>
      </c>
      <c r="O30" s="58">
        <v>24</v>
      </c>
      <c r="P30" s="58">
        <v>30</v>
      </c>
      <c r="Q30" s="58">
        <v>31</v>
      </c>
      <c r="R30" s="69"/>
      <c r="S30" s="58"/>
      <c r="T30" s="58"/>
      <c r="U30" s="38"/>
      <c r="Z30" s="55">
        <v>28</v>
      </c>
      <c r="AA30" s="55">
        <v>30</v>
      </c>
      <c r="AB30" s="55">
        <v>25</v>
      </c>
      <c r="AC30" s="55"/>
      <c r="AD30" s="55">
        <v>35</v>
      </c>
      <c r="AE30" s="55">
        <v>35</v>
      </c>
      <c r="AF30" s="55">
        <v>36</v>
      </c>
      <c r="AG30" s="55"/>
      <c r="AH30" s="55">
        <v>43</v>
      </c>
      <c r="AI30" s="55">
        <v>46</v>
      </c>
      <c r="AJ30" s="55">
        <v>46</v>
      </c>
      <c r="AK30" s="55"/>
      <c r="AL30" s="55">
        <v>0</v>
      </c>
      <c r="AM30" s="55">
        <v>0</v>
      </c>
      <c r="AN30" s="55">
        <v>0</v>
      </c>
      <c r="AO30" s="54"/>
      <c r="AP30" s="55">
        <v>18</v>
      </c>
      <c r="AQ30" s="54">
        <v>17</v>
      </c>
      <c r="AR30" s="54">
        <v>14</v>
      </c>
      <c r="AS30" s="54">
        <v>17</v>
      </c>
      <c r="AT30" s="55">
        <v>20</v>
      </c>
      <c r="AU30" s="55">
        <v>14</v>
      </c>
      <c r="AV30" s="55"/>
      <c r="AW30" s="55"/>
      <c r="AX30" s="55">
        <v>15</v>
      </c>
      <c r="AY30" s="55">
        <v>16</v>
      </c>
      <c r="AZ30" s="55">
        <v>16</v>
      </c>
      <c r="BA30" s="55">
        <v>17</v>
      </c>
      <c r="BB30" s="55">
        <v>21</v>
      </c>
      <c r="BC30" s="55">
        <v>19</v>
      </c>
    </row>
    <row r="31" spans="1:55" ht="21" customHeight="1" thickBot="1">
      <c r="A31" s="51" t="s">
        <v>141</v>
      </c>
      <c r="B31" s="62">
        <v>147010758</v>
      </c>
      <c r="C31" s="63" t="s">
        <v>87</v>
      </c>
      <c r="D31" s="64" t="s">
        <v>196</v>
      </c>
      <c r="E31" s="63" t="s">
        <v>197</v>
      </c>
      <c r="F31" s="58">
        <v>69</v>
      </c>
      <c r="G31" s="58">
        <v>36</v>
      </c>
      <c r="H31" s="58">
        <v>40</v>
      </c>
      <c r="I31" s="58">
        <v>28</v>
      </c>
      <c r="J31" s="68">
        <v>34</v>
      </c>
      <c r="K31" s="68">
        <v>35</v>
      </c>
      <c r="L31" s="58">
        <v>35</v>
      </c>
      <c r="M31" s="58">
        <v>36</v>
      </c>
      <c r="N31" s="58">
        <v>25</v>
      </c>
      <c r="O31" s="58">
        <v>27</v>
      </c>
      <c r="P31" s="58">
        <v>26</v>
      </c>
      <c r="Q31" s="58">
        <v>27</v>
      </c>
      <c r="R31" s="58"/>
      <c r="S31" s="58"/>
      <c r="T31" s="58"/>
      <c r="U31" s="38"/>
      <c r="V31" s="38"/>
      <c r="W31" s="38"/>
      <c r="X31" s="38"/>
      <c r="Y31" s="38"/>
      <c r="Z31" s="55">
        <v>27</v>
      </c>
      <c r="AA31" s="55">
        <v>37</v>
      </c>
      <c r="AB31" s="55">
        <v>26</v>
      </c>
      <c r="AC31" s="55"/>
      <c r="AD31" s="55">
        <v>39</v>
      </c>
      <c r="AE31" s="55">
        <v>38</v>
      </c>
      <c r="AF31" s="55">
        <v>38</v>
      </c>
      <c r="AG31" s="55"/>
      <c r="AH31" s="55">
        <v>43</v>
      </c>
      <c r="AI31" s="55">
        <v>47</v>
      </c>
      <c r="AJ31" s="55">
        <v>49</v>
      </c>
      <c r="AK31" s="55"/>
      <c r="AL31" s="55">
        <v>0</v>
      </c>
      <c r="AM31" s="55">
        <v>0</v>
      </c>
      <c r="AN31" s="55">
        <v>0</v>
      </c>
      <c r="AO31" s="54"/>
      <c r="AP31" s="55">
        <v>17</v>
      </c>
      <c r="AQ31" s="54">
        <v>17</v>
      </c>
      <c r="AR31" s="54">
        <v>17</v>
      </c>
      <c r="AS31" s="54">
        <v>19</v>
      </c>
      <c r="AT31" s="55">
        <v>21</v>
      </c>
      <c r="AU31" s="55">
        <v>14</v>
      </c>
      <c r="AV31" s="55"/>
      <c r="AW31" s="55"/>
      <c r="AX31" s="55">
        <v>18</v>
      </c>
      <c r="AY31" s="55">
        <v>17</v>
      </c>
      <c r="AZ31" s="55">
        <v>22</v>
      </c>
      <c r="BA31" s="55">
        <v>22</v>
      </c>
      <c r="BB31" s="55">
        <v>21</v>
      </c>
      <c r="BC31" s="55">
        <v>23</v>
      </c>
    </row>
    <row r="32" spans="1:55" ht="21" customHeight="1" thickBot="1">
      <c r="A32" s="51" t="s">
        <v>142</v>
      </c>
      <c r="B32" s="62">
        <v>147012226</v>
      </c>
      <c r="C32" s="63" t="s">
        <v>87</v>
      </c>
      <c r="D32" s="64" t="s">
        <v>198</v>
      </c>
      <c r="E32" s="63" t="s">
        <v>199</v>
      </c>
      <c r="F32" s="58">
        <v>63</v>
      </c>
      <c r="G32" s="58">
        <v>39</v>
      </c>
      <c r="H32" s="58">
        <v>46</v>
      </c>
      <c r="I32" s="58">
        <v>38</v>
      </c>
      <c r="J32" s="68">
        <v>34</v>
      </c>
      <c r="K32" s="68">
        <v>35</v>
      </c>
      <c r="L32" s="58">
        <v>33</v>
      </c>
      <c r="M32" s="58">
        <v>34</v>
      </c>
      <c r="N32" s="58">
        <v>23</v>
      </c>
      <c r="O32" s="58">
        <v>26</v>
      </c>
      <c r="P32" s="58">
        <v>28</v>
      </c>
      <c r="Q32" s="58">
        <v>29</v>
      </c>
      <c r="R32" s="58"/>
      <c r="S32" s="58"/>
      <c r="T32" s="58"/>
      <c r="U32" s="38"/>
      <c r="V32" s="38"/>
      <c r="W32" s="38"/>
      <c r="X32" s="38"/>
      <c r="Y32" s="38"/>
      <c r="Z32" s="55">
        <v>29</v>
      </c>
      <c r="AA32" s="55">
        <v>40</v>
      </c>
      <c r="AB32" s="55">
        <v>34</v>
      </c>
      <c r="AC32" s="55"/>
      <c r="AD32" s="55">
        <v>35</v>
      </c>
      <c r="AE32" s="55">
        <v>43</v>
      </c>
      <c r="AF32" s="55">
        <v>38</v>
      </c>
      <c r="AG32" s="55"/>
      <c r="AH32" s="55">
        <v>33</v>
      </c>
      <c r="AI32" s="55">
        <v>47</v>
      </c>
      <c r="AJ32" s="55">
        <v>48</v>
      </c>
      <c r="AK32" s="55"/>
      <c r="AL32" s="55">
        <v>0</v>
      </c>
      <c r="AM32" s="55">
        <v>0</v>
      </c>
      <c r="AN32" s="55">
        <v>0</v>
      </c>
      <c r="AO32" s="54"/>
      <c r="AP32" s="55">
        <v>20</v>
      </c>
      <c r="AQ32" s="54">
        <v>19</v>
      </c>
      <c r="AR32" s="54">
        <v>18</v>
      </c>
      <c r="AS32" s="54">
        <v>19</v>
      </c>
      <c r="AT32" s="55">
        <v>22</v>
      </c>
      <c r="AU32" s="55">
        <v>13</v>
      </c>
      <c r="AV32" s="55"/>
      <c r="AW32" s="55"/>
      <c r="AX32" s="55">
        <v>18</v>
      </c>
      <c r="AY32" s="55">
        <v>16</v>
      </c>
      <c r="AZ32" s="55">
        <v>24</v>
      </c>
      <c r="BA32" s="55">
        <v>24</v>
      </c>
      <c r="BB32" s="55">
        <v>22</v>
      </c>
      <c r="BC32" s="55">
        <v>24</v>
      </c>
    </row>
    <row r="33" spans="1:55" ht="22.5" customHeight="1" thickBot="1">
      <c r="A33" s="51" t="s">
        <v>143</v>
      </c>
      <c r="B33" s="62">
        <v>147012182</v>
      </c>
      <c r="C33" s="63" t="s">
        <v>87</v>
      </c>
      <c r="D33" s="64" t="s">
        <v>200</v>
      </c>
      <c r="E33" s="63" t="s">
        <v>184</v>
      </c>
      <c r="F33" s="58">
        <v>60</v>
      </c>
      <c r="G33" s="58">
        <v>34</v>
      </c>
      <c r="H33" s="58">
        <v>38</v>
      </c>
      <c r="I33" s="58">
        <v>27</v>
      </c>
      <c r="J33" s="68">
        <v>30</v>
      </c>
      <c r="K33" s="68">
        <v>32</v>
      </c>
      <c r="L33" s="58">
        <v>32</v>
      </c>
      <c r="M33" s="58">
        <v>32</v>
      </c>
      <c r="N33" s="58">
        <v>23</v>
      </c>
      <c r="O33" s="58">
        <v>25</v>
      </c>
      <c r="P33" s="58">
        <v>28</v>
      </c>
      <c r="Q33" s="58">
        <v>29</v>
      </c>
      <c r="R33" s="58"/>
      <c r="S33" s="58"/>
      <c r="T33" s="58"/>
      <c r="U33" s="38"/>
      <c r="V33" s="38"/>
      <c r="W33" s="38"/>
      <c r="X33" s="38"/>
      <c r="Y33" s="38"/>
      <c r="Z33" s="55">
        <v>29</v>
      </c>
      <c r="AA33" s="55">
        <v>34</v>
      </c>
      <c r="AB33" s="55">
        <v>28</v>
      </c>
      <c r="AC33" s="55"/>
      <c r="AD33" s="55">
        <v>34</v>
      </c>
      <c r="AE33" s="55">
        <v>39</v>
      </c>
      <c r="AF33" s="55">
        <v>37</v>
      </c>
      <c r="AG33" s="55"/>
      <c r="AH33" s="55">
        <v>48</v>
      </c>
      <c r="AI33" s="55">
        <v>49</v>
      </c>
      <c r="AJ33" s="55">
        <v>50</v>
      </c>
      <c r="AK33" s="55"/>
      <c r="AL33" s="55">
        <v>0</v>
      </c>
      <c r="AM33" s="55">
        <v>0</v>
      </c>
      <c r="AN33" s="55">
        <v>0</v>
      </c>
      <c r="AO33" s="54"/>
      <c r="AP33" s="55">
        <v>20</v>
      </c>
      <c r="AQ33" s="54">
        <v>19</v>
      </c>
      <c r="AR33" s="54">
        <v>19</v>
      </c>
      <c r="AS33" s="54">
        <v>20</v>
      </c>
      <c r="AT33" s="55">
        <v>23</v>
      </c>
      <c r="AU33" s="55">
        <v>14</v>
      </c>
      <c r="AV33" s="55"/>
      <c r="AW33" s="55"/>
      <c r="AX33" s="55">
        <v>17</v>
      </c>
      <c r="AY33" s="55">
        <v>13</v>
      </c>
      <c r="AZ33" s="55">
        <v>23</v>
      </c>
      <c r="BA33" s="55">
        <v>23</v>
      </c>
      <c r="BB33" s="55">
        <v>23</v>
      </c>
      <c r="BC33" s="55">
        <v>24</v>
      </c>
    </row>
    <row r="34" spans="1:55">
      <c r="A34" s="7"/>
      <c r="B34" s="8"/>
      <c r="C34" s="21"/>
      <c r="D34" s="9"/>
      <c r="E34" s="21"/>
      <c r="F34" s="7"/>
      <c r="G34" s="7"/>
      <c r="H34" s="7"/>
      <c r="I34" s="7"/>
      <c r="J34" s="7"/>
      <c r="K34" s="10"/>
      <c r="L34" s="11"/>
      <c r="M34" s="10"/>
      <c r="N34" s="7"/>
      <c r="O34" s="10"/>
      <c r="P34" s="7"/>
      <c r="Q34" s="7"/>
      <c r="R34" s="70"/>
      <c r="S34" s="70"/>
      <c r="T34" s="70"/>
      <c r="U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</row>
    <row r="35" spans="1:55">
      <c r="A35" s="6"/>
      <c r="B35" s="22" t="s">
        <v>39</v>
      </c>
      <c r="C35" s="22"/>
      <c r="D35" s="22" t="s">
        <v>76</v>
      </c>
      <c r="E35" s="22"/>
      <c r="F35" s="22"/>
      <c r="G35" s="22"/>
      <c r="H35" s="22"/>
      <c r="I35" s="22" t="s">
        <v>75</v>
      </c>
      <c r="J35" s="29"/>
      <c r="K35" s="16"/>
      <c r="L35" s="16"/>
      <c r="M35" s="16" t="s">
        <v>42</v>
      </c>
      <c r="N35" s="29"/>
      <c r="O35" s="16"/>
      <c r="P35" s="29" t="s">
        <v>73</v>
      </c>
      <c r="Q35" s="29"/>
      <c r="R35" s="70"/>
      <c r="S35" s="70"/>
      <c r="T35" s="70"/>
      <c r="U35" s="38"/>
    </row>
    <row r="36" spans="1:55">
      <c r="A36" s="6"/>
      <c r="B36" s="22"/>
      <c r="D36" s="22"/>
      <c r="E36" s="24"/>
      <c r="F36" s="29"/>
      <c r="G36" s="29"/>
      <c r="H36" s="29"/>
      <c r="I36" s="29"/>
      <c r="J36" s="29"/>
      <c r="K36" s="16"/>
      <c r="L36" s="29"/>
      <c r="M36" s="16"/>
      <c r="N36" s="29"/>
      <c r="O36" s="16"/>
      <c r="P36" s="29"/>
      <c r="Q36" s="29"/>
    </row>
    <row r="37" spans="1:55">
      <c r="A37" s="6"/>
      <c r="B37" s="6"/>
      <c r="C37" s="6"/>
      <c r="D37" s="14"/>
      <c r="E37" s="6"/>
      <c r="F37" s="14"/>
      <c r="G37" s="14"/>
      <c r="H37" s="18" t="s">
        <v>48</v>
      </c>
      <c r="I37" s="19"/>
      <c r="J37" s="19"/>
      <c r="K37" s="20"/>
      <c r="L37" s="19"/>
      <c r="M37" s="19"/>
      <c r="N37" s="19"/>
      <c r="O37" s="19"/>
      <c r="P37" s="14"/>
      <c r="Q37" s="14"/>
    </row>
    <row r="38" spans="1:55">
      <c r="A38" s="6"/>
      <c r="B38" s="6"/>
      <c r="C38" s="6"/>
      <c r="D38" s="14"/>
      <c r="E38" s="6"/>
      <c r="F38" s="14"/>
      <c r="G38" s="14"/>
      <c r="H38" s="18"/>
      <c r="I38" s="19"/>
      <c r="J38" s="19"/>
      <c r="K38" s="20"/>
      <c r="L38" s="19"/>
      <c r="M38" s="19"/>
      <c r="N38" s="19"/>
      <c r="O38" s="19"/>
      <c r="P38" s="14"/>
      <c r="Q38" s="14"/>
    </row>
    <row r="39" spans="1:55">
      <c r="A39" s="6"/>
      <c r="B39" s="6"/>
      <c r="C39" s="6"/>
      <c r="D39" s="14"/>
      <c r="E39" s="6"/>
      <c r="F39" s="14"/>
      <c r="G39" s="14"/>
      <c r="H39" s="14"/>
      <c r="I39" s="14"/>
      <c r="J39" s="14"/>
      <c r="K39" s="17"/>
      <c r="L39" s="14"/>
      <c r="M39" s="17"/>
      <c r="N39" s="14"/>
      <c r="O39" s="17"/>
      <c r="P39" s="14"/>
      <c r="Q39" s="14"/>
    </row>
    <row r="40" spans="1:55">
      <c r="A40" s="6"/>
      <c r="B40" s="82"/>
      <c r="C40" s="82"/>
      <c r="D40" s="82"/>
      <c r="E40" s="25"/>
      <c r="F40" s="14"/>
      <c r="G40" s="14"/>
      <c r="H40" s="14"/>
      <c r="I40" s="14"/>
      <c r="J40" s="14"/>
      <c r="K40" s="18"/>
      <c r="L40" s="19"/>
      <c r="M40" s="20"/>
      <c r="N40" s="19"/>
      <c r="O40" s="17"/>
      <c r="P40" s="14"/>
      <c r="Q40" s="14"/>
    </row>
    <row r="41" spans="1:55">
      <c r="A41" s="6"/>
      <c r="B41" s="6"/>
      <c r="C41" s="6"/>
      <c r="D41" s="14"/>
      <c r="E41" s="6"/>
      <c r="F41" s="14"/>
      <c r="G41" s="14"/>
      <c r="H41" s="14"/>
      <c r="I41" s="29" t="s">
        <v>49</v>
      </c>
      <c r="J41" s="29"/>
      <c r="K41" s="29"/>
      <c r="L41" s="29"/>
      <c r="M41" s="29"/>
      <c r="N41" s="29"/>
      <c r="O41" s="17"/>
      <c r="P41" s="14"/>
      <c r="Q41" s="14"/>
    </row>
    <row r="42" spans="1:55">
      <c r="A42" s="6"/>
      <c r="B42" s="6"/>
      <c r="C42" s="6"/>
      <c r="D42" s="14"/>
      <c r="E42" s="6"/>
      <c r="F42" s="14"/>
      <c r="G42" s="14"/>
      <c r="H42" s="14"/>
      <c r="I42" s="29" t="s">
        <v>47</v>
      </c>
      <c r="J42" s="29"/>
      <c r="K42" s="29"/>
      <c r="L42" s="29"/>
      <c r="M42" s="29"/>
      <c r="N42" s="29"/>
      <c r="O42" s="17"/>
      <c r="P42" s="14"/>
      <c r="Q42" s="14"/>
    </row>
  </sheetData>
  <mergeCells count="34">
    <mergeCell ref="P5:Q5"/>
    <mergeCell ref="J2:O2"/>
    <mergeCell ref="P2:Q3"/>
    <mergeCell ref="AL2:AO3"/>
    <mergeCell ref="AV2:AW3"/>
    <mergeCell ref="AH2:AK3"/>
    <mergeCell ref="AD2:AG3"/>
    <mergeCell ref="Z2:AC3"/>
    <mergeCell ref="AP2:AQ3"/>
    <mergeCell ref="AR2:AS3"/>
    <mergeCell ref="AT2:AU3"/>
    <mergeCell ref="R2:R4"/>
    <mergeCell ref="S2:S4"/>
    <mergeCell ref="T2:T4"/>
    <mergeCell ref="B40:D40"/>
    <mergeCell ref="F2:F4"/>
    <mergeCell ref="J5:K5"/>
    <mergeCell ref="L5:M5"/>
    <mergeCell ref="N5:O5"/>
    <mergeCell ref="AZ2:BA3"/>
    <mergeCell ref="BB2:BC3"/>
    <mergeCell ref="AX2:AY3"/>
    <mergeCell ref="A1:Q1"/>
    <mergeCell ref="A2:A4"/>
    <mergeCell ref="B2:B4"/>
    <mergeCell ref="C2:C4"/>
    <mergeCell ref="D2:D4"/>
    <mergeCell ref="E2:E4"/>
    <mergeCell ref="G2:G4"/>
    <mergeCell ref="H2:H4"/>
    <mergeCell ref="I2:I4"/>
    <mergeCell ref="J3:K3"/>
    <mergeCell ref="L3:M3"/>
    <mergeCell ref="N3:O3"/>
  </mergeCells>
  <phoneticPr fontId="10" type="noConversion"/>
  <pageMargins left="0.21875" right="0.15625" top="0.16666666666666699" bottom="0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(70+30) RESULT</vt:lpstr>
      <vt:lpstr>Sheet1</vt:lpstr>
      <vt:lpstr>monthly.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2022-11-04T12:54:26Z</dcterms:modified>
</cp:coreProperties>
</file>