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llege\script\p1\evaluasi\"/>
    </mc:Choice>
  </mc:AlternateContent>
  <bookViews>
    <workbookView xWindow="0" yWindow="0" windowWidth="20490" windowHeight="6600" firstSheet="3" activeTab="6"/>
  </bookViews>
  <sheets>
    <sheet name="dok 1" sheetId="2" r:id="rId1"/>
    <sheet name="dok 2" sheetId="4" r:id="rId2"/>
    <sheet name="dok 3" sheetId="5" r:id="rId3"/>
    <sheet name="dok 4" sheetId="6" r:id="rId4"/>
    <sheet name="dok 5" sheetId="8" r:id="rId5"/>
    <sheet name="dok 6" sheetId="9" r:id="rId6"/>
    <sheet name="dok 7" sheetId="10" r:id="rId7"/>
    <sheet name="dok 8" sheetId="12" r:id="rId8"/>
    <sheet name="dok 9" sheetId="13" r:id="rId9"/>
    <sheet name="dok 10" sheetId="14" r:id="rId10"/>
    <sheet name="dok 11" sheetId="11"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6" i="13" l="1"/>
  <c r="B63" i="14" l="1"/>
  <c r="B39" i="12"/>
  <c r="B40" i="10"/>
  <c r="B61" i="8"/>
  <c r="B4" i="5"/>
  <c r="B33" i="5"/>
  <c r="E4" i="2"/>
  <c r="B46" i="2"/>
  <c r="E4" i="14" l="1"/>
  <c r="B4" i="13"/>
  <c r="C4" i="12"/>
  <c r="E4" i="11"/>
  <c r="D4" i="11"/>
  <c r="C4" i="11"/>
  <c r="B4" i="11"/>
  <c r="B17" i="11"/>
  <c r="E4" i="10"/>
  <c r="E4" i="9"/>
  <c r="D4" i="9"/>
  <c r="C4" i="9"/>
  <c r="B4" i="9"/>
  <c r="B37" i="9"/>
  <c r="C4" i="8"/>
  <c r="B38" i="6"/>
  <c r="C4" i="5"/>
  <c r="B4" i="14" l="1"/>
  <c r="C4" i="14"/>
  <c r="D4" i="14"/>
  <c r="E4" i="13"/>
  <c r="D4" i="13"/>
  <c r="C4" i="13"/>
  <c r="D4" i="12"/>
  <c r="E4" i="12"/>
  <c r="B4" i="12"/>
  <c r="B4" i="10"/>
  <c r="C4" i="10"/>
  <c r="D4" i="10"/>
  <c r="D4" i="8"/>
  <c r="E4" i="8"/>
  <c r="B4" i="8"/>
  <c r="D4" i="5"/>
  <c r="E4" i="5"/>
  <c r="E4" i="6"/>
  <c r="B34" i="4"/>
  <c r="C4" i="2"/>
  <c r="B4" i="4"/>
  <c r="B4" i="6" l="1"/>
  <c r="C4" i="6"/>
  <c r="D4" i="6"/>
  <c r="D4" i="4"/>
  <c r="E4" i="4"/>
  <c r="C4" i="4"/>
  <c r="D4" i="2"/>
  <c r="B4" i="2"/>
</calcChain>
</file>

<file path=xl/sharedStrings.xml><?xml version="1.0" encoding="utf-8"?>
<sst xmlns="http://schemas.openxmlformats.org/spreadsheetml/2006/main" count="465" uniqueCount="400">
  <si>
    <t>Banjir Bengkulu: Dianggap terparah hingga tudingan 'akibat tambang dan sawit'</t>
  </si>
  <si>
    <t>https://www.bbc.com/indonesia/indonesia-48102658</t>
  </si>
  <si>
    <t>kalimat</t>
  </si>
  <si>
    <t xml:space="preserve">kalimat </t>
  </si>
  <si>
    <t>Kerusakan lingkungan disebut Badan Nasional Penanggulangan Bencana (BNPB) sebagai salah satu pemicu banjir dan longsor di Bengkulu.</t>
  </si>
  <si>
    <t>Bencana alam yang terjadi saat ini dianggap sebagai yang terburuk di Bengkulu dalam belasan tahun terakhir.</t>
  </si>
  <si>
    <t>Walau terdapat fakta pembukaan pertambangan batu bara dan perkebunan kelapa sawit di beberapa titik di provinsi itu, sejumlah kalangan menyangkal aktivitas tersebut memicu banjir.</t>
  </si>
  <si>
    <t>Sirajon, warga Desa Arga Mulya, Bengkulu Selatan, mengambil langkah seribu saat arus deras air masuk ke rumahnya yang berjarak 50 meter dari bibir sungai, akhir pekan lalu.</t>
  </si>
  <si>
    <t>"Dampak hujan mungkin karena intensitas hujan tinggi, tapi di sini juga ada perkebunan sawit sehingga hutan untuk menghambat air sudah tidak seperti dulu lagi," tuturnya.</t>
  </si>
  <si>
    <t>Juru bicara BNPB, Sutopo Purwo Nugroho, menyebut intensitas tinggi selama beberapa hari di Bengkulu tak setara dengan kapasitas sungai yang ada.</t>
  </si>
  <si>
    <t>Namun ia menggarisbawahi pula kerusakan lingkungan di sekitar sungai yang memperburuk dampak hujan besar.</t>
  </si>
  <si>
    <t>Sebelumnya Menteri Energi dan Sumber Daya Mineral Ignasius Jonan menyebut delapan izin tambang batu bara memang dikeluarkan pemerintah setempat beberapa tahun terakhir.</t>
  </si>
  <si>
    <t>Kantor berita Antara menyebut delapan pemegang izin batu bara di Bengkulu itu adalah PT Bengkulu Bio Energi, PT Kusuma Raya Utama, PT Bara Mega Quantum, PT Inti Bara Perdana.</t>
  </si>
  <si>
    <t>Empat perusahaan lainnya adalah PT Danau Mas Hitam, PT Ratu Samban Mining, PT Griya Pat Petulai, dan PT Cipta Buana Seraya.</t>
  </si>
  <si>
    <t>Ada pula satu izin perkebunan kelapa sawit yang dikeluarkan untuk PT Agriandalas yang berada di daerah tangkapan air Sungai Bengkulu.</t>
  </si>
  <si>
    <t>Di sisi lain, pejabat Kementerian Lingkungan Hidup dan Kehutanan (KLHK) menyangkal aktivitas beberapa perusahaan ini menurunkan kemampuan air tanah menyerap air hujan.</t>
  </si>
  <si>
    <t>Bagaimanapun, dampak banjir dan longsor di Bengkulu masih terus dirasakan warga setempat, meski air berangsur surut.</t>
  </si>
  <si>
    <t>BNPB menyebut pasukan evakuasi dan bantuan logsitik masih sulit dikerahkan ke dua kecamatan yang terisolasi karena longsor, yaitu Pagar Jati dan Merigi Sakti.</t>
  </si>
  <si>
    <t>Kawasan Gunung Bungkuk yang berada di sekitar dua kecamatan itu tercatat sebagai kawasan longsor dengan jumlah korban meninggal terbanyak.</t>
  </si>
  <si>
    <t>Badan Metetorologi, Klimatologi, dan Geofisika memperkirakan curah hujan tinggi masih akan melanda Bengkulu dan beberapa daerah lain seperti Aceh, Sumatera Selatan, Sulawesi Utara, Papua, dan Papua Barat.</t>
  </si>
  <si>
    <t>Masyarakat diimbau untuk tetap waspada, karena banjir dan gerakan tanah berpotensi terjadi lagi pada Mei mendatang.</t>
  </si>
  <si>
    <t>persentase ringkasan</t>
  </si>
  <si>
    <t>panjang dokumen</t>
  </si>
  <si>
    <t>sumber dokumen</t>
  </si>
  <si>
    <t xml:space="preserve">judul dokumen </t>
  </si>
  <si>
    <t>jumlah kalimat yang dipillih pakar</t>
  </si>
  <si>
    <t>Kabut asap beracun yang melanda Delhi, India, membuat polusi udara di kota tersebut mencapai tingkat terburuk.</t>
  </si>
  <si>
    <t>Di banyak daerah di Delhi kualitas udara memburuk ke dalam kategori "berbahaya" pada hari Minggu dengan potensi menyebabkan penyakit pernapasan.</t>
  </si>
  <si>
    <t>Pihak berwenang meminta warga berada di dalam rumah untuk meminimalkan dampak buruk asap terhadap kesehatan.</t>
  </si>
  <si>
    <t>Sekolah-sekolah diliburkan dan puluhan penerbangan dibatalkan, sementara peranti pemurni udara dipasang di Taj Mahal di kota Agra.</t>
  </si>
  <si>
    <t>Menteri Kesehatan Delhi Satyendar Jain menyarankan penduduk kota untuk "menghindari aktivitas fisik luar ruangan, terutama pada pagi dan sore hari".</t>
  </si>
  <si>
    <t>Pejabat itu juga mengatakan orang-orang harus mengenakan topeng anti-polusi, menghindari area yang tercemar dan menutup pintu dan jendela.</t>
  </si>
  <si>
    <t>Pada hari Minggu kaum muda di Delhi melakukan aksi demonstrasi dan menuntut adanya tindakan tentang masalah polusi itu.</t>
  </si>
  <si>
    <t>"Kamu jelas bisa lihat betapa mengerikannya itu dan itu benar-benar menakutkan kamu tidak bisa melihat hal-hal di depan kamu," kata Jaivipra.</t>
  </si>
  <si>
    <t>Dia mengatakan dia ingin langkah-langkah anti-polusi jangka panjang dan berkelanjutan diberlakukan.</t>
  </si>
  <si>
    <t>"Kami prihatin dengan masa depan kami dan kesehatan kami, tetapi kami juga memperjuangkan ini atas nama anak-anak dan orang tua yang menanggung beban terbesar dari masalah di sini," katanya.</t>
  </si>
  <si>
    <t>Beberapa menteri telah memicu kontroversi di media sosial karena menyarankan langkah-langkah yang sepele untuk tetap sehat.</t>
  </si>
  <si>
    <t>Harsh Vardhan, menteri serikat pekerja untuk kesehatan dan kesejahteraan keluarga, mendesak warga untuk makan wortel demi melindungi dari "kebutaan di malam hari" dan "bahaya lain yang berhubungan dengan polusi terhadap kesehatan".</t>
  </si>
  <si>
    <t>Sementara itu, Prakash Javadekar, menteri lingkungan hidup, menyarankan warga untuk "memulai hari Anda dengan musik", menambahkan tautan ke "komposisi tematik yang gemilang".</t>
  </si>
  <si>
    <t>"Sepertinya kamu terlalu sibuk mendengarkan musik sehingga kamu tidak bisa mendengarkan kami!"</t>
  </si>
  <si>
    <t>Faktor utama di balik tingginya tingkat polusi pada saat ini adalah para petani di yang membakar sisa panen untuk membersihkan lahan mereka.</t>
  </si>
  <si>
    <t>Ini menciptakan kombinasi mematikan yang terdiri dari partikel, karbon dioksida, nitrogen dioksida dan sulfur dioksida - dan diperburuk oleh kembang api yang dinyalakan selama festival Hindu Diwali seminggu yang lalu.</t>
  </si>
  <si>
    <t>Asap kendaraan, konstruksi dan emisi industri juga berkontribusi terhadap kabut asap.</t>
  </si>
  <si>
    <t>Orang India berharap bahwa curah hujan selama minggu yang akan datang akan menghilangkan polutan, tetapi hujan diperkirakan baru akan tiba pada hari Kamis.</t>
  </si>
  <si>
    <t>Polusi udara di India dalam kategori "berbahaya"</t>
  </si>
  <si>
    <t>https://www.bbc.com/indonesia/dunia-50284426</t>
  </si>
  <si>
    <t>Angin dan hujan badai tropis Pabuk yang menghantam Thailand selatan, diperkirakan badai terburuk di kawasan itu dalam 30 tahun terakhir.</t>
  </si>
  <si>
    <t>Badai itu melanda daratan Jumat (04/01) pada pukul 12:45 waktu setempat, menyebabkan pohon tumbang mengenai perumahan di provinsi Nakhon Si Thammarat.</t>
  </si>
  <si>
    <t>Badai kemudian bergerak ke Thailand selatan, mengenai daerah yang digemari para wisatawan.</t>
  </si>
  <si>
    <t>Ribuan orang telah meninggalkan kepulauan Koh Samui, Koh Tao dan Koh Phangan.</t>
  </si>
  <si>
    <t>Paling tidak dua bandara terdekat di daratan utama telah ditutup dan layanan feri dihentikan sementara.</t>
  </si>
  <si>
    <t>Para wisawatan yang terjebak di Koh Samui mengatakan kepada BBC bahwa pulau tersebut mengalami hujan deras, angin kencang dan ombak besar, serta mati listrik.</t>
  </si>
  <si>
    <t>Penduduk juga mengatakan mereka diminta tetap di dalam rumah setelah pukul 16:00 sampai Sabtu pagi.</t>
  </si>
  <si>
    <t>"Saya berbicara dengan warga asing semalam dan mereka tidak ketakutan, mereka memahami keadaaan," kata Krikkrai Songthanee, kepala daerah Koh Phangan, yang terkenal sebagai tempat diadakannya pesta meriah, lapor kantor berita AFP.</t>
  </si>
  <si>
    <t>Dia mengatakan terdapat 10.000 turis yang masih berada di pulau itu.</t>
  </si>
  <si>
    <t>Pusat badai tropis melewati Nakhon Si Thammarat, ke arah selatan dan diperkirakan akan melemah di atas provinsi Surat Thani.</t>
  </si>
  <si>
    <t>"Tetapi semua kepulauan wisata di Teluk Thailand termasuk Koh Samui, Koh Phangan, Koh Tao akan terkena pengaruhnya karena badai Pabuk sangat kuat," kata pimpinan kantor metereologi Phuwieng Prakhammintara.</t>
  </si>
  <si>
    <t>Seorang nelayan dilaporkan meninggal pada hari Jumat (04/01) pagi di provinsi Pattani, dekat perbatasan dengan Malaysia karena kapalnya ditelan ombak.</t>
  </si>
  <si>
    <t>Kementerian Luar Negeri Inggris meminta warganya untuk hanya melakukan perjalanan jika memang diperlukan.</t>
  </si>
  <si>
    <t>Daniel Moroz, dari Bristol, Inggris mengatakan keadaan di Koh Phangan "cukup tenang".</t>
  </si>
  <si>
    <t>"Yang aneh adalah para penduduk setempat tidak terganggu sama sekali karena saya berpikir kepulauan lain mengalami keadaan yang lebih buruk dari pada di sini."</t>
  </si>
  <si>
    <t>Meskipun badai hal yang biasa terjadi di Teluk Thailand pada saat ini, Pabuk dipandang yang terburuk dalam puluhan tahun.</t>
  </si>
  <si>
    <t>Di masa lalu, badai tropis menewaskan ratusan orang tetapi pemerintah mengatakan mereka telah mempersiapkan diri dan dapat mengatasi badai.</t>
  </si>
  <si>
    <t>Badai besar yang terakhir kali terjadi adalah Topan Gay pada tahun 1989 dan menewaskan ratusan orang.</t>
  </si>
  <si>
    <t>Badan metereologi Thailand mengatakan badai akan terjadi di bagian selatan dalam beberapa hari ke depan dan "kemungkinan akan terjadi curah hujan lebat yang meluas di sebagian besar wilayah itu".</t>
  </si>
  <si>
    <t>"Penduduk harus mengetahui bahwa keadaan ekstrem ini dapat menyebabkan banjir bandang dan kerusakan hutan," demikian peringatan pemerintah.</t>
  </si>
  <si>
    <t>Badai akan melemah setelah melewati Teluk Thailand ke Laut Andaman, tetapi para wisatawan juga diperingatkan untuk bersiap-siap menghadapi hujan deras, laut bergolak dan longsor.</t>
  </si>
  <si>
    <t>Di Thasala, Nakhon Si Thammarat, ribuan pengungsi harus dipindahkan ke aula universitas karena tempat perlindungan pemerintah dirusak badai.</t>
  </si>
  <si>
    <t>Thailand dilanda Pabuk, badai terburuk dalam puluhan tahun</t>
  </si>
  <si>
    <t>https://www.bbc.com/indonesia/dunia-46762602</t>
  </si>
  <si>
    <t>Merujuk data Pusat Pengendalian Operasi Penanggulangan Bencana (Pusdalops) BPBD Sumbar, tiga korban tewas berada di Padang Pariaman, sementara tiga lainnya di Tanah Datar.</t>
  </si>
  <si>
    <t>"Hingga saat ini kami masih mendata korban banjir, tanah longsor dan jembatan putus," ujar Rahman, Jumat (12/10), kepada wartawan di Padang, Agusmanto, yang melapor untuk BBC News Indonesia.</t>
  </si>
  <si>
    <t>Longsor yang terjadi Ranah Batu, Jorong Piubuah, Nagari Tanjung Bonai, Kecamatan Lintau Buo Utara, Tanah Datar terjadi Kamis kemarin, sekitar pukul 18.30 WIB.</t>
  </si>
  <si>
    <t>Dua orang dilaporkan tewas tertimbun material longsor, sementara dua orang lainnya lainnya hingga kini masih dalam pencarian.</t>
  </si>
  <si>
    <t>Menurutnya, kejadian ini berkaitan dengan perkebunan sawit yang belakangan di buka sekitar dua kilometer dari Arga Mulya.</t>
  </si>
  <si>
    <t>Banjir ini disebut Sirajon yang terbesar yang pernah melanda desanya.</t>
  </si>
  <si>
    <t>Sebelumnya pernah terjadi tahun 2012, tapi hanya menggenangi jalan," kata Sirajon saat dihubungi, Selasa (30/04).</t>
  </si>
  <si>
    <t>"Saya di desa ini sejak 2003.</t>
  </si>
  <si>
    <t xml:space="preserve"> Ia berkata, selama ini banjir tak pernah masuk ke rumahnya yang lebih tinggi ketimbang jalan raya.</t>
  </si>
  <si>
    <t xml:space="preserve">Banjir ini juga menimpa Yessi Ameilia Safitri, warga kelurahan Tanjung Agung, yang berjarak sekitar 230 kilometer dari Arga Mulya. </t>
  </si>
  <si>
    <t>Di ujung kompleks rumah saya air setinggi pinggang orang dewasa, tidak mungkin dilewati lagi."</t>
  </si>
  <si>
    <t>"Kalau rumah saya kena banjir, berarti kelurahan lain sudah pasti banjir total.</t>
  </si>
  <si>
    <t>Yang bisa dilakukan cuma lari dari rumah dan membawa barang yang bisa ditarik," ucap Yessi.</t>
  </si>
  <si>
    <t>"Saya sekeluarga mengungsi.</t>
  </si>
  <si>
    <t>Setidaknya 29 orang meninggal dan 13 lainnya hilang akibat banjir yang disusul longsor.</t>
  </si>
  <si>
    <t>Menurut data BNPB, banjir melanda sembilan kabupaten di Bengkulu.</t>
  </si>
  <si>
    <t>Sebanyak 12 ribu orang di antaranya terpaksa mengungsi.</t>
  </si>
  <si>
    <t>Bencana ini berdampak bagi sekitar 13 ribu warga Bengkulu.</t>
  </si>
  <si>
    <t>Ada delapan titik yang akan mengubah bentang alam," tuturnya.</t>
  </si>
  <si>
    <t>"Di Bengkulu Tengah, dampak kerusakan lingkungan dan keruskaan hutan meningkat.</t>
  </si>
  <si>
    <t xml:space="preserve"> Kami diberitahu tempat kami aman dan saya pikir besok sore keadaan sudah normal," katanya.</t>
  </si>
  <si>
    <t>"Saat ini yang terjadi hanya hujan terus menerus tetapi saya diberitahu keadaan terburuk akan terjadi.</t>
  </si>
  <si>
    <t>Pada daerah di dekatnya, Kanom, seorang pengusaha mengatakan kepada BBC bahwa hotelnya yang berkapasitas 1.000 kamar ditutup untuk sementara.</t>
  </si>
  <si>
    <t>Tetapi dia optimistis wisatawan akan kembali begitu badai berakhir.</t>
  </si>
  <si>
    <t xml:space="preserve"> Bencana alam ini dilaporkan menyebabkan enam orang tewas dan ratusan rumah terendam air dengan kedalaman hingga satu meter.</t>
  </si>
  <si>
    <t xml:space="preserve">Sejumlah kabupaten dan kota di Sumatera Barat dilanda banjir seiring hujan lebat yang terjadi sejak Kamis (11/10). </t>
  </si>
  <si>
    <t>Kepala BPBD Sumbar, Erman Rahman, menyebut hujan lebat tak hanya memicu banjir, tapi juga longsor di sejumlah titik, satu di antaranya di Pessel, Bukit Buah Palo.</t>
  </si>
  <si>
    <t>Adapun, daerah terdampak banjir adalah Tanah Datar, Limapuluh Kota, Pesisir Selatan, Pasaman, Pasaman Barat, Padang Pariaman, Agam, Mentawai Sijunjung, Solok dan Sawahlunto.</t>
  </si>
  <si>
    <t>Jembatan itu berada di Kecamatan Bonjol, Kabupaten Pasaman.</t>
  </si>
  <si>
    <t>Banjir yang terjadi membuat sebuah jembatan sepanjang delapan meter menuju Benteng Gunung Tak Jadi amblas.</t>
  </si>
  <si>
    <t>Ia berkata, banjir juga membuat jalan di sekitar jembatan rusak.</t>
  </si>
  <si>
    <t>Camat Bonjol, Yohanis, menyebut jembatan tersebut tidak bisa dipakai lagi.</t>
  </si>
  <si>
    <t xml:space="preserve">"Jembatan ini salah satu akses bagi pengendara sepeda motor dari arah pasar Bonjol menuju benteng dan perkapungan warga," kata Yohanis. </t>
  </si>
  <si>
    <t>Yohanis menyebut jembatan itu berpotensi hanyut seiring banjir yang tak kunjung surut.</t>
  </si>
  <si>
    <t>"Kami mengimbau warga Bonjol dan sekitarnya tidak melewati jembatan tersebut," ucapnya.</t>
  </si>
  <si>
    <t>Polisi kini menerapkan sistem buka-tutup di jalan itu.</t>
  </si>
  <si>
    <t>Jalan lintas Sumatera di Kelurahan Berangin, Bonjol, juga dilaporkan sempat terputus akibat longsor dan pohon kayu yang bertumbangan ke jalan.</t>
  </si>
  <si>
    <t xml:space="preserve"> Pohon kayu sepanjang 18 meter juga tumbang ke jalan.</t>
  </si>
  <si>
    <t>Kepala BPBD Pasaman, Masfet Kenedi menuturkan, material longsor yang menimbun jalan di Berangin mencapai lebih dari setengah meter.</t>
  </si>
  <si>
    <t>Kepala Dinas Kesehatan Pasaman, Amdarisman, mengatakan, semua penumpang di mobil tersebut selamat, termasuk ibu hamil yang ada di dalam ambulans tersebut.</t>
  </si>
  <si>
    <t xml:space="preserve">Sebuah mobil ambulans dilaporkan terjebak material longsor di Berangin, di jalur yang menghubungkan Bukittinggi dengan Sumatera Utara. </t>
  </si>
  <si>
    <t xml:space="preserve">Mobil itu dalam posisi menanjak, lantas terjebak material longsor dari arah kiri. </t>
  </si>
  <si>
    <t>Harie berkata, longsor terjadi secara cepat sehingga para sejumlah warga tak sempat menyelamatkan diri.</t>
  </si>
  <si>
    <t>Wali Nagari Jorong Piubuah, Haris, menyebut longsor menghancurkan setengah kampungnya.</t>
  </si>
  <si>
    <t>Longsor berasal dari Gunung Sago yang kemudian dengan cepat menyapu perkampungan di lembahnya.</t>
  </si>
  <si>
    <t>"Total korban terdampak sebanyak 26 jiwa, rata-rata terluka dan sudah dievakuasi ke rumah sakit," ujar Haris.</t>
  </si>
  <si>
    <t>Kerusakan di lembah Gunung Sago itu mencapai panjang dua kilometer dan sementara kedalaman lumpur berkisar 1,5 meter.</t>
  </si>
  <si>
    <t>Tingkat partikel berbahaya di udara - dikenal sebagai PM2.5 - jauh lebih tinggi dari yang direkomendasikan dan sekitar tujuh kali lebih tinggi daripada di ibukota Cina, Beijing.</t>
  </si>
  <si>
    <t>Seorang pejabat kementerian kesehatan India mengatakan pemantau polusi kota tidak memiliki angka yang cukup untuk secara akurat mencatat tingkat polusi, yang disebutnya sebagai "bencana".</t>
  </si>
  <si>
    <t>Lima juta masker dibagikan di sekolah pada hari Jumat ketika para pejabat mengumumkan darurat kesehatan masyarakat dan Kepala Menteri ibukota Delhi Arvid Kejriwal menyamakan kota itu dengan "kamar gas".</t>
  </si>
  <si>
    <t>"Ini memiliki efek setara dengan merokok tembakau," kata WHO di situs webnya.</t>
  </si>
  <si>
    <t xml:space="preserve"> Korban ini sedang hamil," kata Haris.</t>
  </si>
  <si>
    <t xml:space="preserve"> "Ada dua korban, salah satunya ditemukan 2 kilometer dari rumahnya. </t>
  </si>
  <si>
    <t>Banjir dan longsor terjadi di Sumatera Barat, enam orang dilaporkan tewas</t>
  </si>
  <si>
    <t>https://www.bbc.com/indonesia/indonesia-45832645</t>
  </si>
  <si>
    <t>Badan Meteorologi Klimatologi dan Geofisika (BMKG) menyebut dalam cuitannya, gempa pada Selasa (8/1) itu terjadi pada pukul 16.54 WIB.</t>
  </si>
  <si>
    <t>"Pusat gempa ada di laut, di 113 km barat daya kota Sukabumi, Jawa Barat," tulis BMKG.</t>
  </si>
  <si>
    <t>"Kedalaman pusat gempa 10 km, lanjutnya," namun "tidak berpotensi tsunami," tandasnya.</t>
  </si>
  <si>
    <t>Masih belum jelas, apakah ada kerusakan atau korban akibat gempa kali ini.</t>
  </si>
  <si>
    <t>Namun Sri Wahyu Kurniawati, seorang guru berusia 41 tahun, di desa Warung Kiara, Kabupaten Sukabumi mengaku sempat panik.</t>
  </si>
  <si>
    <t>Saat itu ia sedang bersama keponakannya seorang bocah bernama Febby.</t>
  </si>
  <si>
    <t>Sejumlah tetangganya juga sudah berada di luar rumah, menghindari kemungkinan buruk kalau gempa besar merusak rumah mereka dan membahayakan jiwa.</t>
  </si>
  <si>
    <t>Sesudah beberapa lama situasinya kembali normal, barulah ia berani kembali masuk rumah.</t>
  </si>
  <si>
    <t>Lain lagi dengan Wahyudin, karyawan di pusat kota Sukabumi mengatakan, ia merasakan gempa sekitar pkl 16.50.</t>
  </si>
  <si>
    <t>"Saya lihat lampu di kantor bergoyang-goyang, dan merasa ada getaran, mungkin sekitar 20 detik, tapi tidak keras."</t>
  </si>
  <si>
    <t>Wahyudin, bersama sejumlah kawannya tidak keluar kantor saat gempa mengguncang, "Saya tidak tahu pasti apakah ini gempa atau bukan, makanya kami tidak lari keluar," katanya.</t>
  </si>
  <si>
    <t>Hal yang sama terjadi pada ibu Entin 67 tahun yang tinggal di pusat kota Sukabumi.</t>
  </si>
  <si>
    <t>"Tetangga di sekitar pun tidak keluar rumah, berhubung hujan deras," tandasnya.</t>
  </si>
  <si>
    <t>Getaran gempa juga dirasakan sampai Bandung dan Depok, menurut warga setempat.</t>
  </si>
  <si>
    <t>"Saya sedang tiduran, tiba-tiba saya merasa ada getaran dan keluar rumah bersama anak-anak," kata Pepy.</t>
  </si>
  <si>
    <t>Data Badan Meteorologi Klimatologi dan Geofisika (BMKG) menyebut hampir setiap hari wilayah-wilayah di Indonesia dilanda gempa baik dengan skala magnitudo rendah hingga sedang.</t>
  </si>
  <si>
    <t>Deputi Bidang Geofisika BMKG, Muhammad Fadly, mengatakan ada peningkatan frekuensi gempa bumi pada 2018 dibanding tahun-tahun sebelumnya.</t>
  </si>
  <si>
    <t>Karena itu saban hari BMKG bekerja mendeteksi goncangan-goncangan akibat gempa dengan menggunakan 175 seismograf.</t>
  </si>
  <si>
    <t>"Ya meski masih kurang, tapi karena keterbatasan anggaran."</t>
  </si>
  <si>
    <t>Tak ada ancaman tsunami, namun guncangannya terasa hingga Bandung dan Depok.</t>
  </si>
  <si>
    <t>Gempa bumi kembali melanda, kali ini di Sukabumi dengan kekuatan 5,4 Skala Richter, dengan pusat gempa di Samudera Hindia.</t>
  </si>
  <si>
    <t>Sementara gempa bumi, melanda Manokwari, tanpa menimbulkan kerusakan dan korban berarti.</t>
  </si>
  <si>
    <t>Itu kan pelepasan energi untuk mencapai kestabilan," ujar Deputi Bidang Geofisika BMKG, Muhammad Fadly, dalam percakapan dengan BBC News Indonesia, beberapa waktu lalu.</t>
  </si>
  <si>
    <t>Ia berkaca pada Jepang yang luas negaranya seperlima Indonesia saja, punya 1.500 alat deteksi.</t>
  </si>
  <si>
    <t>Karena itu, dia berharap tahun depan BMKG bisa menambah alat pendeteksi itu hingga mencapai 200.</t>
  </si>
  <si>
    <t>Beberapa medium yang dipakai seperti media sosial, website, dan aplikasi berbasis telepon pintar.</t>
  </si>
  <si>
    <t>Sedangkan penyebab dari gunung api atau longsor, nihil.</t>
  </si>
  <si>
    <t>"Gunung api di Indonesia kan banyak, kalau jaringan BMKG bisa masuk ke situ, pemantauan bisa jadi lebih cepat.</t>
  </si>
  <si>
    <t>Gempa lagi: berpusat di Sukabumi, terasa hingga Bandung dan Depok</t>
  </si>
  <si>
    <t>https://www.bbc.com/indonesia/indonesia-46794038</t>
  </si>
  <si>
    <t>Korea Utara menyatakan tengah mengalami kekeringan terburuk selama 37 tahun dan telah menyeru kepada rakyatnya untuk "berperang" melawan gagal panen.</t>
  </si>
  <si>
    <t>"Para pekerja di sektor pertanian…bahu-membahu guna melindungi lahan pertanian secara menyeluruh dari kerusakan musim kering," sebut harian itu.</t>
  </si>
  <si>
    <t>Pemaparan tersebut mengemuka sebulan setelah badan Program Pangan Dunia (WFP) dan Organisasi Pertanian dan Pangan (FAO) mengeluarkan laporan bahwa hasil panen Korut pada 2018 menyentuh taraf terendah sejak 2008.</t>
  </si>
  <si>
    <t>Laporan menekankan bahwa sebanyak 10 juta orang, yang mencapai 40% dari populasi, "memerlukan bantuan pangan yang mendesak".</t>
  </si>
  <si>
    <t>Sepanjang tahun ini, menurut laporan tersebut, warga Korut bertahan hidup dengan mengonsumsi 300 gram makanan setiap hari.</t>
  </si>
  <si>
    <t>Jika tidak akan tindakan yang ditempuh, laporan itu menyebut "situasinya bisa bertambah parah selama musim kering pada Mei hingga September".</t>
  </si>
  <si>
    <t>Rangkaian sanksi terhadap Korut ditingkatkan sejak 2006 agar Pyongyang semakin sulit mencari dana untuk program nuklir.</t>
  </si>
  <si>
    <t>Rangkaian sanksi tidak mencakup bantuan kemanusiaan atau bahkan mencegah Korut mengekspor pangan untuk memberi makan rakyatnya.</t>
  </si>
  <si>
    <t>Hanya ada segelintir kelompok yang dapat mengantar bantuan ke Korut dan laporan-laporan menyebutkan kelompok-kelompok ini menghadapi situasi sulit karena kerumitan yang ditimbulkan rangkaian sanksi.</t>
  </si>
  <si>
    <t>Pada 2017, lembaga kemanusiaan Save the Children hengkang dari Korut karena berbagai sanksi membuat mereka kesulitan beroperasi.</t>
  </si>
  <si>
    <t>Pada 2017, Korut dilanda kekeringan serius yang menghancurkan panen bahan makanan utama, seperti beras, jagung, kentang, dan kacang kedelai.</t>
  </si>
  <si>
    <t>Menurutnya, Korea Utara sangat rentan jika bencana alam terjadi karena teknologi pertaniannya ketinggalan zaman dan masalah kesehatan publik merundung masyarakat.</t>
  </si>
  <si>
    <t>Jika data resmi akurat, menurut Hotham, Korut perlu mengimpor makanan sebanyak 1,5 juta ton guna melengkapi kekurangan produksi.</t>
  </si>
  <si>
    <t>Pada 1990-an ratusan ribu orang Korut disebut-sebut meninggal dunia akibat bencana kelaparan.</t>
  </si>
  <si>
    <t>Hubungan antara Korut dan AS memburuk menyusul gagalnya sejumlah perundingan antara kedua negara.</t>
  </si>
  <si>
    <t>Selama beberapa pekan terakhir Korut juga mulai menguji coba senjata lagi, yang dipandang sebagai upaya meningkatkan tekanan kepada AS.</t>
  </si>
  <si>
    <t>Belum jelas berapa banyak mata uang asing yang dimiliki pemerintah Korut untuk mengimpor makanan.</t>
  </si>
  <si>
    <t xml:space="preserve">Imbasnya, sanksi-sanksi tersebut telah mengurangi ekspor Korut secara signifikan. </t>
  </si>
  <si>
    <t>Sejumla laporan saat itu menyebutkan banyak orang kekurangan gizi dan meninggal dunia.</t>
  </si>
  <si>
    <t xml:space="preserve">Belum diketahui secara persis seberapa signifikan dampak kejadian ini. </t>
  </si>
  <si>
    <t>Korut menuntut kapal itu dikembalikan.</t>
  </si>
  <si>
    <t xml:space="preserve">Pekan lalu, AS menyita kapal kargo Korut dengan dalih kapal itu melanggar sanksi-sanksi. </t>
  </si>
  <si>
    <t>Saat itu AS mendesak Korut meninggalkan program nuklir, sedangkan Pyongyang menuntut pencabutan sanksi-sanksi.</t>
  </si>
  <si>
    <t xml:space="preserve">Pertemuan Pemimpin Korut, Kim Jong-un, dan Presiden AS, Donald Trump, berakhir pada Februari lalu tanpa kesepakatan. </t>
  </si>
  <si>
    <r>
      <t>Harian terbesar Korut, </t>
    </r>
    <r>
      <rPr>
        <i/>
        <sz val="11"/>
        <color theme="1"/>
        <rFont val="Calibri"/>
        <family val="2"/>
        <scheme val="minor"/>
      </rPr>
      <t>Rodong Sinmun</t>
    </r>
    <r>
      <rPr>
        <sz val="11"/>
        <color theme="1"/>
        <rFont val="Calibri"/>
        <family val="2"/>
        <scheme val="minor"/>
      </rPr>
      <t>, menyebut "air diperlukan sekarang" dan negara tersebut "berjuang keras" mencegah kerusakan yang ditimbulkan kekeringan.</t>
    </r>
  </si>
  <si>
    <r>
      <t>"Korea Utara ingin membuat kedengarannya sanksi-sanksi sama dengan kelaparan sehingga AS harus sangat berbelas kasihan dan mencabutnya," kata Benjamin Silberstein, editor North Korean Economy Watch dan peneliti dari Foreign Policy Research Institute, kepada kantor berita </t>
    </r>
    <r>
      <rPr>
        <i/>
        <sz val="11"/>
        <color theme="1"/>
        <rFont val="Calibri"/>
        <family val="2"/>
        <scheme val="minor"/>
      </rPr>
      <t>Reuters</t>
    </r>
    <r>
      <rPr>
        <sz val="11"/>
        <color theme="1"/>
        <rFont val="Calibri"/>
        <family val="2"/>
        <scheme val="minor"/>
      </rPr>
      <t>.</t>
    </r>
  </si>
  <si>
    <r>
      <t>"Sampai sekarang belum benar-benar jelas seberapa buruk keadaannya karena segala sesuatu yang terkait Korea Utara, datanya jarang transparan," kata Oliver Hotham dari </t>
    </r>
    <r>
      <rPr>
        <i/>
        <sz val="11"/>
        <color theme="1"/>
        <rFont val="Calibri"/>
        <family val="2"/>
        <scheme val="minor"/>
      </rPr>
      <t>NK News</t>
    </r>
    <r>
      <rPr>
        <sz val="11"/>
        <color theme="1"/>
        <rFont val="Calibri"/>
        <family val="2"/>
        <scheme val="minor"/>
      </rPr>
      <t> kepada BBC.</t>
    </r>
  </si>
  <si>
    <t>Angka itu adalah yang terendah sejak 1982.</t>
  </si>
  <si>
    <r>
      <t>Media pemerintah Korut, </t>
    </r>
    <r>
      <rPr>
        <i/>
        <sz val="11"/>
        <color theme="1"/>
        <rFont val="Calibri"/>
        <family val="2"/>
        <scheme val="minor"/>
      </rPr>
      <t>KCNA</t>
    </r>
    <r>
      <rPr>
        <sz val="11"/>
        <color theme="1"/>
        <rFont val="Calibri"/>
        <family val="2"/>
        <scheme val="minor"/>
      </rPr>
      <t xml:space="preserve">, melaporkan curah hujan setinggi 54,4 mm jatuh di seantero negri dalam lima bulan pertama tahun ini. </t>
    </r>
  </si>
  <si>
    <t>Kepala SMP Negeri 7 Palembang, Siti Zubaida, mengatakan keputusan pemulangan ditempuh sesuai dengan instruksi Dinas Pendidikan Kota Palembang.</t>
  </si>
  <si>
    <t>Hal ini diamini Kepala Dinas Pendidikan Kota Palembang, Ahmad Zulinto, yang menyampaikan surat edaran ke semua sekolah.</t>
  </si>
  <si>
    <t>Menurutnya, kalau kualitas udara Palembang masih buruk dalam beberapa hari ke depan, kegiatan belajar mengajar di tingkat TK sampai SMP akan tetap diliburkan.</t>
  </si>
  <si>
    <t>Akan tetapi, sebagaimana dipaparkan Kepala Dinas Pendidikan Sumatera Selatan, Widodo, kegiatan belajar mengajar di daerah yang tidak terdampak kabut asap tetap berlangsung.</t>
  </si>
  <si>
    <t>Hal itu belakangan dibenarkan Agus Wibowo, selaku Kepala Pusat Data, Informasi dan Humas Badan Nasional Penanggulangan Bencana (BNPB).</t>
  </si>
  <si>
    <t>"Melalui pesan digital, Kepala Dinas Pendidikan Kota Palembang menginstruksikan kegiatan belajar mengajar di tingkat paud, TK, SD dan SMP negeri dan swasta diliburkan hingga batas yang belum ditentukan," sebut Agus dalam siaran pers.</t>
  </si>
  <si>
    <t>Amelia, warga Kelurahan Bukit Sangkal, Kecamatan Kalidoni, mengatakan dirinya terkejut ketika akan ke luar rumah sekitar pukul 06.30 WIB untuk mengantar anaknya ke sekolah mendapati kabut sedemikian pekat.</t>
  </si>
  <si>
    <t>Keluhan atas kondisi ini juga diungkapkan Tina, seorang guru senam di sebuah tempat kebugaran.</t>
  </si>
  <si>
    <t>Kepala Seksi Observasi dan Informasi Stasiun Meteorologi SMB II Palembang, Bambang Beny Setiaji, mengatakan kabut tersebut bercampur asap kiriman dari wilayah Kabupaten Ogan Komering Ilir (OKI) yang berada sebelah tenggara Kota Palembang.</t>
  </si>
  <si>
    <t>Kabut asap di Kota Palembang semakin parah dalam sepekan terakhir akibat dampak kebakaran hutan dan lahan di sejumlah kabupaten.</t>
  </si>
  <si>
    <t>Berdasarkan data Badan Penanggulangan Bencana Daerah Provinsi Sumsel yang bersumber dari Satelit Lapan disebutkan jumlah titik panas pada Senin (14/10) mencapai 732 titik, dengan titik panas terbanyak di Kabupaten Ogan Komering Ilir yang berjumlah 437 titik.</t>
  </si>
  <si>
    <t>Sebelumnya, pada Jumat (11/10), titik panas berjumlah 417 titik.</t>
  </si>
  <si>
    <t>Kepala Bidang Kedaruratan Badan Penanggulangan Bencana Daerah Provinsi Sumsel, Ansori, mengatakan titik panas terbanyak terpantau di Kabupaten Ogan Komering Ilir sehingga fokus pemadaman difokuskan di wilayah tersebut.</t>
  </si>
  <si>
    <t>Sementara itu, aktivitas kapal bertonase di Sungai Musi, Kota Palembang, dihentikan akibat kabut asap pekat.</t>
  </si>
  <si>
    <t>Menurutnya KSOP masih memberlakukan aturan genap - ganjil untuk kapal bertonase masuk dan keluar dari wilayah Sungai Musi Palembang, namun batas waktu hanya pada rentang pukul 06.00 - 10.00 WIB.</t>
  </si>
  <si>
    <t>Sementara kapal-kapal speadboat pembawa barang dari luar Palembang yang sandar di Dermaga 16 ilir Palembang juga menunda keberangkatannya akibat jarak pandang membahayakan.</t>
  </si>
  <si>
    <t>"Biasanya pukul 07.00 WIB kami sudah keluar dari Palembang, tapi sampai pukul 08.30 WIB belum bisa keluar karena bahaya sekali, apalagi jam 07.00 - 09.00 WIB itu ramai-ramainya kapal kecil," kata salah seorang nahkoda speadboat, Pardi.</t>
  </si>
  <si>
    <t>Kabut asap tersebut, kata dia, mengakibatkan omzet pendapatan menurun 20%.</t>
  </si>
  <si>
    <t>"Penumpang tidak ada yang mau naik karena mereka ada yang takut, ya jadinya kurang penumpang," tambahnya.</t>
  </si>
  <si>
    <t>Sejumlah sekolah di Kota Palembang, Sumatera Selatan, memutuskan memulangkan siswa-siswa mereka lantaran kabut asap semakin tebal menyelimuti kota tersebut pada Senin (14/10) pagi.</t>
  </si>
  <si>
    <t>Sangat terasa, apalagi saya pakai sepeda motor," kata dia.</t>
  </si>
  <si>
    <t xml:space="preserve">Sejumlah sekolah di Kota Palembang, Sumatera Selatan, memutuskan memulangkan siswa-siswa mereka lantaran kabut asap semakin tebal menyelimuti kota tersebut pada Senin (14/10) pagi. </t>
  </si>
  <si>
    <t xml:space="preserve">Kepala SMP Negeri 7 Palembang, Siti Zubaida, mengatakan keputusan pemulangan ditempuh sesuai dengan instruksi Dinas Pendidikan Kota Palembang. </t>
  </si>
  <si>
    <t>Pagi ini kami memulangkan siswa karena melihat kabut asap yang tebal dan berdampak buruk terhadap siswa, oleh karenanya atas instruksi Kadiknas Kota Palembang melalui pesan WA Grup meminta siswa dipulangkan dan belajar di rumah masing-masing saja, jelas Siti kepada radio Elshinta.</t>
  </si>
  <si>
    <t xml:space="preserve"> Hal ini diamini Kepala Dinas Pendidikan Kota Palembang, Ahmad Zulinto, yang menyampaikan surat edaran ke semua sekolah. </t>
  </si>
  <si>
    <t xml:space="preserve">Hari ini seluruh TK hingga SMP negeri dan swasta sederajat diliburkan, untuk besok dan seterusnya akan diberikan edaran lebih lanjut, kata Ahmad Zulinto kepada kantor berita Antara. </t>
  </si>
  <si>
    <t xml:space="preserve">Menurutnya, kalau kualitas udara Palembang masih buruk dalam beberapa hari ke depan, kegiatan belajar mengajar di tingkat TK sampai SMP akan tetap diliburkan. </t>
  </si>
  <si>
    <t xml:space="preserve">Akan tetapi, sebagaimana dipaparkan Kepala Dinas Pendidikan Sumatera Selatan, Widodo, kegiatan belajar mengajar di daerah yang tidak terdampak kabut asap tetap berlangsung. </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</si>
  <si>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 Antara.</t>
  </si>
  <si>
    <t xml:space="preserve"> Hal itu belakangan dibenarkan Agus Wibowo, selaku Kepala Pusat Data, Informasi dan Humas Badan Nasional Penanggulangan Bencana (BNPB). </t>
  </si>
  <si>
    <t>Melalui pesan digital, Kepala Dinas Pendidikan Kota Palembang menginstruksikan kegiatan belajar mengajar di tingkat paud, TK, SD dan SMP negeri dan swasta diliburkan hingga batas yang belum ditentukan, sebut Agus dalam siaran pers.</t>
  </si>
  <si>
    <t>Kekeringan Korea Utara: Terburuk selama hampir 40 tahun dan rakyat diserukan "berperang" melawan gagal panen</t>
  </si>
  <si>
    <t>https://www.bbc.com/indonesia/dunia-48290740</t>
  </si>
  <si>
    <t>https://www.bbc.com/indonesia/indonesia-50038237</t>
  </si>
  <si>
    <t>Asap Palembang: Kabut selimuti ibu kota Sumatera Selatan, siswa sekolah diliburkan</t>
  </si>
  <si>
    <t>Data Pusat Vulkanologi dan Mitigasi Bencana Geologi (PVMBG) mencatat, 80,1% dari 558 kecamatan di Jawa Barat tergolong rawan bencana tanah longsor.</t>
  </si>
  <si>
    <t>Longsor diprediksi bisa menelan banyak korban karena pemerintah daerah dinilai gagal mengelola lereng yang makin sesak pemukiman.</t>
  </si>
  <si>
    <t>"Jawa Barat penduduknya lebih dari 40 juta jiwa, mereka tinggal di perbukitan, dan hingga saat ini karena kebutuhan pemukiman, kami kutip pemerintah lalai," ujar Kepala Mitigasi Gerakan Tanah PVMBG, Agus Budianto, Rabu (7/2).</t>
  </si>
  <si>
    <t>Kepada BBC Indonesia, Agus menyebut aktivitas manusia berpengaruh besar pada longsor di kawasan lereng, lembah sungai, dan dataran tinggi lainnya.</t>
  </si>
  <si>
    <t>Agus berkata, aktivitas manusia itulah yang membedakan dampak bencana longsor di Jawa Barat dan daerah lain yang memiliki tanah gembur atau lapuk serta mudah menyerap air.</t>
  </si>
  <si>
    <t>Gubernur Jawa Barat Ahmad Heryawan alias Aher tidak memungkiri data PVMBG.</t>
  </si>
  <si>
    <t>Usai longsor di Kecamatan Cijeruk, Bogor, yang setidaknya menyebabkan lima warga meninggal dunia awal pekan ini, Aher mengklaim pihaknya sudah dan akan terus menormalisasi hutan di kawasan Puncak.</t>
  </si>
  <si>
    <t>"Kami setiap tahun mencegah dengan cara menanam pohon, dengan biopori, sumber resapan, untuk menghijaukan kawasan-kawasan gundul termasuk daerah aliran Sungai Ciliwung," kata Aher kepada pers di Jakarta, Rabu siang (07/02).</t>
  </si>
  <si>
    <t>Dalam catatan PVMBG, wilayah Jabar yang paling rawan longsor adalah Sukabumi (44 kecamatan), Garut (42), Bogor (35), dan Cianjur (31).</t>
  </si>
  <si>
    <t>Adapun, wilayah Jabar yang memiliki potensi longsor paling rendah adalah Bekasi (2 kecamatan), Indramayu (2) dan Cirebon (1).</t>
  </si>
  <si>
    <t>Berada satu peringkat di bawah Jabar, 78,2% kecamatan di Jawa Tengah berpotensi longsor dalam kategori menengah-tinggi.</t>
  </si>
  <si>
    <t>Berturut-turut di peringkat setelahnya adalah Daerah Istimewa Yogyakarta (61,5%), Jawa Timur (57,9%), DKI Jakarta (22,7%), dan Banten (20%).</t>
  </si>
  <si>
    <t>"Gerakan tanah tidak bisa 100% dicegah, tapi jatuhnya korban dapat diminimalisir.</t>
  </si>
  <si>
    <t>Dalam data PVMBG, Papua dan Papua Barat tergolong provinsi dengan jumlah kecamatan terbanyak yang rentan longsor.</t>
  </si>
  <si>
    <t>Sementara di Sulawesi Selatan, tingkat kerawanan yang sama ada di Tana Toraja dan Toraja Utara yang juga berada di perbukitan.</t>
  </si>
  <si>
    <t>Di luar faktor manusia, secara geologi, kata Agus, Jawa Barat berada di atas tanah yang mudah menyerap air dan gembur.</t>
  </si>
  <si>
    <t>Persentase potensi longsor pada empat dari enam provinsi di pulau ini lebih dari 50%.</t>
  </si>
  <si>
    <t>Salah satu peringatan yang diberikan PVMBG adalah memindahkan drainase atau arus air dari dataran tinggi yang menuju ke pemukiman penduduk.</t>
  </si>
  <si>
    <t>Masyarakat harus melaporkan kalau air yang meluncur terus membesar," kata Agus.</t>
  </si>
  <si>
    <t>Daerah tadi serupa dengan Fak-Fak, Sorong, Pegunungan Arfak, dan Teluk Bintuni di Papua Barat.</t>
  </si>
  <si>
    <t>Hujan deras mengancam Jakarta dan sekitarnya, Jawa Barat paling rentan tanah longsor</t>
  </si>
  <si>
    <t>https://www.bbc.com/indonesia/indonesia-42976911</t>
  </si>
  <si>
    <t>Sebanyak lima negara akan meminjamkan pesawat Hercules C-130 guna memudahkan penanganan bencana gempa dan tsunami di Sulawesi Tengah.</t>
  </si>
  <si>
    <t>Menteri Koordinator Bidang Politik Hukum dan Keamanan Wiranto mengatakan negara yang bersedia mengirimkan pesawat C130, yakni Singapura, Malaysia, India, Korea Selatan, dan Amerika Serikat.</t>
  </si>
  <si>
    <t>Dengan kondisi Bandara Mutiara Sis-Al Jufri di Palu, pesawat Hercules C-130 memang ideal karena bobotnya berat dan bisa mendarat dan lepas landas di landasan pacu yang pendek.</t>
  </si>
  <si>
    <t>Bandara Mutiara Sis-Al Jufri sejatinya memiliki landasan pacu sepanjang 2.500 meter, namun hanya 2.000 meter yang bisa digunakan lantaran sisanya rusak akibat gempa.</t>
  </si>
  <si>
    <t>Wiranto menambahkan, pesawat angkut tersebut akan mengangkut bantuan dari Balikpapan dan Makassar ke Palu.</t>
  </si>
  <si>
    <t>Keputusan pemerintah Indonesia menerima bantuan internasional dicuitkan Thomas Lembong, Kepala Badan Koordinasi Penanaman Modal, pada Senin (1/10).</t>
  </si>
  <si>
    <t>Secara terpisah, juru bicara Badan Nasional Penanggulangan Bencana (BNPB), Sutopo Purwo Nugroho, menyatakan telah menghubungi Menteri Luar Negeri Retno Marsudi yang tengah berada di New York, AS.</t>
  </si>
  <si>
    <t>Dalam jumpa pers di Jakarta, Senin (1/10), Sutopo mengatakan Indoensia menyambut bantuan berupa, antara lain alat angkut untuk landasan pacu 2.000 meter, tenda pengungsl, perangkat pengolahan air bersih, rumah sakit lapangan, tenaga medis, dan genset.</t>
  </si>
  <si>
    <t>Menurutnya, sudah ada 10 negara yang menyampaikan tawaran bantuan.</t>
  </si>
  <si>
    <t>Sebelumnya, berbagai ucapan simpati dan tawaran bantuan mengalir dari sejumlah pihak, seperti Australia, Cina, Amerika Serikat, Singapura, hingga Uni Eropa.</t>
  </si>
  <si>
    <t>"Mereka belum meminta apapun, namun Presiden sangat mengapresiasi empati warga Australia," sambungnya.</t>
  </si>
  <si>
    <t>Presiden Cina Xi Jinping mengucapkan belasungkawa kepada Presiden Republik Indonesia Joko Widodo atas bencana alam gempa bumi dan tsunami yang terjadi di Palu dan Donggala, Sulawesi Tengah.</t>
  </si>
  <si>
    <t>Pemerintah Cina melalui Palang Merah mereka juga sudah memberikan bantuan sebesar US$200 ribu ke Palang Merah Indonesia.</t>
  </si>
  <si>
    <t>Kemudian, pemerintah Amerika Serikat (AS), melalui Duta Besar untuk Republik Indonesia di Jakarta, menyatakan siap memberikan bantuan.</t>
  </si>
  <si>
    <t>Melalui keterangan resmi dari Kedutaan Besar AS di Jakarta, Dubes Joseph Donovan menyampaikan "belasungkawa kepada keluarga dan masyarakat yang terkena dampak gempa bumi dan tsunami di Sulawesi Tengah."</t>
  </si>
  <si>
    <t>"Saya telah menghubungi Menteri Luar Negeri RI Retno Marsudi untuk menyampaikan belasungkawa dan menawarkan bantuan kami."</t>
  </si>
  <si>
    <t>"Indonesia adalah mitra penting, dan kami siap bekerja sama untuk memberikan dukungan kepada mereka yang membutuhkan."</t>
  </si>
  <si>
    <t>Lebih jauh, Kedutaan Besar AS di Jakarta menyatakan Badan Bantuan Bencana Asing (OFDA) memiliki beragam opsi untuk bantuan kemanusiaan.</t>
  </si>
  <si>
    <t>"Pertama, kami akan bekerja sama dengan pemrintah Indonesia guna mengidentifikasi apa yang saat ini dibutuhkan dan kemudian menentukan posisi terbaik Amerika Serikat dan mitra-mitranya dalam memenuhi berbagai kebutuhan ini.</t>
  </si>
  <si>
    <t>"Kami akan berkoordinasi dengan pemerintah Indonesia dan mitra-mitra kami untuk memastikan bantuan didasari kebutuhan dan layak.</t>
  </si>
  <si>
    <t>"Beberapa opsi meliputi pengiriman barang bantuan dari gudang pemerintah AS di seluruh dunia, dana bantuan kepada organisasi mitra untuk menjalankan aktivitas kemanusiaan, dan mengerahkan penasihat teknis," sebut Kedutaan Besar AS di Jakarta.</t>
  </si>
  <si>
    <t>Sementara itu, Uni Eropa telah mengumumkan bakal mengucurkan 1,5 juta euro (Rp25 miliar) dalam bantuan langsung.</t>
  </si>
  <si>
    <t>Pemerintah Indonesia memutuskan untuk menerima tawaran tersebut.</t>
  </si>
  <si>
    <t>Mohon kirimkan pesan kepada saya melalui akun media sosial atau email: tom@bkpm.go.id," sebutnya.</t>
  </si>
  <si>
    <t>Artinya kita "welcome" dengan tawaran internasional.</t>
  </si>
  <si>
    <t>Mekanisme dan prosedur sedang disiapkan BNPB dan Kemenlu sesuai dengan peraturan yang ada," sebut Sutopo.</t>
  </si>
  <si>
    <t>Jadi gempa dan stunami di Sulteng bukan bencana nasional," sambungnya.</t>
  </si>
  <si>
    <t>https://www.bbc.com/indonesia/indonesia-45702371</t>
  </si>
  <si>
    <t>Gempa dan tsunami Palu: Lima negara akan pinjamkan pesawat Hercules</t>
  </si>
  <si>
    <t>Keringat mengucur pada wajah pemadam kebakaran, relawan, hingga warga awam yang bahu-membahu memadamkan api pada lahan gambut di sekitar rumah warga di di perbatasan Palangkaraya dan Pulang Pisau, Kalimantan Tengah, Rabu (19/09).</t>
  </si>
  <si>
    <t>Pada hari itu, parit yang dibuat di sekeliling lahan gambut yang terbakar - yang seharusnya dipenuhi air untuk mencegah perambatan api - sudah mengering.</t>
  </si>
  <si>
    <t>Akibatnya, petugas harus mencari sumur terdekat dan sumber air lainnya, lalu mengangkutnya bolak-balik ke titik api.</t>
  </si>
  <si>
    <t>Sekali jalan, mereka hanya bisa mengangkut 1.000 liter air dalam tangki yang dibawa di belakang mobil pikap, yang kemudian habis hanya dalam waktu 10 menit.</t>
  </si>
  <si>
    <t>"Harus dipastikan, apinya mati di permukaan juga di dalam," kata Zulkarnaen.</t>
  </si>
  <si>
    <t>Tagana Kota Palangkaraya - yang dipimpin Zulkarnaen - hanyalah satu dari ratusan tim yang terlibat pemadaman kebakaran hutan dan lahan (karhutla) di Kalimantan Tengah.</t>
  </si>
  <si>
    <t>Andrean Perdana, mahasiswa tingkat akhir di Sekolah Tinggi Ilmu Komputer Palangkaraya, memimpin para relawan muda Youth Act untuk membantu upaya pemadaman api di lapangan.</t>
  </si>
  <si>
    <t>Ia mengarahkan mereka untuk mengulur selang, menyalakan mesin pompa air, hingga memberikan dorongan semangat bagi anggota tim yang mulai kelelahan.</t>
  </si>
  <si>
    <t>Baginya, bergumul dengan api serta asap kebakaran hutan dan lahan bukan hal asing.</t>
  </si>
  <si>
    <t>"Dulu sudah sering ikut secara spontan pemadaman-pemadaman bersama warga di kampung dan teman-teman sekolah," ujar Andre, sapaan akrabnya.</t>
  </si>
  <si>
    <t>Pemuda asli Dayak itu bercerita tentang pengalamannya memadamkan api di belakang sekolahnya dulu di Kabupaten Kapuas, Kalimantan Tengah.</t>
  </si>
  <si>
    <t>Api kerap muncul dari balik lahan gambut yang terletak dekat dari gedung sekolah.</t>
  </si>
  <si>
    <t>Yang membuatnya tidak habis pikir, kejadian itu terus berulang hingga sekarang dengan skala yang lebih besar.</t>
  </si>
  <si>
    <t>Ia mengaku "tidak bisa terima, dalam hati" melihat bencana di hadapannya.</t>
  </si>
  <si>
    <t>"Melihat orang-orang sudah tidak sanggup bernapas, di situ saya berpikir, apa yang terjadi sebenarnya?"</t>
  </si>
  <si>
    <t>Untuk itulah sejak 2016, setahun setelah kabut asap terparah akibat kebakaran besar hutan dan lahan, Andre memutuskan bergabung dengan tim relawan.</t>
  </si>
  <si>
    <t>"Ini adalah perbuatan orang-orang tidak bertanggung jawab," imbuhnya dengan nada geram.</t>
  </si>
  <si>
    <t>Tujuannya hanya satu: menghentikan api yang menghancurkan 'rumahnya', Pulau Kalimantan.</t>
  </si>
  <si>
    <t>"Ini tanahnya istri saya," katanya.</t>
  </si>
  <si>
    <t>Ironisnya, selama dua pekan terakhir, Gusti mengaku hanya ia sendiri pemilik lahan di kawasan itu yang ikut turun memadamkan api.</t>
  </si>
  <si>
    <t>Gusti lantas menggali sendiri sumur di lahan miliknya untuk bisa mendapatkan air, demi bisa terus menjaga lahannya dari kerusakan yang lebih parah akibat api.</t>
  </si>
  <si>
    <t>Jadi karena ini musim kemarau, Palangkaraya ini kering, sama sekali kering," tutur Zulkarnaen, Koordinator Taruna Siaga Bencana (Tagana) Kota Palangkaraya, kepada BBC News Indonesia.</t>
  </si>
  <si>
    <t>Selain kelangkaan sumber air, sifat alami gambut kering yang mudah terbakar dan 'menyimpan' bara di dalam rongga tanah, membuat pemadaman api memakan waktu yang lebih lama.</t>
  </si>
  <si>
    <t>Youth Act Kalimantan salah satunya.</t>
  </si>
  <si>
    <t>Ia, teman dan gurunya memadamkan api dengan menyiram serta memangkas tanaman kering di sekitar lokasi.</t>
  </si>
  <si>
    <t>Tidak," pungkas Andre.</t>
  </si>
  <si>
    <t>Seperti I Gusti Putu Tama yang menjaga kebun kecil milik pribadi di Kecamatan Jekan Raya, Palangkaraya.</t>
  </si>
  <si>
    <t>Setelah pensiun, ia sengaja menghabiskan waktu di lahan tersebut untuk bercocok tanam.</t>
  </si>
  <si>
    <t>Ada rambutan berapa pohon, pohon petai ada juga," tutur Gusti sambil menunjukkan kepada kami kondisi tanaman-tanamannya yang kini terlihat gosong.</t>
  </si>
  <si>
    <t>Api sebelumnya merambat dari lahan gambut milik orang lain di sekitarnya.</t>
  </si>
  <si>
    <t>Tidak ada kepedulian," imbuhnya.</t>
  </si>
  <si>
    <t>Mobil dari tim pemadam kebakaran tidak bisa masuk ke dekat lahannya, karena akses berupa pematang yang sempit turut menjadi rapuh karena terkena rambatan api.</t>
  </si>
  <si>
    <t>Waterbombing-nya lewat aja, tapi tidak dibom di sini," katanya.</t>
  </si>
  <si>
    <t>Kebun itu ia rawat agar sewaktu-waktu bisa mengajak anak-cucunya berkunjung dan menikmati hasil panen buah-buahan yang ditanamnya.</t>
  </si>
  <si>
    <t>Kerugiannya bisa dilihat sendiri," tutupnya.</t>
  </si>
  <si>
    <t>Kebakaran hutan dan lahan: Perjuangan para relawan dan warga padamkan api di Palangkaraya</t>
  </si>
  <si>
    <t>https://www.bbc.com/indonesia/indonesia-49764582</t>
  </si>
  <si>
    <t>"Degradasi hutan, kerusakan lahan, degradasi daerah aliran sungai tinggi.</t>
  </si>
  <si>
    <t>Dipicu curah hujan maka terjadilah bencana yang masif," kata Sutopo dalam jumpa pers di Jakarta.</t>
  </si>
  <si>
    <t>Jadi banjir ini adalah limpasan, curah hujan melebihi kapasitas sungai," kata Kasubdit Monitoring dan Evaluasi DAS KLHK, Ernawati.</t>
  </si>
  <si>
    <t xml:space="preserve">"Posisi izin itu di hulu, tidak terkait langsung dengan sungai. </t>
  </si>
  <si>
    <t>Kajian pada saat aliran air melimpah kami bedakan dengan analisis dampak lingkungannya," ujarnya di Jakarta.</t>
  </si>
  <si>
    <t xml:space="preserve">"Izin dikeluarkan jauh dari sungai. </t>
  </si>
  <si>
    <t>Organisasi Kesehatan Dunia (WHO) mengatakan sepertiga kematian akibat stroke, kanker paru-paru dan penyakit jantung disebabkan oleh polusi udara.</t>
  </si>
  <si>
    <t>Komentar terakhir Kejriwal tampaknya tidak akan membuat senang para pejabat pemerintah, lapor editor regional BBC Asia Selatan Jill McGivering.</t>
  </si>
  <si>
    <t>Dia mengatakan politisi India saling menyalahkan atas kondisi tersebut.</t>
  </si>
  <si>
    <t>"Itukah alasanmu membuat kita tuli mendengar masalah polusi?"</t>
  </si>
  <si>
    <t>satu pengguna Twitter merespons.</t>
  </si>
  <si>
    <t>Pasien (ibu hamil) sudah dirujuk ke RSUD Pasaman," ujarnya.</t>
  </si>
  <si>
    <t xml:space="preserve">"Tidak ada korban jiwa. </t>
  </si>
  <si>
    <t>Sebelumnya, Sukabumi dilanda bencana longsor, akibat hujan deras, yang menewaskan sejumlah orang.</t>
  </si>
  <si>
    <t>"Ya getarannya sekitar 20 detik.</t>
  </si>
  <si>
    <t>"Febby berteriak, 'Gempa!</t>
  </si>
  <si>
    <t>Cepat keluar, ada gempa!"</t>
  </si>
  <si>
    <t>Kami pun langsung lari keluar rumah.</t>
  </si>
  <si>
    <t>"Saya tidak tahu ini gempa atau bukan, karena hujan lumayan deras di luar.</t>
  </si>
  <si>
    <t>Saya diam saja sampai getaran berhenti," katanya kepada Ani Mulyani dari BBC Indonesia.</t>
  </si>
  <si>
    <t>Maya, seorang warga Bandung dan Pepy, seorang ibu rumah tangga di Depok, menyatakan sempat panik dan keluar rumah.</t>
  </si>
  <si>
    <t>"Terus ada gempa bumi, baik di Palu, Sulawesi Tengah, Sulawesi Selatan, Lombok, Aceh, Sumatera, Nias.</t>
  </si>
  <si>
    <t>Jadi memang saat ini sesar atau patahan itu sedang aktif-aktifnya.</t>
  </si>
  <si>
    <t>Tapi tidak apa-apa, yang penting tidak besar magnitudonya.</t>
  </si>
  <si>
    <t>"Kecuali di suatu tempat belum ada gempa, tapi kita tahu ada sesar atau patahan di sana.</t>
  </si>
  <si>
    <t>Itu yang bahaya," sambungnya.</t>
  </si>
  <si>
    <t>Alat itu, menurut Muhamad Fadly, sesungguhnya masih sangat kurang dari angka ideal yakni 1.000 seismograf.</t>
  </si>
  <si>
    <t>Kalau sekarang berarti sudah banyak yang rusak, pemeliharaannya juga setengah mati.</t>
  </si>
  <si>
    <t>Jadi ya sampai jumlahnya tetap segitu saja," jelasnya.</t>
  </si>
  <si>
    <t>Lantaran kurangnya seismograf, data gempa bumi yang diterima dan diolah BMKG tidak presisi.</t>
  </si>
  <si>
    <t>Meski tak bisa memprediksi kapan gempa bumi terjadi, BMKG akan memaksimalkan peralatan yang ada untuk menyebarkan informasi kepada pemerintah daerah maupun Badan Nasional Penanggulangan Bencana (BNPB).</t>
  </si>
  <si>
    <t>Sementara itu, koordinasi antarlembaga yang selama ini macet, kata Muhamad Fadly, tengah dicarikan jalan keluarnya.</t>
  </si>
  <si>
    <t>Sebab BMKG hanya bisa mendeteksi terjadinya tsunami yang disebabkan gempa bumi.</t>
  </si>
  <si>
    <t>Jadi ke depan sudah dibicarakan supaya kita bisa masuk ke jaringan PVMBG."</t>
  </si>
  <si>
    <t>Walaupun tidak ada benda atau barang yang berjatuhan," katanya.</t>
  </si>
  <si>
    <t>Takut juga," katanya.</t>
  </si>
  <si>
    <t>"Sensor itu kan dipasang sejak 2006.</t>
  </si>
  <si>
    <t>Jadi yang sudah tidak berfungsi, kita ganti.</t>
  </si>
  <si>
    <t>"Pagi ini kami memulangkan siswa karena melihat kabut asap yang tebal dan berdampak buruk terhadap siswa, oleh karenanya atas instruksi Kadiknas Kota Palembang melalui pesan WA Grup meminta siswa dipulangkan dan belajar di rumah masing-masing saja," jelas Siti kepada radioÂ Elshinta.</t>
  </si>
  <si>
    <t>"Hari ini seluruh TK hingga SMP negeri dan swasta sederajat diliburkan, untuk besok dan seterusnya akan diberikan edaran lebih lanjut," kata Ahmad Zulinto kepada kantor beritaÂ Antara.</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</si>
  <si>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kepadaÂ Antara.</t>
  </si>
  <si>
    <t>Sejumlah warga Palembang, Sumatera Selatan, mengeluhkan kabut asap pada Senin (14/10) tergolong parah.</t>
  </si>
  <si>
    <t>Bahkan jarak pandang hanya 10 meter.</t>
  </si>
  <si>
    <t>"Saya terkejut, kenapa gelap ini.</t>
  </si>
  <si>
    <t>Kemarin-kemarin ada kabut asap, tapi tidak separah hari ini," kata dia sebagaimana dikutipÂ Antara.</t>
  </si>
  <si>
    <t>"Saya selalu ke luar rumah pukul 06.00 WIB karena ada jadwal senam, sempat terkejut juga karena jarak pandang hanya 10 meter.</t>
  </si>
  <si>
    <t>"Kami selalu lakukan waterbombing (pemadaman dari udara), setiap hari mengerahkan lima unit helikopter.</t>
  </si>
  <si>
    <t>Kebakaran di OKI ini memang sulit dipadamkan karena terjadi di kawasan gambut, dan akses darat yang terbatas.</t>
  </si>
  <si>
    <t>belum lagi jika terbakar, asapnya mengarah ke Palembang," kata Ansori.</t>
  </si>
  <si>
    <t>"Para pandu kapal menunda gerakan kapal-kapal bertonase untuk sementara waktu," kata Kepala Seksi Lalu lintas pelayaran Kantor Kesyahbandaran dan Otoritas Pelabuhan (KSOP) Kelas II Palembang, Andriawan, kepadaÂ Antara.</t>
  </si>
  <si>
    <t>"Masyarakat mau tidak mau terus tumbuh di wilayah ini.</t>
  </si>
  <si>
    <t>Lereng tidak stabil karena untuk perumahan," kata Agus.</t>
  </si>
  <si>
    <t>Ia menuturkan, faktor itu berkaitan pula dengan kondisi geografis Jabar.</t>
  </si>
  <si>
    <t>"Ini daerah pegunungan, daerah gunung api, kalau melapuk sangat mudah pecah.</t>
  </si>
  <si>
    <t>Seumpamanya hujan, tanah akan menyerap air sehingga licin dan gembur," kata Agus.</t>
  </si>
  <si>
    <t>Merujuk data PVMBG per Februari 2018, Pulau Jawa merupakan wilayah dengan tingkat kerentanan longsor paling tinggi.</t>
  </si>
  <si>
    <t>Agus Budianto mengatakan PVMBG menyediakan peta kerawanan tanah bergerak agar dampak longsor dapat dinihilkan.</t>
  </si>
  <si>
    <t>"Vegetasi harus diselesaikan dan air tidak mengalir ke lereng, melainkan ke tempat landai.</t>
  </si>
  <si>
    <t>Di Papua, lima kabupaten, yaitu Jaya Wijaya, Lanny Jaya, Pegunungan Bintang, Tolikara, dan Yahukimo, masuk kategori rawan longsor tertinggi.</t>
  </si>
  <si>
    <t>"Kita minta bantuan pesawat C130.</t>
  </si>
  <si>
    <t>Pesawat jenis itu yang bisa mendarat dan take off.</t>
  </si>
  <si>
    <t>Jumlah pesawat C130 kita terbatas," ujar Wiranto dalam jumpa pers di Jakarta, Selasa (2/10).</t>
  </si>
  <si>
    <t>Gempa dan tsunami yang melanda Palu dan sejumlah daerah lainnya di Sulawesi Tengah membuat berbagai negara menyampaikan duka cita sekaligus tawaran bantuan.</t>
  </si>
  <si>
    <t>"Tadi malam, Presiden Jokowi memberi persetujuan kepada kami untuk menerima bantuan internasional untuk penanganan darurat bencana.</t>
  </si>
  <si>
    <t>Saya membantu mengoordinasikan bantuan sektor swasta dari seantero dunia.</t>
  </si>
  <si>
    <t>"Beliau mengatakan bahwa Presiden telah menyatakan menerima bantuan internasional sesuai kebutuhan kita.</t>
  </si>
  <si>
    <t>Nanti akan dikoordinir Menkopolhukam.</t>
  </si>
  <si>
    <t>"DeclareÂ bantuan internasional itu tidak harus status bencana nasional.</t>
  </si>
  <si>
    <t>Presiden tidakÂ mendeclareÂ status bencana nasional.</t>
  </si>
  <si>
    <t>Dalam pernyataan resminya yang dikutipÂ ABC, Perdana Menteri Australia, Scott Morrison, mengaku telah menghubungi Presiden Joko Widodo untuk menyampaikan komitmennya dalam memberi dukungan.</t>
  </si>
  <si>
    <t>"Jika dia perlu bantuan kita, dia akan mendapatkannya," kata Morrison kepadaÂ ABC.</t>
  </si>
  <si>
    <t>"Saya terkejut mendengar gempa bumi kuat dan tsunami yang besar menghantam Provinsi Sulawesi Tengah dan sedih dengan banyaknya nyawa yang hilang dan kerusakan yang terjadi," kata Xi seperti dilansir dariÂ China Daily, Minggu (30/9).</t>
  </si>
  <si>
    <t>"Kesulitan kami yang terutama adalah sumber air.</t>
  </si>
  <si>
    <t>Setiap titik setidaknya memerlukan waktu satu jam.</t>
  </si>
  <si>
    <t>Selain mereka yang bergerak di bawah kementerian dan lembaga pemerintahan, sejumlah lembaga swadaya masyarakat pun ikut ambil bagian dalam penanganan karhutla.</t>
  </si>
  <si>
    <t>"Kami belum pulang (dari sekolah), tiba-tiba ada api membesar di belakang gedung sekolah.</t>
  </si>
  <si>
    <t>Dengan respons spontan, kita ambil ember, kita siramin," tuturnya.</t>
  </si>
  <si>
    <t>Kejadian itu, menurutnya, terjadi beberapa kali di sekitar sekolahnya dulu.</t>
  </si>
  <si>
    <t>"Ini bisa dicegah, ini bisa dihentikan.</t>
  </si>
  <si>
    <t>Karena ini bukan bencana alam seperti gempa atau tsunami yang datangnya tiba-tiba - hanya Tuhan yang tahu.</t>
  </si>
  <si>
    <t>Menghentikan rambatan api karhutla nyatanya bukan hanya dilakoni para pemadam profesional dan relawan, melainkan juga warga setempat.</t>
  </si>
  <si>
    <t>Lahannya 'hanya' berukuran 20x40 meter yang terdiri dari tanah gambut.</t>
  </si>
  <si>
    <t>"Ini pohon nanas, di depan ini sudah mati semua.</t>
  </si>
  <si>
    <t>Sebagian besar habis terbakar.</t>
  </si>
  <si>
    <t>"Sepandangan mata saya selama berapa hari ini nggak ada yang lewat.</t>
  </si>
  <si>
    <t>Ada satu, cuma nengok aja, lalu pergi lagi.</t>
  </si>
  <si>
    <t>Alhasil, pria paruh baya itu pun turut memadamkan api di lahan milik orang lain, agar percikan api tidak menjalar lebih parah ke kebunnya Sebelumnya, relawan datang membantu melawan api, namun terhenti karena habisnya sumber air dari sumur galian terdekat.</t>
  </si>
  <si>
    <t>"Kalau mobil-mobil pemadam itu mungkin di daerah-daerah jalan besar aja.</t>
  </si>
  <si>
    <t>Soal kerugian, ia tidak bisa menghitungnya.</t>
  </si>
  <si>
    <t>"Kalau harga satu pohon rambutan sih berapa saja, 20 ribu?</t>
  </si>
  <si>
    <t>Tapi merawatnya itu empat tahunan loh, Mas," ungkap Gusti getir.</t>
  </si>
  <si>
    <t>"Tanah sudah begini keadaannya, merawatnya sulit.</t>
  </si>
  <si>
    <t>Perlu tenaga, biaya, mencangkuli lagi karena berlubang-lubang.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</si>
</sst>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sz val="11"/>
      <color rgb="FF1E1E1E"/>
      <name val="Calibri"/>
      <family val="2"/>
      <scheme val="minor"/>
    </font>
    <font>
      <sz val="11"/>
      <color rgb="FF000000"/>
      <name val="Calibri"/>
      <family val="2"/>
      <scheme val="minor"/>
    </font>
    <font>
      <sz val="11"/>
      <color rgb="FFFF0000"/>
      <name val="Calibri"/>
      <family val="2"/>
      <scheme val="minor"/>
    </font>
  </fonts>
  <fills count="8">
    <fill>
      <patternFill patternType="none"/>
    </fill>
    <fill>
      <patternFill patternType="gray125"/>
    </fill>
    <fill>
      <patternFill patternType="solid">
        <fgColor theme="5"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38">
    <xf numFmtId="0" fontId="0" fillId="0" borderId="0" xfId="0"/>
    <xf numFmtId="0" fontId="0" fillId="0" borderId="0" xfId="0" applyFont="1"/>
    <xf numFmtId="0" fontId="0" fillId="0" borderId="0" xfId="0" applyFont="1" applyAlignment="1">
      <alignment wrapText="1"/>
    </xf>
    <xf numFmtId="9" fontId="0" fillId="4" borderId="1" xfId="0" applyNumberFormat="1" applyFont="1" applyFill="1" applyBorder="1" applyAlignment="1">
      <alignment horizontal="center" vertical="center"/>
    </xf>
    <xf numFmtId="0" fontId="0" fillId="4" borderId="1" xfId="0" applyFont="1" applyFill="1" applyBorder="1" applyAlignment="1">
      <alignment horizontal="center" vertical="center"/>
    </xf>
    <xf numFmtId="0" fontId="0" fillId="0" borderId="1" xfId="0" applyFont="1" applyBorder="1"/>
    <xf numFmtId="0" fontId="0" fillId="5" borderId="0" xfId="0" applyFont="1" applyFill="1" applyBorder="1" applyAlignment="1">
      <alignment wrapText="1"/>
    </xf>
    <xf numFmtId="0" fontId="0" fillId="0" borderId="0" xfId="0" applyFont="1" applyAlignment="1">
      <alignment horizontal="left"/>
    </xf>
    <xf numFmtId="0" fontId="0" fillId="0" borderId="0" xfId="0" applyFont="1" applyAlignment="1">
      <alignment horizontal="left" vertical="center"/>
    </xf>
    <xf numFmtId="0" fontId="0" fillId="0" borderId="1" xfId="0" applyFont="1" applyBorder="1" applyAlignment="1">
      <alignment vertical="center" wrapText="1"/>
    </xf>
    <xf numFmtId="0" fontId="0" fillId="0" borderId="1" xfId="0" applyFont="1" applyBorder="1" applyAlignment="1">
      <alignment wrapText="1"/>
    </xf>
    <xf numFmtId="0" fontId="2" fillId="0" borderId="0" xfId="2" applyAlignment="1">
      <alignment horizontal="left"/>
    </xf>
    <xf numFmtId="0" fontId="0" fillId="0" borderId="0" xfId="0" applyAlignment="1">
      <alignment wrapText="1"/>
    </xf>
    <xf numFmtId="0" fontId="2" fillId="0" borderId="0" xfId="2" applyFont="1" applyAlignment="1">
      <alignment horizontal="left"/>
    </xf>
    <xf numFmtId="0" fontId="4" fillId="0" borderId="0" xfId="0" applyFont="1" applyAlignment="1">
      <alignment vertical="center"/>
    </xf>
    <xf numFmtId="9" fontId="0" fillId="0" borderId="0" xfId="1" applyFont="1"/>
    <xf numFmtId="0" fontId="0" fillId="4" borderId="3" xfId="0" applyFont="1" applyFill="1" applyBorder="1" applyAlignment="1">
      <alignment horizontal="center" vertical="center"/>
    </xf>
    <xf numFmtId="0" fontId="0" fillId="0" borderId="1" xfId="0" applyBorder="1"/>
    <xf numFmtId="9" fontId="0" fillId="0" borderId="1" xfId="1" applyFont="1" applyBorder="1" applyAlignment="1">
      <alignment vertical="center" wrapText="1"/>
    </xf>
    <xf numFmtId="9" fontId="0" fillId="0" borderId="1" xfId="1" applyFont="1" applyBorder="1"/>
    <xf numFmtId="0" fontId="0" fillId="0" borderId="1" xfId="0" applyBorder="1" applyAlignment="1">
      <alignment wrapText="1"/>
    </xf>
    <xf numFmtId="0" fontId="0" fillId="0" borderId="4" xfId="0" applyFont="1" applyBorder="1"/>
    <xf numFmtId="0" fontId="5" fillId="0" borderId="1" xfId="0" applyFont="1" applyBorder="1" applyAlignment="1">
      <alignment horizontal="left" vertical="center" wrapText="1"/>
    </xf>
    <xf numFmtId="0" fontId="0" fillId="0" borderId="4" xfId="0" applyBorder="1"/>
    <xf numFmtId="0" fontId="0" fillId="0" borderId="1" xfId="0" applyFont="1" applyBorder="1" applyAlignment="1">
      <alignment horizontal="left" vertical="center" wrapText="1"/>
    </xf>
    <xf numFmtId="0" fontId="0" fillId="6" borderId="1" xfId="0" applyFont="1" applyFill="1" applyBorder="1"/>
    <xf numFmtId="0" fontId="0" fillId="6" borderId="4" xfId="0" applyFont="1" applyFill="1" applyBorder="1"/>
    <xf numFmtId="0" fontId="0" fillId="6" borderId="1" xfId="0" applyFill="1" applyBorder="1"/>
    <xf numFmtId="0" fontId="0" fillId="6" borderId="4" xfId="0" applyFill="1" applyBorder="1"/>
    <xf numFmtId="0" fontId="0" fillId="0" borderId="1" xfId="0" applyFill="1" applyBorder="1"/>
    <xf numFmtId="0" fontId="6" fillId="7" borderId="1" xfId="0" applyFont="1" applyFill="1" applyBorder="1"/>
    <xf numFmtId="0" fontId="0" fillId="7" borderId="1" xfId="0" applyFill="1" applyBorder="1"/>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xf>
    <xf numFmtId="9" fontId="0" fillId="3" borderId="1" xfId="0" applyNumberFormat="1" applyFont="1" applyFill="1" applyBorder="1" applyAlignment="1">
      <alignment horizontal="center" vertical="center"/>
    </xf>
    <xf numFmtId="0" fontId="0"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2" fillId="0" borderId="0" xfId="2"/>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bc.com/indonesia/dunia-50284426"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bc.com/indonesia/indonesia-50038237"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topLeftCell="A34" workbookViewId="0">
      <selection activeCell="E45" sqref="E45"/>
    </sheetView>
  </sheetViews>
  <sheetFormatPr defaultRowHeight="15" x14ac:dyDescent="0.25"/>
  <cols>
    <col min="1" max="1" width="73.140625" style="2" customWidth="1"/>
    <col min="2" max="16384" width="9.140625" style="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ROUNDUP(0.05*$B$46,0)</f>
        <v>2</v>
      </c>
      <c r="C4" s="4">
        <f>ROUNDUP(0.1*$B$46,0)</f>
        <v>4</v>
      </c>
      <c r="D4" s="4">
        <f>ROUNDUP(0.2*$B$46,0)</f>
        <v>8</v>
      </c>
      <c r="E4" s="4">
        <f>ROUNDUP(0.3*$B$46,0)</f>
        <v>12</v>
      </c>
    </row>
    <row r="5" spans="1:5" ht="30" x14ac:dyDescent="0.25">
      <c r="A5" s="9" t="s">
        <v>4</v>
      </c>
      <c r="B5" s="25"/>
      <c r="C5" s="25"/>
      <c r="D5" s="25"/>
      <c r="E5" s="25"/>
    </row>
    <row r="6" spans="1:5" ht="30" x14ac:dyDescent="0.25">
      <c r="A6" s="9" t="s">
        <v>5</v>
      </c>
      <c r="B6" s="25"/>
      <c r="C6" s="5"/>
      <c r="D6" s="25"/>
      <c r="E6" s="25"/>
    </row>
    <row r="7" spans="1:5" ht="45" x14ac:dyDescent="0.25">
      <c r="A7" s="9" t="s">
        <v>6</v>
      </c>
      <c r="B7" s="5"/>
      <c r="C7" s="25"/>
      <c r="D7" s="25"/>
      <c r="E7" s="25"/>
    </row>
    <row r="8" spans="1:5" ht="45" x14ac:dyDescent="0.25">
      <c r="A8" s="9" t="s">
        <v>7</v>
      </c>
      <c r="B8" s="5"/>
      <c r="C8" s="5"/>
      <c r="D8" s="5"/>
      <c r="E8" s="5"/>
    </row>
    <row r="9" spans="1:5" x14ac:dyDescent="0.25">
      <c r="A9" s="9" t="s">
        <v>75</v>
      </c>
      <c r="B9" s="5"/>
      <c r="C9" s="5"/>
      <c r="D9" s="5"/>
      <c r="E9" s="25"/>
    </row>
    <row r="10" spans="1:5" ht="30" x14ac:dyDescent="0.25">
      <c r="A10" s="9" t="s">
        <v>74</v>
      </c>
      <c r="B10" s="5"/>
      <c r="C10" s="5"/>
      <c r="D10" s="5"/>
      <c r="E10" s="25"/>
    </row>
    <row r="11" spans="1:5" x14ac:dyDescent="0.25">
      <c r="A11" s="9" t="s">
        <v>77</v>
      </c>
      <c r="B11" s="5"/>
      <c r="C11" s="5"/>
      <c r="D11" s="5"/>
      <c r="E11" s="5"/>
    </row>
    <row r="12" spans="1:5" ht="30" x14ac:dyDescent="0.25">
      <c r="A12" s="9" t="s">
        <v>76</v>
      </c>
      <c r="B12" s="5"/>
      <c r="C12" s="5"/>
      <c r="D12" s="5"/>
      <c r="E12" s="5"/>
    </row>
    <row r="13" spans="1:5" ht="45" x14ac:dyDescent="0.25">
      <c r="A13" s="9" t="s">
        <v>8</v>
      </c>
      <c r="B13" s="5"/>
      <c r="C13" s="25"/>
      <c r="D13" s="25"/>
      <c r="E13" s="25"/>
    </row>
    <row r="14" spans="1:5" ht="30" x14ac:dyDescent="0.25">
      <c r="A14" s="9" t="s">
        <v>79</v>
      </c>
      <c r="B14" s="5"/>
      <c r="C14" s="5"/>
      <c r="D14" s="5"/>
      <c r="E14" s="5"/>
    </row>
    <row r="15" spans="1:5" ht="30" x14ac:dyDescent="0.25">
      <c r="A15" s="9" t="s">
        <v>78</v>
      </c>
      <c r="B15" s="5"/>
      <c r="C15" s="5"/>
      <c r="D15" s="5"/>
      <c r="E15" s="5"/>
    </row>
    <row r="16" spans="1:5" x14ac:dyDescent="0.25">
      <c r="A16" s="9" t="s">
        <v>81</v>
      </c>
      <c r="B16" s="5"/>
      <c r="C16" s="5"/>
      <c r="D16" s="5"/>
      <c r="E16" s="5"/>
    </row>
    <row r="17" spans="1:5" ht="30" x14ac:dyDescent="0.25">
      <c r="A17" s="9" t="s">
        <v>80</v>
      </c>
      <c r="B17" s="5"/>
      <c r="C17" s="5"/>
      <c r="D17" s="5"/>
      <c r="E17" s="5"/>
    </row>
    <row r="18" spans="1:5" x14ac:dyDescent="0.25">
      <c r="A18" s="9" t="s">
        <v>83</v>
      </c>
      <c r="B18" s="5"/>
      <c r="C18" s="5"/>
      <c r="D18" s="5"/>
      <c r="E18" s="5"/>
    </row>
    <row r="19" spans="1:5" ht="30" x14ac:dyDescent="0.25">
      <c r="A19" s="9" t="s">
        <v>82</v>
      </c>
      <c r="B19" s="5"/>
      <c r="C19" s="5"/>
      <c r="D19" s="5"/>
      <c r="E19" s="5"/>
    </row>
    <row r="20" spans="1:5" x14ac:dyDescent="0.25">
      <c r="A20" s="9" t="s">
        <v>85</v>
      </c>
      <c r="B20" s="5"/>
      <c r="C20" s="25"/>
      <c r="D20" s="5"/>
      <c r="E20" s="5"/>
    </row>
    <row r="21" spans="1:5" ht="30" x14ac:dyDescent="0.25">
      <c r="A21" s="9" t="s">
        <v>84</v>
      </c>
      <c r="B21" s="5"/>
      <c r="C21" s="5"/>
      <c r="D21" s="5"/>
      <c r="E21" s="5"/>
    </row>
    <row r="22" spans="1:5" x14ac:dyDescent="0.25">
      <c r="A22" s="9" t="s">
        <v>87</v>
      </c>
      <c r="B22" s="5"/>
      <c r="C22" s="5"/>
      <c r="D22" s="5"/>
      <c r="E22" s="5"/>
    </row>
    <row r="23" spans="1:5" x14ac:dyDescent="0.25">
      <c r="A23" s="9" t="s">
        <v>86</v>
      </c>
      <c r="B23" s="5"/>
      <c r="C23" s="5"/>
      <c r="D23" s="5"/>
      <c r="E23" s="5"/>
    </row>
    <row r="24" spans="1:5" ht="30" x14ac:dyDescent="0.25">
      <c r="A24" s="9" t="s">
        <v>9</v>
      </c>
      <c r="B24" s="5"/>
      <c r="C24" s="5"/>
      <c r="D24" s="25"/>
      <c r="E24" s="25"/>
    </row>
    <row r="25" spans="1:5" ht="30" x14ac:dyDescent="0.25">
      <c r="A25" s="9" t="s">
        <v>10</v>
      </c>
      <c r="B25" s="5"/>
      <c r="C25" s="5"/>
      <c r="D25" s="25"/>
      <c r="E25" s="25"/>
    </row>
    <row r="26" spans="1:5" x14ac:dyDescent="0.25">
      <c r="A26" s="9" t="s">
        <v>307</v>
      </c>
      <c r="B26" s="5"/>
      <c r="C26" s="5"/>
      <c r="D26" s="25"/>
      <c r="E26" s="25"/>
    </row>
    <row r="27" spans="1:5" ht="30" x14ac:dyDescent="0.25">
      <c r="A27" s="9" t="s">
        <v>308</v>
      </c>
      <c r="B27" s="5"/>
      <c r="C27" s="5"/>
      <c r="D27" s="25"/>
      <c r="E27" s="25"/>
    </row>
    <row r="28" spans="1:5" ht="30" x14ac:dyDescent="0.25">
      <c r="A28" s="9" t="s">
        <v>89</v>
      </c>
      <c r="B28" s="5"/>
      <c r="C28" s="5"/>
      <c r="D28" s="5"/>
      <c r="E28" s="5"/>
    </row>
    <row r="29" spans="1:5" x14ac:dyDescent="0.25">
      <c r="A29" s="9" t="s">
        <v>88</v>
      </c>
      <c r="B29" s="5"/>
      <c r="C29" s="5"/>
      <c r="D29" s="5"/>
      <c r="E29" s="5"/>
    </row>
    <row r="30" spans="1:5" ht="45" x14ac:dyDescent="0.25">
      <c r="A30" s="9" t="s">
        <v>11</v>
      </c>
      <c r="B30" s="5"/>
      <c r="C30" s="5"/>
      <c r="D30" s="5"/>
      <c r="E30" s="5"/>
    </row>
    <row r="31" spans="1:5" ht="45" x14ac:dyDescent="0.25">
      <c r="A31" s="9" t="s">
        <v>12</v>
      </c>
      <c r="B31" s="5"/>
      <c r="C31" s="5"/>
      <c r="D31" s="5"/>
      <c r="E31" s="25"/>
    </row>
    <row r="32" spans="1:5" ht="30" x14ac:dyDescent="0.25">
      <c r="A32" s="9" t="s">
        <v>13</v>
      </c>
      <c r="B32" s="5"/>
      <c r="C32" s="5"/>
      <c r="D32" s="5"/>
      <c r="E32" s="25"/>
    </row>
    <row r="33" spans="1:5" ht="30" x14ac:dyDescent="0.25">
      <c r="A33" s="9" t="s">
        <v>14</v>
      </c>
      <c r="B33" s="5"/>
      <c r="C33" s="5"/>
      <c r="D33" s="5"/>
      <c r="E33" s="5"/>
    </row>
    <row r="34" spans="1:5" ht="45" x14ac:dyDescent="0.25">
      <c r="A34" s="9" t="s">
        <v>15</v>
      </c>
      <c r="B34" s="5"/>
      <c r="C34" s="5"/>
      <c r="D34" s="5"/>
      <c r="E34" s="5"/>
    </row>
    <row r="35" spans="1:5" x14ac:dyDescent="0.25">
      <c r="A35" s="9" t="s">
        <v>310</v>
      </c>
      <c r="B35" s="5"/>
      <c r="C35" s="5"/>
      <c r="D35" s="5"/>
      <c r="E35" s="5"/>
    </row>
    <row r="36" spans="1:5" ht="30" x14ac:dyDescent="0.25">
      <c r="A36" s="9" t="s">
        <v>309</v>
      </c>
      <c r="B36" s="5"/>
      <c r="C36" s="5"/>
      <c r="D36" s="5"/>
      <c r="E36" s="5"/>
    </row>
    <row r="37" spans="1:5" x14ac:dyDescent="0.25">
      <c r="A37" s="9" t="s">
        <v>312</v>
      </c>
      <c r="B37" s="5"/>
      <c r="C37" s="5"/>
      <c r="D37" s="5"/>
      <c r="E37" s="5"/>
    </row>
    <row r="38" spans="1:5" ht="30" x14ac:dyDescent="0.25">
      <c r="A38" s="9" t="s">
        <v>311</v>
      </c>
      <c r="B38" s="5"/>
      <c r="C38" s="5"/>
      <c r="D38" s="5"/>
      <c r="E38" s="5"/>
    </row>
    <row r="39" spans="1:5" ht="30" x14ac:dyDescent="0.25">
      <c r="A39" s="9" t="s">
        <v>16</v>
      </c>
      <c r="B39" s="5"/>
      <c r="C39" s="5"/>
      <c r="D39" s="5"/>
      <c r="E39" s="5"/>
    </row>
    <row r="40" spans="1:5" ht="45" x14ac:dyDescent="0.25">
      <c r="A40" s="9" t="s">
        <v>17</v>
      </c>
      <c r="B40" s="5"/>
      <c r="C40" s="5"/>
      <c r="D40" s="5"/>
      <c r="E40" s="5"/>
    </row>
    <row r="41" spans="1:5" ht="30" x14ac:dyDescent="0.25">
      <c r="A41" s="9" t="s">
        <v>18</v>
      </c>
      <c r="B41" s="5"/>
      <c r="C41" s="5"/>
      <c r="D41" s="5"/>
      <c r="E41" s="5"/>
    </row>
    <row r="42" spans="1:5" ht="45" x14ac:dyDescent="0.25">
      <c r="A42" s="9" t="s">
        <v>19</v>
      </c>
      <c r="B42" s="5"/>
      <c r="C42" s="5"/>
      <c r="D42" s="5"/>
      <c r="E42" s="5"/>
    </row>
    <row r="43" spans="1:5" ht="30" x14ac:dyDescent="0.25">
      <c r="A43" s="9" t="s">
        <v>20</v>
      </c>
      <c r="B43" s="5"/>
      <c r="C43" s="5"/>
      <c r="D43" s="5"/>
      <c r="E43" s="5"/>
    </row>
    <row r="46" spans="1:5" x14ac:dyDescent="0.25">
      <c r="A46" s="6" t="s">
        <v>22</v>
      </c>
      <c r="B46" s="8">
        <f>ROWS(A5:A43)</f>
        <v>39</v>
      </c>
    </row>
    <row r="47" spans="1:5" x14ac:dyDescent="0.25">
      <c r="A47" s="6" t="s">
        <v>24</v>
      </c>
      <c r="B47" s="8" t="s">
        <v>0</v>
      </c>
    </row>
    <row r="48" spans="1:5" x14ac:dyDescent="0.25">
      <c r="A48" s="6" t="s">
        <v>23</v>
      </c>
      <c r="B48" s="8" t="s">
        <v>1</v>
      </c>
    </row>
  </sheetData>
  <mergeCells count="3">
    <mergeCell ref="A1:A4"/>
    <mergeCell ref="B1:E1"/>
    <mergeCell ref="B3:E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topLeftCell="A29" workbookViewId="0">
      <selection activeCell="C29" sqref="C29"/>
    </sheetView>
  </sheetViews>
  <sheetFormatPr defaultRowHeight="15" x14ac:dyDescent="0.25"/>
  <cols>
    <col min="1" max="1" width="73.140625" style="2" customWidth="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ROUNDUP(0.05*$B$63,0)</f>
        <v>3</v>
      </c>
      <c r="C4" s="4">
        <f>ROUNDUP(0.1*$B$63,0)</f>
        <v>6</v>
      </c>
      <c r="D4" s="4">
        <f>ROUNDUP(0.2*$B$63,0)</f>
        <v>12</v>
      </c>
      <c r="E4" s="4">
        <f>ROUNDUP(0.3*$B$63,0)</f>
        <v>17</v>
      </c>
    </row>
    <row r="5" spans="1:5" ht="60" x14ac:dyDescent="0.25">
      <c r="A5" s="9" t="s">
        <v>270</v>
      </c>
      <c r="B5" s="27"/>
      <c r="C5" s="27"/>
      <c r="D5" s="27"/>
      <c r="E5" s="17"/>
    </row>
    <row r="6" spans="1:5" ht="30" x14ac:dyDescent="0.25">
      <c r="A6" s="9" t="s">
        <v>271</v>
      </c>
      <c r="B6" s="27"/>
      <c r="C6" s="27"/>
      <c r="D6" s="27"/>
      <c r="E6" s="17"/>
    </row>
    <row r="7" spans="1:5" ht="30" x14ac:dyDescent="0.25">
      <c r="A7" s="9" t="s">
        <v>272</v>
      </c>
      <c r="B7" s="27"/>
      <c r="C7" s="27"/>
      <c r="D7" s="27"/>
      <c r="E7" s="17"/>
    </row>
    <row r="8" spans="1:5" ht="45" x14ac:dyDescent="0.25">
      <c r="A8" s="9" t="s">
        <v>273</v>
      </c>
      <c r="B8" s="17"/>
      <c r="C8" s="27"/>
      <c r="D8" s="27"/>
      <c r="E8" s="17"/>
    </row>
    <row r="9" spans="1:5" x14ac:dyDescent="0.25">
      <c r="A9" s="9" t="s">
        <v>379</v>
      </c>
      <c r="B9" s="17"/>
      <c r="C9" s="17"/>
      <c r="D9" s="17"/>
      <c r="E9" s="17"/>
    </row>
    <row r="10" spans="1:5" ht="45" x14ac:dyDescent="0.25">
      <c r="A10" s="9" t="s">
        <v>291</v>
      </c>
      <c r="B10" s="17"/>
      <c r="C10" s="17"/>
      <c r="D10" s="17"/>
      <c r="E10" s="17"/>
    </row>
    <row r="11" spans="1:5" ht="45" x14ac:dyDescent="0.25">
      <c r="A11" s="9" t="s">
        <v>292</v>
      </c>
      <c r="B11" s="17"/>
      <c r="C11" s="17"/>
      <c r="D11" s="17"/>
      <c r="E11" s="17"/>
    </row>
    <row r="12" spans="1:5" x14ac:dyDescent="0.25">
      <c r="A12" s="9" t="s">
        <v>380</v>
      </c>
      <c r="B12" s="17"/>
      <c r="C12" s="17"/>
      <c r="D12" s="17"/>
      <c r="E12" s="17"/>
    </row>
    <row r="13" spans="1:5" x14ac:dyDescent="0.25">
      <c r="A13" s="9" t="s">
        <v>274</v>
      </c>
      <c r="B13" s="17"/>
      <c r="C13" s="17"/>
      <c r="D13" s="17"/>
      <c r="E13" s="17"/>
    </row>
    <row r="14" spans="1:5" ht="45" x14ac:dyDescent="0.25">
      <c r="A14" s="9" t="s">
        <v>275</v>
      </c>
      <c r="B14" s="17"/>
      <c r="C14" s="27"/>
      <c r="D14" s="27"/>
      <c r="E14" s="17"/>
    </row>
    <row r="15" spans="1:5" ht="45" x14ac:dyDescent="0.25">
      <c r="A15" s="9" t="s">
        <v>381</v>
      </c>
      <c r="B15" s="17"/>
      <c r="C15" s="27"/>
      <c r="D15" s="27"/>
      <c r="E15" s="17"/>
    </row>
    <row r="16" spans="1:5" x14ac:dyDescent="0.25">
      <c r="A16" s="9" t="s">
        <v>293</v>
      </c>
      <c r="B16" s="17"/>
      <c r="C16" s="17"/>
      <c r="D16" s="17"/>
      <c r="E16" s="17"/>
    </row>
    <row r="17" spans="1:5" ht="45" x14ac:dyDescent="0.25">
      <c r="A17" s="9" t="s">
        <v>276</v>
      </c>
      <c r="B17" s="17"/>
      <c r="C17" s="17"/>
      <c r="D17" s="17"/>
      <c r="E17" s="17"/>
    </row>
    <row r="18" spans="1:5" ht="45" x14ac:dyDescent="0.25">
      <c r="A18" s="9" t="s">
        <v>277</v>
      </c>
      <c r="B18" s="17"/>
      <c r="C18" s="17"/>
      <c r="D18" s="17"/>
      <c r="E18" s="17"/>
    </row>
    <row r="19" spans="1:5" ht="30" x14ac:dyDescent="0.25">
      <c r="A19" s="9" t="s">
        <v>278</v>
      </c>
      <c r="B19" s="17"/>
      <c r="C19" s="17"/>
      <c r="D19" s="17"/>
      <c r="E19" s="17"/>
    </row>
    <row r="20" spans="1:5" ht="30" x14ac:dyDescent="0.25">
      <c r="A20" s="9" t="s">
        <v>279</v>
      </c>
      <c r="B20" s="17"/>
      <c r="C20" s="17"/>
      <c r="D20" s="17"/>
      <c r="E20" s="17"/>
    </row>
    <row r="21" spans="1:5" ht="30" x14ac:dyDescent="0.25">
      <c r="A21" s="9" t="s">
        <v>280</v>
      </c>
      <c r="B21" s="17"/>
      <c r="C21" s="17"/>
      <c r="D21" s="17"/>
      <c r="E21" s="17"/>
    </row>
    <row r="22" spans="1:5" ht="30" x14ac:dyDescent="0.25">
      <c r="A22" s="9" t="s">
        <v>281</v>
      </c>
      <c r="B22" s="17"/>
      <c r="C22" s="17"/>
      <c r="D22" s="17"/>
      <c r="E22" s="17"/>
    </row>
    <row r="23" spans="1:5" ht="30" x14ac:dyDescent="0.25">
      <c r="A23" s="9" t="s">
        <v>382</v>
      </c>
      <c r="B23" s="17"/>
      <c r="C23" s="17"/>
      <c r="D23" s="17"/>
      <c r="E23" s="17"/>
    </row>
    <row r="24" spans="1:5" x14ac:dyDescent="0.25">
      <c r="A24" s="9" t="s">
        <v>383</v>
      </c>
      <c r="B24" s="17"/>
      <c r="C24" s="17"/>
      <c r="D24" s="17"/>
      <c r="E24" s="17"/>
    </row>
    <row r="25" spans="1:5" x14ac:dyDescent="0.25">
      <c r="A25" s="9" t="s">
        <v>384</v>
      </c>
      <c r="B25" s="17"/>
      <c r="C25" s="17"/>
      <c r="D25" s="17"/>
      <c r="E25" s="17"/>
    </row>
    <row r="26" spans="1:5" ht="30" x14ac:dyDescent="0.25">
      <c r="A26" s="9" t="s">
        <v>294</v>
      </c>
      <c r="B26" s="17"/>
      <c r="C26" s="17"/>
      <c r="D26" s="17"/>
      <c r="E26" s="17"/>
    </row>
    <row r="27" spans="1:5" ht="30" x14ac:dyDescent="0.25">
      <c r="A27" s="9" t="s">
        <v>282</v>
      </c>
      <c r="B27" s="17"/>
      <c r="C27" s="17"/>
      <c r="D27" s="17"/>
      <c r="E27" s="17"/>
    </row>
    <row r="28" spans="1:5" x14ac:dyDescent="0.25">
      <c r="A28" s="9" t="s">
        <v>283</v>
      </c>
      <c r="B28" s="17"/>
      <c r="C28" s="17"/>
      <c r="D28" s="17"/>
      <c r="E28" s="17"/>
    </row>
    <row r="29" spans="1:5" ht="30" x14ac:dyDescent="0.25">
      <c r="A29" s="9" t="s">
        <v>284</v>
      </c>
      <c r="B29" s="17"/>
      <c r="C29" s="17"/>
      <c r="D29" s="17"/>
      <c r="E29" s="17"/>
    </row>
    <row r="30" spans="1:5" ht="30" x14ac:dyDescent="0.25">
      <c r="A30" s="9" t="s">
        <v>285</v>
      </c>
      <c r="B30" s="17"/>
      <c r="C30" s="17"/>
      <c r="D30" s="27"/>
      <c r="E30" s="17"/>
    </row>
    <row r="31" spans="1:5" ht="30" x14ac:dyDescent="0.25">
      <c r="A31" s="9" t="s">
        <v>286</v>
      </c>
      <c r="B31" s="17"/>
      <c r="C31" s="17"/>
      <c r="D31" s="17"/>
      <c r="E31" s="17"/>
    </row>
    <row r="32" spans="1:5" ht="30" x14ac:dyDescent="0.25">
      <c r="A32" s="9" t="s">
        <v>287</v>
      </c>
      <c r="B32" s="17"/>
      <c r="C32" s="17"/>
      <c r="D32" s="27"/>
      <c r="E32" s="17"/>
    </row>
    <row r="33" spans="1:5" x14ac:dyDescent="0.25">
      <c r="A33" s="9" t="s">
        <v>385</v>
      </c>
      <c r="B33" s="17"/>
      <c r="C33" s="17"/>
      <c r="D33" s="17"/>
      <c r="E33" s="17"/>
    </row>
    <row r="34" spans="1:5" ht="30" x14ac:dyDescent="0.25">
      <c r="A34" s="9" t="s">
        <v>386</v>
      </c>
      <c r="B34" s="17"/>
      <c r="C34" s="17"/>
      <c r="D34" s="27"/>
      <c r="E34" s="17"/>
    </row>
    <row r="35" spans="1:5" x14ac:dyDescent="0.25">
      <c r="A35" s="9" t="s">
        <v>295</v>
      </c>
      <c r="B35" s="17"/>
      <c r="C35" s="17"/>
      <c r="D35" s="17"/>
      <c r="E35" s="17"/>
    </row>
    <row r="36" spans="1:5" ht="30" x14ac:dyDescent="0.25">
      <c r="A36" s="9" t="s">
        <v>387</v>
      </c>
      <c r="B36" s="17"/>
      <c r="C36" s="17"/>
      <c r="D36" s="27"/>
      <c r="E36" s="17"/>
    </row>
    <row r="37" spans="1:5" ht="30" x14ac:dyDescent="0.25">
      <c r="A37" s="9" t="s">
        <v>296</v>
      </c>
      <c r="B37" s="17"/>
      <c r="C37" s="17"/>
      <c r="D37" s="27"/>
      <c r="E37" s="17"/>
    </row>
    <row r="38" spans="1:5" x14ac:dyDescent="0.25">
      <c r="A38" s="9" t="s">
        <v>288</v>
      </c>
      <c r="B38" s="17"/>
      <c r="C38" s="17"/>
      <c r="D38" s="17"/>
      <c r="E38" s="17"/>
    </row>
    <row r="39" spans="1:5" x14ac:dyDescent="0.25">
      <c r="A39" s="9" t="s">
        <v>388</v>
      </c>
      <c r="B39" s="17"/>
      <c r="C39" s="17"/>
      <c r="D39" s="17"/>
      <c r="E39" s="17"/>
    </row>
    <row r="40" spans="1:5" ht="30" x14ac:dyDescent="0.25">
      <c r="A40" s="9" t="s">
        <v>297</v>
      </c>
      <c r="B40" s="17"/>
      <c r="C40" s="17"/>
      <c r="D40" s="17"/>
      <c r="E40" s="17"/>
    </row>
    <row r="41" spans="1:5" x14ac:dyDescent="0.25">
      <c r="A41" s="9" t="s">
        <v>389</v>
      </c>
      <c r="B41" s="17"/>
      <c r="C41" s="17"/>
      <c r="D41" s="17"/>
      <c r="E41" s="17"/>
    </row>
    <row r="42" spans="1:5" ht="45" x14ac:dyDescent="0.25">
      <c r="A42" s="9" t="s">
        <v>298</v>
      </c>
      <c r="B42" s="17"/>
      <c r="C42" s="17"/>
      <c r="D42" s="27"/>
      <c r="E42" s="27"/>
    </row>
    <row r="43" spans="1:5" x14ac:dyDescent="0.25">
      <c r="A43" s="9" t="s">
        <v>390</v>
      </c>
      <c r="B43" s="17"/>
      <c r="C43" s="17"/>
      <c r="D43" s="31"/>
      <c r="E43" s="27"/>
    </row>
    <row r="44" spans="1:5" x14ac:dyDescent="0.25">
      <c r="A44" s="9" t="s">
        <v>299</v>
      </c>
      <c r="B44" s="17"/>
      <c r="C44" s="17"/>
      <c r="D44" s="17"/>
      <c r="E44" s="27"/>
    </row>
    <row r="45" spans="1:5" ht="30" x14ac:dyDescent="0.25">
      <c r="A45" s="9" t="s">
        <v>289</v>
      </c>
      <c r="B45" s="17"/>
      <c r="C45" s="17"/>
      <c r="D45" s="30"/>
      <c r="E45" s="27"/>
    </row>
    <row r="46" spans="1:5" x14ac:dyDescent="0.25">
      <c r="A46" s="9" t="s">
        <v>391</v>
      </c>
      <c r="B46" s="17"/>
      <c r="C46" s="17"/>
      <c r="D46" s="17"/>
      <c r="E46" s="17"/>
    </row>
    <row r="47" spans="1:5" x14ac:dyDescent="0.25">
      <c r="A47" s="9" t="s">
        <v>392</v>
      </c>
      <c r="B47" s="17"/>
      <c r="C47" s="17"/>
      <c r="D47" s="17"/>
      <c r="E47" s="17"/>
    </row>
    <row r="48" spans="1:5" x14ac:dyDescent="0.25">
      <c r="A48" s="9" t="s">
        <v>300</v>
      </c>
      <c r="B48" s="17"/>
      <c r="C48" s="17"/>
      <c r="D48" s="17"/>
      <c r="E48" s="29"/>
    </row>
    <row r="49" spans="1:5" ht="60" x14ac:dyDescent="0.25">
      <c r="A49" s="9" t="s">
        <v>393</v>
      </c>
      <c r="B49" s="17"/>
      <c r="C49" s="17"/>
      <c r="D49" s="17"/>
      <c r="E49" s="27"/>
    </row>
    <row r="50" spans="1:5" ht="45" x14ac:dyDescent="0.25">
      <c r="A50" s="9" t="s">
        <v>301</v>
      </c>
      <c r="B50" s="17"/>
      <c r="C50" s="17"/>
      <c r="D50" s="17"/>
      <c r="E50" s="27"/>
    </row>
    <row r="51" spans="1:5" x14ac:dyDescent="0.25">
      <c r="A51" s="9" t="s">
        <v>394</v>
      </c>
      <c r="B51" s="17"/>
      <c r="C51" s="17"/>
      <c r="D51" s="17"/>
      <c r="E51" s="17"/>
    </row>
    <row r="52" spans="1:5" x14ac:dyDescent="0.25">
      <c r="A52" s="9" t="s">
        <v>302</v>
      </c>
      <c r="B52" s="17"/>
      <c r="C52" s="17"/>
      <c r="D52" s="17"/>
      <c r="E52" s="17"/>
    </row>
    <row r="53" spans="1:5" ht="45" x14ac:dyDescent="0.25">
      <c r="A53" s="9" t="s">
        <v>290</v>
      </c>
      <c r="B53" s="17"/>
      <c r="C53" s="17"/>
      <c r="D53" s="17"/>
      <c r="E53" s="17"/>
    </row>
    <row r="54" spans="1:5" x14ac:dyDescent="0.25">
      <c r="A54" s="9" t="s">
        <v>395</v>
      </c>
      <c r="B54" s="17"/>
      <c r="C54" s="17"/>
      <c r="D54" s="17"/>
      <c r="E54" s="17"/>
    </row>
    <row r="55" spans="1:5" ht="30" x14ac:dyDescent="0.25">
      <c r="A55" s="9" t="s">
        <v>303</v>
      </c>
      <c r="B55" s="17"/>
      <c r="C55" s="17"/>
      <c r="D55" s="17"/>
      <c r="E55" s="17"/>
    </row>
    <row r="56" spans="1:5" x14ac:dyDescent="0.25">
      <c r="A56" s="9" t="s">
        <v>396</v>
      </c>
      <c r="B56" s="17"/>
      <c r="C56" s="17"/>
      <c r="D56" s="17"/>
      <c r="E56" s="17"/>
    </row>
    <row r="57" spans="1:5" x14ac:dyDescent="0.25">
      <c r="A57" s="9" t="s">
        <v>397</v>
      </c>
      <c r="B57" s="17"/>
      <c r="C57" s="17"/>
      <c r="D57" s="17"/>
      <c r="E57" s="17"/>
    </row>
    <row r="58" spans="1:5" x14ac:dyDescent="0.25">
      <c r="A58" s="10" t="s">
        <v>398</v>
      </c>
      <c r="B58" s="17"/>
      <c r="C58" s="17"/>
      <c r="D58" s="17"/>
      <c r="E58" s="17"/>
    </row>
    <row r="59" spans="1:5" x14ac:dyDescent="0.25">
      <c r="A59" s="10" t="s">
        <v>399</v>
      </c>
      <c r="B59" s="17"/>
      <c r="C59" s="17"/>
      <c r="D59" s="17"/>
      <c r="E59" s="17"/>
    </row>
    <row r="60" spans="1:5" x14ac:dyDescent="0.25">
      <c r="A60" s="10" t="s">
        <v>304</v>
      </c>
      <c r="B60" s="17"/>
      <c r="C60" s="17"/>
      <c r="D60" s="17"/>
      <c r="E60" s="17"/>
    </row>
    <row r="63" spans="1:5" x14ac:dyDescent="0.25">
      <c r="A63" s="6" t="s">
        <v>22</v>
      </c>
      <c r="B63">
        <f>ROWS(A5:A60)</f>
        <v>56</v>
      </c>
    </row>
    <row r="64" spans="1:5" x14ac:dyDescent="0.25">
      <c r="A64" s="6" t="s">
        <v>24</v>
      </c>
      <c r="B64" s="14" t="s">
        <v>305</v>
      </c>
    </row>
    <row r="65" spans="1:2" x14ac:dyDescent="0.25">
      <c r="A65" s="6" t="s">
        <v>23</v>
      </c>
      <c r="B65" t="s">
        <v>306</v>
      </c>
    </row>
  </sheetData>
  <mergeCells count="3">
    <mergeCell ref="B1:E1"/>
    <mergeCell ref="B3:E3"/>
    <mergeCell ref="A1:A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E14" sqref="E14"/>
    </sheetView>
  </sheetViews>
  <sheetFormatPr defaultRowHeight="15" x14ac:dyDescent="0.25"/>
  <cols>
    <col min="1" max="1" width="73.140625" style="12" customWidth="1"/>
  </cols>
  <sheetData>
    <row r="1" spans="1:5" x14ac:dyDescent="0.25">
      <c r="A1" s="36" t="s">
        <v>2</v>
      </c>
      <c r="B1" s="33" t="s">
        <v>21</v>
      </c>
      <c r="C1" s="33"/>
      <c r="D1" s="33"/>
      <c r="E1" s="33"/>
    </row>
    <row r="2" spans="1:5" x14ac:dyDescent="0.25">
      <c r="A2" s="36"/>
      <c r="B2" s="3">
        <v>0.05</v>
      </c>
      <c r="C2" s="3">
        <v>0.1</v>
      </c>
      <c r="D2" s="3">
        <v>0.2</v>
      </c>
      <c r="E2" s="3">
        <v>0.3</v>
      </c>
    </row>
    <row r="3" spans="1:5" x14ac:dyDescent="0.25">
      <c r="A3" s="36"/>
      <c r="B3" s="34" t="s">
        <v>25</v>
      </c>
      <c r="C3" s="34"/>
      <c r="D3" s="34"/>
      <c r="E3" s="34"/>
    </row>
    <row r="4" spans="1:5" x14ac:dyDescent="0.25">
      <c r="A4" s="36"/>
      <c r="B4" s="16">
        <f>ROUNDUP(0.05*$B$17,0)</f>
        <v>1</v>
      </c>
      <c r="C4" s="16">
        <f>ROUNDUP(0.1*$B$17,0)</f>
        <v>1</v>
      </c>
      <c r="D4" s="16">
        <f>ROUNDUP(0.2*$B$17,0)</f>
        <v>2</v>
      </c>
      <c r="E4" s="16">
        <f>ROUNDUP(0.3*$B$17,0)</f>
        <v>3</v>
      </c>
    </row>
    <row r="5" spans="1:5" ht="45" x14ac:dyDescent="0.25">
      <c r="A5" s="20" t="s">
        <v>205</v>
      </c>
      <c r="B5" s="27"/>
      <c r="C5" s="27"/>
      <c r="D5" s="27"/>
      <c r="E5" s="27"/>
    </row>
    <row r="6" spans="1:5" ht="45" x14ac:dyDescent="0.25">
      <c r="A6" s="20" t="s">
        <v>206</v>
      </c>
      <c r="B6" s="17"/>
      <c r="C6" s="17"/>
      <c r="D6" s="17"/>
      <c r="E6" s="17"/>
    </row>
    <row r="7" spans="1:5" ht="60" x14ac:dyDescent="0.25">
      <c r="A7" s="20" t="s">
        <v>207</v>
      </c>
      <c r="B7" s="17"/>
      <c r="C7" s="17"/>
      <c r="D7" s="27"/>
      <c r="E7" s="27"/>
    </row>
    <row r="8" spans="1:5" ht="30" x14ac:dyDescent="0.25">
      <c r="A8" s="20" t="s">
        <v>208</v>
      </c>
      <c r="B8" s="17"/>
      <c r="C8" s="17"/>
      <c r="D8" s="17"/>
      <c r="E8" s="17"/>
    </row>
    <row r="9" spans="1:5" ht="45" x14ac:dyDescent="0.25">
      <c r="A9" s="20" t="s">
        <v>209</v>
      </c>
      <c r="B9" s="17"/>
      <c r="C9" s="17"/>
      <c r="D9" s="17"/>
      <c r="E9" s="17"/>
    </row>
    <row r="10" spans="1:5" ht="45" x14ac:dyDescent="0.25">
      <c r="A10" s="20" t="s">
        <v>210</v>
      </c>
      <c r="B10" s="17"/>
      <c r="C10" s="17"/>
      <c r="D10" s="17"/>
      <c r="E10" s="17"/>
    </row>
    <row r="11" spans="1:5" ht="45" x14ac:dyDescent="0.25">
      <c r="A11" s="20" t="s">
        <v>211</v>
      </c>
      <c r="B11" s="17"/>
      <c r="C11" s="17"/>
      <c r="D11" s="17"/>
      <c r="E11" s="17"/>
    </row>
    <row r="12" spans="1:5" ht="75" x14ac:dyDescent="0.25">
      <c r="A12" s="20" t="s">
        <v>212</v>
      </c>
      <c r="B12" s="17"/>
      <c r="C12" s="17"/>
      <c r="D12" s="17"/>
      <c r="E12" s="17"/>
    </row>
    <row r="13" spans="1:5" ht="30" x14ac:dyDescent="0.25">
      <c r="A13" s="20" t="s">
        <v>213</v>
      </c>
      <c r="B13" s="17"/>
      <c r="C13" s="17"/>
      <c r="D13" s="17"/>
      <c r="E13" s="17"/>
    </row>
    <row r="14" spans="1:5" ht="60" x14ac:dyDescent="0.25">
      <c r="A14" s="20" t="s">
        <v>214</v>
      </c>
      <c r="B14" s="17"/>
      <c r="C14" s="17"/>
      <c r="D14" s="17"/>
      <c r="E14" s="27"/>
    </row>
    <row r="17" spans="1:2" x14ac:dyDescent="0.25">
      <c r="A17" s="6" t="s">
        <v>22</v>
      </c>
      <c r="B17">
        <f>ROWS(A5:A14)</f>
        <v>10</v>
      </c>
    </row>
    <row r="18" spans="1:2" x14ac:dyDescent="0.25">
      <c r="A18" s="6" t="s">
        <v>24</v>
      </c>
      <c r="B18" s="14" t="s">
        <v>218</v>
      </c>
    </row>
    <row r="19" spans="1:2" x14ac:dyDescent="0.25">
      <c r="A19" s="6" t="s">
        <v>23</v>
      </c>
      <c r="B19" t="s">
        <v>217</v>
      </c>
    </row>
  </sheetData>
  <mergeCells count="3">
    <mergeCell ref="B1:E1"/>
    <mergeCell ref="B3:E3"/>
    <mergeCell ref="A1:A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topLeftCell="A22" workbookViewId="0">
      <selection activeCell="E30" sqref="E30"/>
    </sheetView>
  </sheetViews>
  <sheetFormatPr defaultRowHeight="15" x14ac:dyDescent="0.25"/>
  <cols>
    <col min="1" max="1" width="73.28515625" style="2" customWidth="1"/>
    <col min="2" max="16384" width="9.140625" style="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ROUNDUP(0.05*$B$34,0)</f>
        <v>2</v>
      </c>
      <c r="C4" s="4">
        <f>ROUNDUP(0.1*$B$34,0)</f>
        <v>3</v>
      </c>
      <c r="D4" s="4">
        <f>ROUNDUP(0.2*$B$34,0)</f>
        <v>6</v>
      </c>
      <c r="E4" s="4">
        <f>ROUNDUP(0.3*$B$34,0)</f>
        <v>8</v>
      </c>
    </row>
    <row r="5" spans="1:5" ht="30" x14ac:dyDescent="0.25">
      <c r="A5" s="9" t="s">
        <v>46</v>
      </c>
      <c r="B5" s="25"/>
      <c r="C5" s="25"/>
      <c r="D5" s="25"/>
      <c r="E5" s="25"/>
    </row>
    <row r="6" spans="1:5" ht="45" x14ac:dyDescent="0.25">
      <c r="A6" s="9" t="s">
        <v>47</v>
      </c>
      <c r="B6" s="25"/>
      <c r="C6" s="25"/>
      <c r="D6" s="25"/>
      <c r="E6" s="25"/>
    </row>
    <row r="7" spans="1:5" ht="30" x14ac:dyDescent="0.25">
      <c r="A7" s="9" t="s">
        <v>48</v>
      </c>
      <c r="B7" s="5"/>
      <c r="C7" s="5"/>
      <c r="D7" s="5"/>
      <c r="E7" s="5"/>
    </row>
    <row r="8" spans="1:5" ht="30" x14ac:dyDescent="0.25">
      <c r="A8" s="9" t="s">
        <v>49</v>
      </c>
      <c r="B8" s="5"/>
      <c r="C8" s="5"/>
      <c r="D8" s="5"/>
      <c r="E8" s="5"/>
    </row>
    <row r="9" spans="1:5" ht="30" x14ac:dyDescent="0.25">
      <c r="A9" s="9" t="s">
        <v>50</v>
      </c>
      <c r="B9" s="5"/>
      <c r="C9" s="5"/>
      <c r="D9" s="5"/>
      <c r="E9" s="5"/>
    </row>
    <row r="10" spans="1:5" ht="45" x14ac:dyDescent="0.25">
      <c r="A10" s="9" t="s">
        <v>51</v>
      </c>
      <c r="B10" s="5"/>
      <c r="C10" s="5"/>
      <c r="D10" s="5"/>
      <c r="E10" s="5"/>
    </row>
    <row r="11" spans="1:5" ht="30" x14ac:dyDescent="0.25">
      <c r="A11" s="9" t="s">
        <v>52</v>
      </c>
      <c r="B11" s="5"/>
      <c r="C11" s="5"/>
      <c r="D11" s="5"/>
      <c r="E11" s="5"/>
    </row>
    <row r="12" spans="1:5" ht="60" x14ac:dyDescent="0.25">
      <c r="A12" s="9" t="s">
        <v>53</v>
      </c>
      <c r="B12" s="5"/>
      <c r="C12" s="5"/>
      <c r="D12" s="5"/>
      <c r="E12" s="5"/>
    </row>
    <row r="13" spans="1:5" x14ac:dyDescent="0.25">
      <c r="A13" s="9" t="s">
        <v>54</v>
      </c>
      <c r="B13" s="5"/>
      <c r="C13" s="5"/>
      <c r="D13" s="5"/>
      <c r="E13" s="5"/>
    </row>
    <row r="14" spans="1:5" ht="30" x14ac:dyDescent="0.25">
      <c r="A14" s="9" t="s">
        <v>55</v>
      </c>
      <c r="B14" s="5"/>
      <c r="C14" s="5"/>
      <c r="D14" s="5"/>
      <c r="E14" s="25"/>
    </row>
    <row r="15" spans="1:5" ht="45" x14ac:dyDescent="0.25">
      <c r="A15" s="9" t="s">
        <v>56</v>
      </c>
      <c r="B15" s="5"/>
      <c r="C15" s="5"/>
      <c r="D15" s="5"/>
      <c r="E15" s="5"/>
    </row>
    <row r="16" spans="1:5" ht="30" x14ac:dyDescent="0.25">
      <c r="A16" s="9" t="s">
        <v>57</v>
      </c>
      <c r="B16" s="5"/>
      <c r="C16" s="5"/>
      <c r="D16" s="5"/>
      <c r="E16" s="5"/>
    </row>
    <row r="17" spans="1:5" ht="30" x14ac:dyDescent="0.25">
      <c r="A17" s="9" t="s">
        <v>58</v>
      </c>
      <c r="B17" s="5"/>
      <c r="C17" s="5"/>
      <c r="D17" s="5"/>
      <c r="E17" s="25"/>
    </row>
    <row r="18" spans="1:5" ht="30" x14ac:dyDescent="0.25">
      <c r="A18" s="9" t="s">
        <v>59</v>
      </c>
      <c r="B18" s="5"/>
      <c r="C18" s="5"/>
      <c r="D18" s="5"/>
      <c r="E18" s="5"/>
    </row>
    <row r="19" spans="1:5" ht="30" x14ac:dyDescent="0.25">
      <c r="A19" s="9" t="s">
        <v>91</v>
      </c>
      <c r="B19" s="5"/>
      <c r="C19" s="5"/>
      <c r="D19" s="5"/>
      <c r="E19" s="5"/>
    </row>
    <row r="20" spans="1:5" ht="30" x14ac:dyDescent="0.25">
      <c r="A20" s="9" t="s">
        <v>90</v>
      </c>
      <c r="B20" s="5"/>
      <c r="C20" s="5"/>
      <c r="D20" s="5"/>
      <c r="E20" s="5"/>
    </row>
    <row r="21" spans="1:5" ht="45" x14ac:dyDescent="0.25">
      <c r="A21" s="9" t="s">
        <v>60</v>
      </c>
      <c r="B21" s="5"/>
      <c r="C21" s="5"/>
      <c r="D21" s="5"/>
      <c r="E21" s="5"/>
    </row>
    <row r="22" spans="1:5" ht="30" x14ac:dyDescent="0.25">
      <c r="A22" s="9" t="s">
        <v>61</v>
      </c>
      <c r="B22" s="5"/>
      <c r="C22" s="25"/>
      <c r="D22" s="25"/>
      <c r="E22" s="25"/>
    </row>
    <row r="23" spans="1:5" ht="30" x14ac:dyDescent="0.25">
      <c r="A23" s="9" t="s">
        <v>62</v>
      </c>
      <c r="B23" s="5"/>
      <c r="C23" s="5"/>
      <c r="D23" s="5"/>
      <c r="E23" s="5"/>
    </row>
    <row r="24" spans="1:5" ht="30" x14ac:dyDescent="0.25">
      <c r="A24" s="9" t="s">
        <v>63</v>
      </c>
      <c r="B24" s="5"/>
      <c r="C24" s="5"/>
      <c r="D24" s="5"/>
      <c r="E24" s="5"/>
    </row>
    <row r="25" spans="1:5" ht="45" x14ac:dyDescent="0.25">
      <c r="A25" s="9" t="s">
        <v>64</v>
      </c>
      <c r="B25" s="5"/>
      <c r="C25" s="5"/>
      <c r="D25" s="25"/>
      <c r="E25" s="25"/>
    </row>
    <row r="26" spans="1:5" ht="30" x14ac:dyDescent="0.25">
      <c r="A26" s="9" t="s">
        <v>65</v>
      </c>
      <c r="B26" s="5"/>
      <c r="C26" s="5"/>
      <c r="D26" s="5"/>
      <c r="E26" s="5"/>
    </row>
    <row r="27" spans="1:5" ht="45" x14ac:dyDescent="0.25">
      <c r="A27" s="9" t="s">
        <v>66</v>
      </c>
      <c r="B27" s="5"/>
      <c r="C27" s="5"/>
      <c r="D27" s="25"/>
      <c r="E27" s="25"/>
    </row>
    <row r="28" spans="1:5" ht="30" x14ac:dyDescent="0.25">
      <c r="A28" s="9" t="s">
        <v>67</v>
      </c>
      <c r="B28" s="5"/>
      <c r="C28" s="5"/>
      <c r="D28" s="25"/>
      <c r="E28" s="5"/>
    </row>
    <row r="29" spans="1:5" ht="30" x14ac:dyDescent="0.25">
      <c r="A29" s="9" t="s">
        <v>92</v>
      </c>
      <c r="B29" s="5"/>
      <c r="C29" s="5"/>
      <c r="D29" s="5"/>
      <c r="E29" s="5"/>
    </row>
    <row r="30" spans="1:5" x14ac:dyDescent="0.25">
      <c r="A30" s="9" t="s">
        <v>93</v>
      </c>
      <c r="B30" s="5"/>
      <c r="C30" s="5"/>
      <c r="D30" s="5"/>
      <c r="E30" s="25"/>
    </row>
    <row r="34" spans="1:2" x14ac:dyDescent="0.25">
      <c r="A34" s="6" t="s">
        <v>22</v>
      </c>
      <c r="B34" s="8">
        <f>ROWS(A5:A30)</f>
        <v>26</v>
      </c>
    </row>
    <row r="35" spans="1:2" x14ac:dyDescent="0.25">
      <c r="A35" s="6" t="s">
        <v>24</v>
      </c>
      <c r="B35" s="8" t="s">
        <v>68</v>
      </c>
    </row>
    <row r="36" spans="1:2" x14ac:dyDescent="0.25">
      <c r="A36" s="6" t="s">
        <v>23</v>
      </c>
      <c r="B36" s="8" t="s">
        <v>69</v>
      </c>
    </row>
  </sheetData>
  <mergeCells count="3">
    <mergeCell ref="A1:A4"/>
    <mergeCell ref="B1:E1"/>
    <mergeCell ref="B3:E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3" workbookViewId="0">
      <selection activeCell="B3" sqref="B3:E3"/>
    </sheetView>
  </sheetViews>
  <sheetFormatPr defaultRowHeight="15" x14ac:dyDescent="0.25"/>
  <cols>
    <col min="1" max="1" width="73.140625" style="2" customWidth="1"/>
    <col min="2" max="16384" width="9.140625" style="1"/>
  </cols>
  <sheetData>
    <row r="1" spans="1:5" x14ac:dyDescent="0.25">
      <c r="A1" s="32" t="s">
        <v>3</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ROUNDUP(0.05*$B$33,0)</f>
        <v>2</v>
      </c>
      <c r="C4" s="4">
        <f>ROUNDUP(0.1*$B$33,0)</f>
        <v>3</v>
      </c>
      <c r="D4" s="4">
        <f>ROUNDUP(0.2*$B$33,0)</f>
        <v>6</v>
      </c>
      <c r="E4" s="4">
        <f>ROUNDUP(0.3*$B$33,0)</f>
        <v>9</v>
      </c>
    </row>
    <row r="5" spans="1:5" ht="30" x14ac:dyDescent="0.25">
      <c r="A5" s="22" t="s">
        <v>26</v>
      </c>
      <c r="B5" s="26"/>
      <c r="C5" s="25"/>
      <c r="D5" s="25"/>
      <c r="E5" s="25"/>
    </row>
    <row r="6" spans="1:5" ht="45" x14ac:dyDescent="0.25">
      <c r="A6" s="22" t="s">
        <v>27</v>
      </c>
      <c r="B6" s="26"/>
      <c r="C6" s="25"/>
      <c r="D6" s="25"/>
      <c r="E6" s="25"/>
    </row>
    <row r="7" spans="1:5" ht="30" x14ac:dyDescent="0.25">
      <c r="A7" s="22" t="s">
        <v>28</v>
      </c>
      <c r="B7" s="21"/>
      <c r="C7" s="5"/>
      <c r="D7" s="5"/>
      <c r="E7" s="25"/>
    </row>
    <row r="8" spans="1:5" ht="30" x14ac:dyDescent="0.25">
      <c r="A8" s="22" t="s">
        <v>29</v>
      </c>
      <c r="B8" s="21"/>
      <c r="C8" s="5"/>
      <c r="D8" s="5"/>
      <c r="E8" s="25"/>
    </row>
    <row r="9" spans="1:5" ht="30" x14ac:dyDescent="0.25">
      <c r="A9" s="22" t="s">
        <v>30</v>
      </c>
      <c r="B9" s="21"/>
      <c r="C9" s="5"/>
      <c r="D9" s="5"/>
      <c r="E9" s="5"/>
    </row>
    <row r="10" spans="1:5" ht="30" x14ac:dyDescent="0.25">
      <c r="A10" s="22" t="s">
        <v>31</v>
      </c>
      <c r="B10" s="21"/>
      <c r="C10" s="5"/>
      <c r="D10" s="5"/>
      <c r="E10" s="5"/>
    </row>
    <row r="11" spans="1:5" ht="45" x14ac:dyDescent="0.25">
      <c r="A11" s="22" t="s">
        <v>117</v>
      </c>
      <c r="B11" s="21"/>
      <c r="C11" s="25"/>
      <c r="D11" s="25"/>
      <c r="E11" s="25"/>
    </row>
    <row r="12" spans="1:5" ht="45" x14ac:dyDescent="0.25">
      <c r="A12" s="22" t="s">
        <v>118</v>
      </c>
      <c r="B12" s="21"/>
      <c r="C12" s="5"/>
      <c r="D12" s="5"/>
      <c r="E12" s="5"/>
    </row>
    <row r="13" spans="1:5" ht="45" x14ac:dyDescent="0.25">
      <c r="A13" s="22" t="s">
        <v>119</v>
      </c>
      <c r="B13" s="21"/>
      <c r="C13" s="5"/>
      <c r="D13" s="5"/>
      <c r="E13" s="25"/>
    </row>
    <row r="14" spans="1:5" ht="30" x14ac:dyDescent="0.25">
      <c r="A14" s="22" t="s">
        <v>313</v>
      </c>
      <c r="B14" s="21"/>
      <c r="C14" s="5"/>
      <c r="D14" s="5"/>
      <c r="E14" s="5"/>
    </row>
    <row r="15" spans="1:5" ht="30" x14ac:dyDescent="0.25">
      <c r="A15" s="22" t="s">
        <v>120</v>
      </c>
      <c r="B15" s="21"/>
      <c r="C15" s="5"/>
      <c r="D15" s="5"/>
      <c r="E15" s="5"/>
    </row>
    <row r="16" spans="1:5" ht="30" x14ac:dyDescent="0.25">
      <c r="A16" s="22" t="s">
        <v>314</v>
      </c>
      <c r="B16" s="21"/>
      <c r="C16" s="5"/>
      <c r="D16" s="5"/>
      <c r="E16" s="5"/>
    </row>
    <row r="17" spans="1:5" x14ac:dyDescent="0.25">
      <c r="A17" s="22" t="s">
        <v>315</v>
      </c>
      <c r="B17" s="21"/>
      <c r="C17" s="5"/>
      <c r="D17" s="5"/>
      <c r="E17" s="5"/>
    </row>
    <row r="18" spans="1:5" ht="30" x14ac:dyDescent="0.25">
      <c r="A18" s="22" t="s">
        <v>32</v>
      </c>
      <c r="B18" s="21"/>
      <c r="C18" s="5"/>
      <c r="D18" s="5"/>
      <c r="E18" s="5"/>
    </row>
    <row r="19" spans="1:5" ht="30" x14ac:dyDescent="0.25">
      <c r="A19" s="22" t="s">
        <v>33</v>
      </c>
      <c r="B19" s="21"/>
      <c r="C19" s="5"/>
      <c r="D19" s="5"/>
      <c r="E19" s="5"/>
    </row>
    <row r="20" spans="1:5" ht="30" x14ac:dyDescent="0.25">
      <c r="A20" s="22" t="s">
        <v>34</v>
      </c>
      <c r="B20" s="21"/>
      <c r="C20" s="5"/>
      <c r="D20" s="5"/>
      <c r="E20" s="5"/>
    </row>
    <row r="21" spans="1:5" ht="45" x14ac:dyDescent="0.25">
      <c r="A21" s="22" t="s">
        <v>35</v>
      </c>
      <c r="B21" s="21"/>
      <c r="C21" s="5"/>
      <c r="D21" s="5"/>
      <c r="E21" s="5"/>
    </row>
    <row r="22" spans="1:5" ht="30" x14ac:dyDescent="0.25">
      <c r="A22" s="22" t="s">
        <v>36</v>
      </c>
      <c r="B22" s="21"/>
      <c r="C22" s="5"/>
      <c r="D22" s="5"/>
      <c r="E22" s="5"/>
    </row>
    <row r="23" spans="1:5" ht="60" x14ac:dyDescent="0.25">
      <c r="A23" s="22" t="s">
        <v>37</v>
      </c>
      <c r="B23" s="21"/>
      <c r="C23" s="5"/>
      <c r="D23" s="5"/>
      <c r="E23" s="5"/>
    </row>
    <row r="24" spans="1:5" ht="45" x14ac:dyDescent="0.25">
      <c r="A24" s="22" t="s">
        <v>38</v>
      </c>
      <c r="B24" s="21"/>
      <c r="C24" s="5"/>
      <c r="D24" s="5"/>
      <c r="E24" s="5"/>
    </row>
    <row r="25" spans="1:5" x14ac:dyDescent="0.25">
      <c r="A25" s="22" t="s">
        <v>316</v>
      </c>
      <c r="B25" s="21"/>
      <c r="C25" s="5"/>
      <c r="D25" s="5"/>
      <c r="E25" s="5"/>
    </row>
    <row r="26" spans="1:5" x14ac:dyDescent="0.25">
      <c r="A26" s="22" t="s">
        <v>317</v>
      </c>
      <c r="B26" s="21"/>
      <c r="C26" s="5"/>
      <c r="D26" s="5"/>
      <c r="E26" s="5"/>
    </row>
    <row r="27" spans="1:5" ht="30" x14ac:dyDescent="0.25">
      <c r="A27" s="22" t="s">
        <v>39</v>
      </c>
      <c r="B27" s="21"/>
      <c r="C27" s="5"/>
      <c r="D27" s="5"/>
      <c r="E27" s="5"/>
    </row>
    <row r="28" spans="1:5" ht="30" x14ac:dyDescent="0.25">
      <c r="A28" s="22" t="s">
        <v>40</v>
      </c>
      <c r="B28" s="21"/>
      <c r="C28" s="5"/>
      <c r="D28" s="25"/>
      <c r="E28" s="25"/>
    </row>
    <row r="29" spans="1:5" ht="45" x14ac:dyDescent="0.25">
      <c r="A29" s="22" t="s">
        <v>41</v>
      </c>
      <c r="B29" s="21"/>
      <c r="C29" s="5"/>
      <c r="D29" s="25"/>
      <c r="E29" s="25"/>
    </row>
    <row r="30" spans="1:5" ht="30" x14ac:dyDescent="0.25">
      <c r="A30" s="9" t="s">
        <v>42</v>
      </c>
      <c r="B30" s="21"/>
      <c r="C30" s="5"/>
      <c r="D30" s="25"/>
      <c r="E30" s="25"/>
    </row>
    <row r="31" spans="1:5" ht="45" x14ac:dyDescent="0.25">
      <c r="A31" s="9" t="s">
        <v>43</v>
      </c>
      <c r="B31" s="5"/>
      <c r="C31" s="5"/>
      <c r="D31" s="5"/>
      <c r="E31" s="5"/>
    </row>
    <row r="33" spans="1:2" x14ac:dyDescent="0.25">
      <c r="A33" s="6" t="s">
        <v>22</v>
      </c>
      <c r="B33" s="7">
        <f>ROWS(A5:A31)</f>
        <v>27</v>
      </c>
    </row>
    <row r="34" spans="1:2" x14ac:dyDescent="0.25">
      <c r="A34" s="6" t="s">
        <v>24</v>
      </c>
      <c r="B34" s="8" t="s">
        <v>44</v>
      </c>
    </row>
    <row r="35" spans="1:2" x14ac:dyDescent="0.25">
      <c r="A35" s="6" t="s">
        <v>23</v>
      </c>
      <c r="B35" s="13" t="s">
        <v>45</v>
      </c>
    </row>
  </sheetData>
  <mergeCells count="3">
    <mergeCell ref="A1:A4"/>
    <mergeCell ref="B1:E1"/>
    <mergeCell ref="B3:E3"/>
  </mergeCells>
  <hyperlinks>
    <hyperlink ref="B35"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24" workbookViewId="0">
      <selection activeCell="E35" sqref="E35"/>
    </sheetView>
  </sheetViews>
  <sheetFormatPr defaultRowHeight="15" x14ac:dyDescent="0.25"/>
  <cols>
    <col min="1" max="1" width="73.140625" style="2" customWidth="1"/>
    <col min="2" max="16384" width="9.140625" style="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ROUNDUP(0.05*$B$38,0)</f>
        <v>2</v>
      </c>
      <c r="C4" s="4">
        <f>ROUNDUP(0.1*$B$38,0)</f>
        <v>4</v>
      </c>
      <c r="D4" s="4">
        <f>ROUNDUP(0.2*$B$38,0)</f>
        <v>7</v>
      </c>
      <c r="E4" s="4">
        <f>ROUNDUP(0.3*$B$38,0)</f>
        <v>10</v>
      </c>
    </row>
    <row r="5" spans="1:5" ht="30" x14ac:dyDescent="0.25">
      <c r="A5" s="9" t="s">
        <v>95</v>
      </c>
      <c r="B5" s="25"/>
      <c r="C5" s="25"/>
      <c r="D5" s="25"/>
      <c r="E5" s="25"/>
    </row>
    <row r="6" spans="1:5" ht="30" x14ac:dyDescent="0.25">
      <c r="A6" s="9" t="s">
        <v>94</v>
      </c>
      <c r="B6" s="25"/>
      <c r="C6" s="25"/>
      <c r="D6" s="25"/>
      <c r="E6" s="25"/>
    </row>
    <row r="7" spans="1:5" ht="45" x14ac:dyDescent="0.25">
      <c r="A7" s="9" t="s">
        <v>70</v>
      </c>
      <c r="B7" s="5"/>
      <c r="C7" s="5"/>
      <c r="D7" s="5"/>
      <c r="E7" s="5"/>
    </row>
    <row r="8" spans="1:5" ht="45" x14ac:dyDescent="0.25">
      <c r="A8" s="9" t="s">
        <v>97</v>
      </c>
      <c r="B8" s="5"/>
      <c r="C8" s="25"/>
      <c r="D8" s="25"/>
      <c r="E8" s="25"/>
    </row>
    <row r="9" spans="1:5" ht="45" x14ac:dyDescent="0.25">
      <c r="A9" s="9" t="s">
        <v>96</v>
      </c>
      <c r="B9" s="5"/>
      <c r="C9" s="25"/>
      <c r="D9" s="25"/>
      <c r="E9" s="25"/>
    </row>
    <row r="10" spans="1:5" ht="45" x14ac:dyDescent="0.25">
      <c r="A10" s="9" t="s">
        <v>71</v>
      </c>
      <c r="B10" s="5"/>
      <c r="C10" s="5"/>
      <c r="D10" s="5"/>
      <c r="E10" s="5"/>
    </row>
    <row r="11" spans="1:5" ht="30" x14ac:dyDescent="0.25">
      <c r="A11" s="9" t="s">
        <v>99</v>
      </c>
      <c r="B11" s="5"/>
      <c r="C11" s="5"/>
      <c r="D11" s="25"/>
      <c r="E11" s="25"/>
    </row>
    <row r="12" spans="1:5" x14ac:dyDescent="0.25">
      <c r="A12" s="9" t="s">
        <v>98</v>
      </c>
      <c r="B12" s="5"/>
      <c r="C12" s="5"/>
      <c r="D12" s="5"/>
      <c r="E12" s="5"/>
    </row>
    <row r="13" spans="1:5" x14ac:dyDescent="0.25">
      <c r="A13" s="9" t="s">
        <v>101</v>
      </c>
      <c r="B13" s="5"/>
      <c r="C13" s="5"/>
      <c r="D13" s="5"/>
      <c r="E13" s="5"/>
    </row>
    <row r="14" spans="1:5" x14ac:dyDescent="0.25">
      <c r="A14" s="9" t="s">
        <v>100</v>
      </c>
      <c r="B14" s="5"/>
      <c r="C14" s="5"/>
      <c r="D14" s="5"/>
      <c r="E14" s="5"/>
    </row>
    <row r="15" spans="1:5" ht="30" x14ac:dyDescent="0.25">
      <c r="A15" s="9" t="s">
        <v>102</v>
      </c>
      <c r="B15" s="5"/>
      <c r="C15" s="5"/>
      <c r="D15" s="5"/>
      <c r="E15" s="5"/>
    </row>
    <row r="16" spans="1:5" ht="30" x14ac:dyDescent="0.25">
      <c r="A16" s="9" t="s">
        <v>103</v>
      </c>
      <c r="B16" s="5"/>
      <c r="C16" s="5"/>
      <c r="D16" s="5"/>
      <c r="E16" s="5"/>
    </row>
    <row r="17" spans="1:5" ht="30" x14ac:dyDescent="0.25">
      <c r="A17" s="9" t="s">
        <v>104</v>
      </c>
      <c r="B17" s="5"/>
      <c r="C17" s="5"/>
      <c r="D17" s="5"/>
      <c r="E17" s="5"/>
    </row>
    <row r="18" spans="1:5" ht="30" x14ac:dyDescent="0.25">
      <c r="A18" s="9" t="s">
        <v>106</v>
      </c>
      <c r="B18" s="5"/>
      <c r="C18" s="5"/>
      <c r="D18" s="5"/>
      <c r="E18" s="5"/>
    </row>
    <row r="19" spans="1:5" x14ac:dyDescent="0.25">
      <c r="A19" s="9" t="s">
        <v>105</v>
      </c>
      <c r="B19" s="5"/>
      <c r="C19" s="5"/>
      <c r="D19" s="5"/>
      <c r="E19" s="5"/>
    </row>
    <row r="20" spans="1:5" ht="30" x14ac:dyDescent="0.25">
      <c r="A20" s="9" t="s">
        <v>108</v>
      </c>
      <c r="B20" s="5"/>
      <c r="C20" s="5"/>
      <c r="D20" s="5"/>
      <c r="E20" s="25"/>
    </row>
    <row r="21" spans="1:5" x14ac:dyDescent="0.25">
      <c r="A21" s="9" t="s">
        <v>107</v>
      </c>
      <c r="B21" s="5"/>
      <c r="C21" s="5"/>
      <c r="D21" s="5"/>
      <c r="E21" s="5"/>
    </row>
    <row r="22" spans="1:5" ht="30" x14ac:dyDescent="0.25">
      <c r="A22" s="9" t="s">
        <v>110</v>
      </c>
      <c r="B22" s="5"/>
      <c r="C22" s="5"/>
      <c r="D22" s="5"/>
      <c r="E22" s="5"/>
    </row>
    <row r="23" spans="1:5" x14ac:dyDescent="0.25">
      <c r="A23" s="9" t="s">
        <v>111</v>
      </c>
      <c r="B23" s="5"/>
      <c r="C23" s="5"/>
      <c r="D23" s="5"/>
      <c r="E23" s="5"/>
    </row>
    <row r="24" spans="1:5" ht="45" x14ac:dyDescent="0.25">
      <c r="A24" s="9" t="s">
        <v>109</v>
      </c>
      <c r="B24" s="5"/>
      <c r="C24" s="5"/>
      <c r="D24" s="5"/>
      <c r="E24" s="5"/>
    </row>
    <row r="25" spans="1:5" x14ac:dyDescent="0.25">
      <c r="A25" s="9" t="s">
        <v>319</v>
      </c>
      <c r="B25" s="5"/>
      <c r="C25" s="5"/>
      <c r="D25" s="5"/>
      <c r="E25" s="5"/>
    </row>
    <row r="26" spans="1:5" x14ac:dyDescent="0.25">
      <c r="A26" s="9" t="s">
        <v>318</v>
      </c>
      <c r="B26" s="5"/>
      <c r="C26" s="5"/>
      <c r="D26" s="5"/>
      <c r="E26" s="5"/>
    </row>
    <row r="27" spans="1:5" ht="45" x14ac:dyDescent="0.25">
      <c r="A27" s="9" t="s">
        <v>72</v>
      </c>
      <c r="B27" s="5"/>
      <c r="C27" s="5"/>
      <c r="D27" s="5"/>
      <c r="E27" s="25"/>
    </row>
    <row r="28" spans="1:5" ht="30" x14ac:dyDescent="0.25">
      <c r="A28" s="9" t="s">
        <v>73</v>
      </c>
      <c r="B28" s="5"/>
      <c r="C28" s="5"/>
      <c r="D28" s="5"/>
      <c r="E28" s="5"/>
    </row>
    <row r="29" spans="1:5" ht="30" x14ac:dyDescent="0.25">
      <c r="A29" s="9" t="s">
        <v>113</v>
      </c>
      <c r="B29" s="5"/>
      <c r="C29" s="5"/>
      <c r="D29" s="25"/>
      <c r="E29" s="25"/>
    </row>
    <row r="30" spans="1:5" ht="30" x14ac:dyDescent="0.25">
      <c r="A30" s="9" t="s">
        <v>112</v>
      </c>
      <c r="B30" s="5"/>
      <c r="C30" s="5"/>
      <c r="D30" s="5"/>
      <c r="E30" s="5"/>
    </row>
    <row r="31" spans="1:5" ht="30" x14ac:dyDescent="0.25">
      <c r="A31" s="9" t="s">
        <v>114</v>
      </c>
      <c r="B31" s="5"/>
      <c r="C31" s="5"/>
      <c r="D31" s="25"/>
      <c r="E31" s="25"/>
    </row>
    <row r="32" spans="1:5" x14ac:dyDescent="0.25">
      <c r="A32" s="9" t="s">
        <v>122</v>
      </c>
      <c r="B32" s="5"/>
      <c r="C32" s="5"/>
      <c r="D32" s="5"/>
      <c r="E32" s="5"/>
    </row>
    <row r="33" spans="1:5" x14ac:dyDescent="0.25">
      <c r="A33" s="9" t="s">
        <v>121</v>
      </c>
      <c r="B33" s="5"/>
      <c r="C33" s="5"/>
      <c r="D33" s="5"/>
      <c r="E33" s="5"/>
    </row>
    <row r="34" spans="1:5" ht="30" x14ac:dyDescent="0.25">
      <c r="A34" s="9" t="s">
        <v>116</v>
      </c>
      <c r="B34" s="5"/>
      <c r="C34" s="5"/>
      <c r="D34" s="5"/>
      <c r="E34" s="5"/>
    </row>
    <row r="35" spans="1:5" ht="30" x14ac:dyDescent="0.25">
      <c r="A35" s="9" t="s">
        <v>115</v>
      </c>
      <c r="B35" s="5"/>
      <c r="C35" s="5"/>
      <c r="D35" s="5"/>
      <c r="E35" s="25"/>
    </row>
    <row r="38" spans="1:5" x14ac:dyDescent="0.25">
      <c r="A38" s="6" t="s">
        <v>22</v>
      </c>
      <c r="B38" s="7">
        <f>ROWS(A5:A35)</f>
        <v>31</v>
      </c>
    </row>
    <row r="39" spans="1:5" x14ac:dyDescent="0.25">
      <c r="A39" s="6" t="s">
        <v>24</v>
      </c>
      <c r="B39" s="14" t="s">
        <v>123</v>
      </c>
    </row>
    <row r="40" spans="1:5" x14ac:dyDescent="0.25">
      <c r="A40" s="6" t="s">
        <v>23</v>
      </c>
      <c r="B40" s="11" t="s">
        <v>124</v>
      </c>
    </row>
    <row r="41" spans="1:5" x14ac:dyDescent="0.25">
      <c r="A41" s="1"/>
    </row>
  </sheetData>
  <mergeCells count="3">
    <mergeCell ref="A1:A4"/>
    <mergeCell ref="B1:E1"/>
    <mergeCell ref="B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topLeftCell="A45" workbookViewId="0">
      <selection activeCell="E55" sqref="E55"/>
    </sheetView>
  </sheetViews>
  <sheetFormatPr defaultRowHeight="15" x14ac:dyDescent="0.25"/>
  <cols>
    <col min="1" max="1" width="73.140625" style="2" customWidth="1"/>
  </cols>
  <sheetData>
    <row r="1" spans="1:5" x14ac:dyDescent="0.25">
      <c r="A1" s="35" t="s">
        <v>2</v>
      </c>
      <c r="B1" s="33" t="s">
        <v>21</v>
      </c>
      <c r="C1" s="33"/>
      <c r="D1" s="33"/>
      <c r="E1" s="33"/>
    </row>
    <row r="2" spans="1:5" x14ac:dyDescent="0.25">
      <c r="A2" s="35"/>
      <c r="B2" s="3">
        <v>0.05</v>
      </c>
      <c r="C2" s="3">
        <v>0.1</v>
      </c>
      <c r="D2" s="3">
        <v>0.2</v>
      </c>
      <c r="E2" s="3">
        <v>0.3</v>
      </c>
    </row>
    <row r="3" spans="1:5" x14ac:dyDescent="0.25">
      <c r="A3" s="35"/>
      <c r="B3" s="34" t="s">
        <v>25</v>
      </c>
      <c r="C3" s="34"/>
      <c r="D3" s="34"/>
      <c r="E3" s="34"/>
    </row>
    <row r="4" spans="1:5" x14ac:dyDescent="0.25">
      <c r="A4" s="35"/>
      <c r="B4" s="16">
        <f>ROUNDUP(0.05*$B$61,0)</f>
        <v>3</v>
      </c>
      <c r="C4" s="16">
        <f>ROUNDUP(0.1*$B$61,0)</f>
        <v>6</v>
      </c>
      <c r="D4" s="16">
        <f>ROUNDUP(0.2*$B$61,0)</f>
        <v>11</v>
      </c>
      <c r="E4" s="16">
        <f>ROUNDUP(0.3*$B$61,0)</f>
        <v>16</v>
      </c>
    </row>
    <row r="5" spans="1:5" ht="30" x14ac:dyDescent="0.25">
      <c r="A5" s="9" t="s">
        <v>145</v>
      </c>
      <c r="B5" s="27"/>
      <c r="C5" s="27"/>
      <c r="D5" s="27"/>
      <c r="E5" s="27"/>
    </row>
    <row r="6" spans="1:5" ht="30" x14ac:dyDescent="0.25">
      <c r="A6" s="9" t="s">
        <v>144</v>
      </c>
      <c r="B6" s="27"/>
      <c r="C6" s="27"/>
      <c r="D6" s="27"/>
      <c r="E6" s="27"/>
    </row>
    <row r="7" spans="1:5" ht="30" x14ac:dyDescent="0.25">
      <c r="A7" s="9" t="s">
        <v>125</v>
      </c>
      <c r="B7" s="27"/>
      <c r="C7" s="27"/>
      <c r="D7" s="27"/>
      <c r="E7" s="27"/>
    </row>
    <row r="8" spans="1:5" ht="30" x14ac:dyDescent="0.25">
      <c r="A8" s="9" t="s">
        <v>126</v>
      </c>
      <c r="B8" s="17"/>
      <c r="C8" s="27"/>
      <c r="D8" s="27"/>
      <c r="E8" s="27"/>
    </row>
    <row r="9" spans="1:5" ht="30" x14ac:dyDescent="0.25">
      <c r="A9" s="9" t="s">
        <v>127</v>
      </c>
      <c r="B9" s="17"/>
      <c r="C9" s="27"/>
      <c r="D9" s="27"/>
      <c r="E9" s="27"/>
    </row>
    <row r="10" spans="1:5" ht="30" x14ac:dyDescent="0.25">
      <c r="A10" s="9" t="s">
        <v>320</v>
      </c>
      <c r="B10" s="17"/>
      <c r="C10" s="17"/>
      <c r="D10" s="17"/>
      <c r="E10" s="17"/>
    </row>
    <row r="11" spans="1:5" ht="30" x14ac:dyDescent="0.25">
      <c r="A11" s="9" t="s">
        <v>146</v>
      </c>
      <c r="B11" s="17"/>
      <c r="C11" s="17"/>
      <c r="D11" s="17"/>
      <c r="E11" s="17"/>
    </row>
    <row r="12" spans="1:5" s="15" customFormat="1" x14ac:dyDescent="0.25">
      <c r="A12" s="18" t="s">
        <v>128</v>
      </c>
      <c r="B12" s="19"/>
      <c r="C12" s="19"/>
      <c r="D12" s="19"/>
      <c r="E12" s="19"/>
    </row>
    <row r="13" spans="1:5" ht="30" x14ac:dyDescent="0.25">
      <c r="A13" s="9" t="s">
        <v>129</v>
      </c>
      <c r="B13" s="17"/>
      <c r="C13" s="17"/>
      <c r="D13" s="17"/>
      <c r="E13" s="17"/>
    </row>
    <row r="14" spans="1:5" x14ac:dyDescent="0.25">
      <c r="A14" s="9" t="s">
        <v>321</v>
      </c>
      <c r="B14" s="17"/>
      <c r="C14" s="17"/>
      <c r="D14" s="17"/>
      <c r="E14" s="17"/>
    </row>
    <row r="15" spans="1:5" x14ac:dyDescent="0.25">
      <c r="A15" s="9" t="s">
        <v>341</v>
      </c>
      <c r="B15" s="17"/>
      <c r="C15" s="17"/>
      <c r="D15" s="17"/>
      <c r="E15" s="17"/>
    </row>
    <row r="16" spans="1:5" x14ac:dyDescent="0.25">
      <c r="A16" s="9" t="s">
        <v>130</v>
      </c>
      <c r="B16" s="17"/>
      <c r="C16" s="17"/>
      <c r="D16" s="17"/>
      <c r="E16" s="17"/>
    </row>
    <row r="17" spans="1:5" x14ac:dyDescent="0.25">
      <c r="A17" s="9" t="s">
        <v>322</v>
      </c>
      <c r="B17" s="17"/>
      <c r="C17" s="17"/>
      <c r="D17" s="17"/>
      <c r="E17" s="17"/>
    </row>
    <row r="18" spans="1:5" x14ac:dyDescent="0.25">
      <c r="A18" s="9" t="s">
        <v>323</v>
      </c>
      <c r="B18" s="17"/>
      <c r="C18" s="17"/>
      <c r="D18" s="17"/>
      <c r="E18" s="17"/>
    </row>
    <row r="19" spans="1:5" x14ac:dyDescent="0.25">
      <c r="A19" s="9" t="s">
        <v>324</v>
      </c>
      <c r="B19" s="17"/>
      <c r="C19" s="17"/>
      <c r="D19" s="17"/>
      <c r="E19" s="17"/>
    </row>
    <row r="20" spans="1:5" x14ac:dyDescent="0.25">
      <c r="A20" s="9" t="s">
        <v>342</v>
      </c>
      <c r="B20" s="17"/>
      <c r="C20" s="17"/>
      <c r="D20" s="17"/>
      <c r="E20" s="17"/>
    </row>
    <row r="21" spans="1:5" ht="45" x14ac:dyDescent="0.25">
      <c r="A21" s="9" t="s">
        <v>131</v>
      </c>
      <c r="B21" s="17"/>
      <c r="C21" s="17"/>
      <c r="D21" s="17"/>
      <c r="E21" s="17"/>
    </row>
    <row r="22" spans="1:5" ht="30" x14ac:dyDescent="0.25">
      <c r="A22" s="9" t="s">
        <v>132</v>
      </c>
      <c r="B22" s="17"/>
      <c r="C22" s="17"/>
      <c r="D22" s="17"/>
      <c r="E22" s="17"/>
    </row>
    <row r="23" spans="1:5" ht="30" x14ac:dyDescent="0.25">
      <c r="A23" s="9" t="s">
        <v>133</v>
      </c>
      <c r="B23" s="17"/>
      <c r="C23" s="17"/>
      <c r="D23" s="17"/>
      <c r="E23" s="17"/>
    </row>
    <row r="24" spans="1:5" ht="30" x14ac:dyDescent="0.25">
      <c r="A24" s="9" t="s">
        <v>134</v>
      </c>
      <c r="B24" s="17"/>
      <c r="C24" s="17"/>
      <c r="D24" s="17"/>
      <c r="E24" s="17"/>
    </row>
    <row r="25" spans="1:5" ht="45" x14ac:dyDescent="0.25">
      <c r="A25" s="9" t="s">
        <v>135</v>
      </c>
      <c r="B25" s="17"/>
      <c r="C25" s="17"/>
      <c r="D25" s="17"/>
      <c r="E25" s="17"/>
    </row>
    <row r="26" spans="1:5" ht="30" x14ac:dyDescent="0.25">
      <c r="A26" s="9" t="s">
        <v>136</v>
      </c>
      <c r="B26" s="17"/>
      <c r="C26" s="17"/>
      <c r="D26" s="17"/>
      <c r="E26" s="17"/>
    </row>
    <row r="27" spans="1:5" x14ac:dyDescent="0.25">
      <c r="A27" s="9" t="s">
        <v>325</v>
      </c>
      <c r="B27" s="17"/>
      <c r="C27" s="17"/>
      <c r="D27" s="17"/>
      <c r="E27" s="17"/>
    </row>
    <row r="28" spans="1:5" ht="30" x14ac:dyDescent="0.25">
      <c r="A28" s="9" t="s">
        <v>326</v>
      </c>
      <c r="B28" s="17"/>
      <c r="C28" s="17"/>
      <c r="D28" s="17"/>
      <c r="E28" s="17"/>
    </row>
    <row r="29" spans="1:5" ht="30" x14ac:dyDescent="0.25">
      <c r="A29" s="9" t="s">
        <v>137</v>
      </c>
      <c r="B29" s="17"/>
      <c r="C29" s="17"/>
      <c r="D29" s="17"/>
      <c r="E29" s="17"/>
    </row>
    <row r="30" spans="1:5" ht="30" x14ac:dyDescent="0.25">
      <c r="A30" s="9" t="s">
        <v>138</v>
      </c>
      <c r="B30" s="17"/>
      <c r="C30" s="17"/>
      <c r="D30" s="17"/>
      <c r="E30" s="17"/>
    </row>
    <row r="31" spans="1:5" ht="30" x14ac:dyDescent="0.25">
      <c r="A31" s="9" t="s">
        <v>327</v>
      </c>
      <c r="B31" s="17"/>
      <c r="C31" s="17"/>
      <c r="D31" s="17"/>
      <c r="E31" s="17"/>
    </row>
    <row r="32" spans="1:5" ht="30" x14ac:dyDescent="0.25">
      <c r="A32" s="9" t="s">
        <v>139</v>
      </c>
      <c r="B32" s="17"/>
      <c r="C32" s="17"/>
      <c r="D32" s="17"/>
      <c r="E32" s="17"/>
    </row>
    <row r="33" spans="1:5" ht="45" x14ac:dyDescent="0.25">
      <c r="A33" s="9" t="s">
        <v>140</v>
      </c>
      <c r="B33" s="17"/>
      <c r="C33" s="27"/>
      <c r="D33" s="27"/>
      <c r="E33" s="27"/>
    </row>
    <row r="34" spans="1:5" ht="45" x14ac:dyDescent="0.25">
      <c r="A34" s="9" t="s">
        <v>141</v>
      </c>
      <c r="B34" s="17"/>
      <c r="C34" s="17"/>
      <c r="D34" s="27"/>
      <c r="E34" s="27"/>
    </row>
    <row r="35" spans="1:5" ht="30" x14ac:dyDescent="0.25">
      <c r="A35" s="9" t="s">
        <v>328</v>
      </c>
      <c r="B35" s="17"/>
      <c r="C35" s="17"/>
      <c r="D35" s="17"/>
      <c r="E35" s="17"/>
    </row>
    <row r="36" spans="1:5" x14ac:dyDescent="0.25">
      <c r="A36" s="9" t="s">
        <v>329</v>
      </c>
      <c r="B36" s="17"/>
      <c r="C36" s="17"/>
      <c r="D36" s="17"/>
      <c r="E36" s="17"/>
    </row>
    <row r="37" spans="1:5" x14ac:dyDescent="0.25">
      <c r="A37" s="9" t="s">
        <v>330</v>
      </c>
      <c r="B37" s="17"/>
      <c r="C37" s="17"/>
      <c r="D37" s="17"/>
      <c r="E37" s="17"/>
    </row>
    <row r="38" spans="1:5" ht="45" x14ac:dyDescent="0.25">
      <c r="A38" s="9" t="s">
        <v>147</v>
      </c>
      <c r="B38" s="17"/>
      <c r="C38" s="17"/>
      <c r="D38" s="27"/>
      <c r="E38" s="27"/>
    </row>
    <row r="39" spans="1:5" ht="30" x14ac:dyDescent="0.25">
      <c r="A39" s="9" t="s">
        <v>331</v>
      </c>
      <c r="B39" s="17"/>
      <c r="C39" s="17"/>
      <c r="D39" s="17"/>
      <c r="E39" s="17"/>
    </row>
    <row r="40" spans="1:5" x14ac:dyDescent="0.25">
      <c r="A40" s="9" t="s">
        <v>332</v>
      </c>
      <c r="B40" s="17"/>
      <c r="C40" s="17"/>
      <c r="D40" s="17"/>
      <c r="E40" s="17"/>
    </row>
    <row r="41" spans="1:5" ht="30" x14ac:dyDescent="0.25">
      <c r="A41" s="9" t="s">
        <v>142</v>
      </c>
      <c r="B41" s="17"/>
      <c r="C41" s="17"/>
      <c r="D41" s="27"/>
      <c r="E41" s="27"/>
    </row>
    <row r="42" spans="1:5" ht="30" x14ac:dyDescent="0.25">
      <c r="A42" s="9" t="s">
        <v>333</v>
      </c>
      <c r="B42" s="17"/>
      <c r="C42" s="17"/>
      <c r="D42" s="17"/>
      <c r="E42" s="17"/>
    </row>
    <row r="43" spans="1:5" ht="30" x14ac:dyDescent="0.25">
      <c r="A43" s="9" t="s">
        <v>148</v>
      </c>
      <c r="B43" s="17"/>
      <c r="C43" s="17"/>
      <c r="D43" s="27"/>
      <c r="E43" s="27"/>
    </row>
    <row r="44" spans="1:5" x14ac:dyDescent="0.25">
      <c r="A44" s="9" t="s">
        <v>343</v>
      </c>
      <c r="B44" s="17"/>
      <c r="C44" s="17"/>
      <c r="D44" s="17"/>
      <c r="E44" s="17"/>
    </row>
    <row r="45" spans="1:5" ht="30" x14ac:dyDescent="0.25">
      <c r="A45" s="9" t="s">
        <v>334</v>
      </c>
      <c r="B45" s="17"/>
      <c r="C45" s="17"/>
      <c r="D45" s="17"/>
      <c r="E45" s="17"/>
    </row>
    <row r="46" spans="1:5" x14ac:dyDescent="0.25">
      <c r="A46" s="9" t="s">
        <v>344</v>
      </c>
      <c r="B46" s="17"/>
      <c r="C46" s="17"/>
      <c r="D46" s="17"/>
      <c r="E46" s="17"/>
    </row>
    <row r="47" spans="1:5" x14ac:dyDescent="0.25">
      <c r="A47" s="9" t="s">
        <v>335</v>
      </c>
      <c r="B47" s="17"/>
      <c r="C47" s="17"/>
      <c r="D47" s="17"/>
      <c r="E47" s="17"/>
    </row>
    <row r="48" spans="1:5" ht="30" x14ac:dyDescent="0.25">
      <c r="A48" s="9" t="s">
        <v>336</v>
      </c>
      <c r="B48" s="17"/>
      <c r="C48" s="17"/>
      <c r="D48" s="27"/>
      <c r="E48" s="27"/>
    </row>
    <row r="49" spans="1:5" ht="30" x14ac:dyDescent="0.25">
      <c r="A49" s="9" t="s">
        <v>149</v>
      </c>
      <c r="B49" s="17"/>
      <c r="C49" s="17"/>
      <c r="D49" s="17"/>
      <c r="E49" s="27"/>
    </row>
    <row r="50" spans="1:5" x14ac:dyDescent="0.25">
      <c r="A50" s="9" t="s">
        <v>143</v>
      </c>
      <c r="B50" s="17"/>
      <c r="C50" s="17"/>
      <c r="D50" s="17"/>
      <c r="E50" s="17"/>
    </row>
    <row r="51" spans="1:5" ht="45" x14ac:dyDescent="0.25">
      <c r="A51" s="10" t="s">
        <v>337</v>
      </c>
      <c r="B51" s="17"/>
      <c r="C51" s="17"/>
      <c r="D51" s="17"/>
      <c r="E51" s="27"/>
    </row>
    <row r="52" spans="1:5" ht="30" x14ac:dyDescent="0.25">
      <c r="A52" s="10" t="s">
        <v>150</v>
      </c>
      <c r="B52" s="17"/>
      <c r="C52" s="17"/>
      <c r="D52" s="17"/>
      <c r="E52" s="17"/>
    </row>
    <row r="53" spans="1:5" ht="30" x14ac:dyDescent="0.25">
      <c r="A53" s="10" t="s">
        <v>338</v>
      </c>
      <c r="B53" s="17"/>
      <c r="C53" s="17"/>
      <c r="D53" s="17"/>
      <c r="E53" s="27"/>
    </row>
    <row r="54" spans="1:5" ht="30" x14ac:dyDescent="0.25">
      <c r="A54" s="10" t="s">
        <v>339</v>
      </c>
      <c r="B54" s="17"/>
      <c r="C54" s="17"/>
      <c r="D54" s="17"/>
      <c r="E54" s="27"/>
    </row>
    <row r="55" spans="1:5" x14ac:dyDescent="0.25">
      <c r="A55" s="10" t="s">
        <v>151</v>
      </c>
      <c r="B55" s="17"/>
      <c r="C55" s="17"/>
      <c r="D55" s="17"/>
      <c r="E55" s="27"/>
    </row>
    <row r="56" spans="1:5" ht="30" x14ac:dyDescent="0.25">
      <c r="A56" s="10" t="s">
        <v>152</v>
      </c>
      <c r="B56" s="17"/>
      <c r="C56" s="17"/>
      <c r="D56" s="17"/>
      <c r="E56" s="17"/>
    </row>
    <row r="57" spans="1:5" x14ac:dyDescent="0.25">
      <c r="A57" s="10" t="s">
        <v>340</v>
      </c>
      <c r="B57" s="17"/>
      <c r="C57" s="17"/>
      <c r="D57" s="17"/>
      <c r="E57" s="17"/>
    </row>
    <row r="61" spans="1:5" x14ac:dyDescent="0.25">
      <c r="A61" s="6" t="s">
        <v>22</v>
      </c>
      <c r="B61">
        <f>ROWS(A5:A57)</f>
        <v>53</v>
      </c>
    </row>
    <row r="62" spans="1:5" x14ac:dyDescent="0.25">
      <c r="A62" s="6" t="s">
        <v>24</v>
      </c>
      <c r="B62" s="14" t="s">
        <v>153</v>
      </c>
    </row>
    <row r="63" spans="1:5" x14ac:dyDescent="0.25">
      <c r="A63" s="6" t="s">
        <v>23</v>
      </c>
      <c r="B63" t="s">
        <v>154</v>
      </c>
    </row>
  </sheetData>
  <mergeCells count="3">
    <mergeCell ref="B1:E1"/>
    <mergeCell ref="B3:E3"/>
    <mergeCell ref="A1:A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opLeftCell="A24" workbookViewId="0">
      <selection activeCell="A35" sqref="A35"/>
    </sheetView>
  </sheetViews>
  <sheetFormatPr defaultRowHeight="15" x14ac:dyDescent="0.25"/>
  <cols>
    <col min="1" max="1" width="73.140625" style="2" customWidth="1"/>
    <col min="2" max="16384" width="9.140625" style="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ROUNDUP(0.05*$B$37,0)</f>
        <v>2</v>
      </c>
      <c r="C4" s="4">
        <f>ROUNDUP(0.1*$B$37,0)</f>
        <v>3</v>
      </c>
      <c r="D4" s="4">
        <f>ROUNDUP(0.2*$B$37,0)</f>
        <v>6</v>
      </c>
      <c r="E4" s="4">
        <f>ROUNDUP(0.3*$B$37,0)</f>
        <v>9</v>
      </c>
    </row>
    <row r="5" spans="1:5" ht="45" x14ac:dyDescent="0.25">
      <c r="A5" s="9" t="s">
        <v>155</v>
      </c>
      <c r="B5" s="25"/>
      <c r="C5" s="25"/>
      <c r="D5" s="25"/>
      <c r="E5" s="25"/>
    </row>
    <row r="6" spans="1:5" ht="30" x14ac:dyDescent="0.25">
      <c r="A6" s="9" t="s">
        <v>183</v>
      </c>
      <c r="B6" s="25"/>
      <c r="C6" s="25"/>
      <c r="D6" s="25"/>
      <c r="E6" s="25"/>
    </row>
    <row r="7" spans="1:5" x14ac:dyDescent="0.25">
      <c r="A7" s="9" t="s">
        <v>182</v>
      </c>
      <c r="B7" s="5"/>
      <c r="C7" s="5"/>
      <c r="D7" s="5"/>
      <c r="E7" s="5"/>
    </row>
    <row r="8" spans="1:5" ht="45" x14ac:dyDescent="0.25">
      <c r="A8" s="9" t="s">
        <v>179</v>
      </c>
      <c r="B8" s="5"/>
      <c r="C8" s="5"/>
      <c r="D8" s="5"/>
      <c r="E8" s="5"/>
    </row>
    <row r="9" spans="1:5" ht="30" x14ac:dyDescent="0.25">
      <c r="A9" s="9" t="s">
        <v>156</v>
      </c>
      <c r="B9" s="5"/>
      <c r="C9" s="25"/>
      <c r="D9" s="25"/>
      <c r="E9" s="25"/>
    </row>
    <row r="10" spans="1:5" ht="45" x14ac:dyDescent="0.25">
      <c r="A10" s="9" t="s">
        <v>157</v>
      </c>
      <c r="B10" s="5"/>
      <c r="C10" s="5"/>
      <c r="D10" s="25"/>
      <c r="E10" s="25"/>
    </row>
    <row r="11" spans="1:5" ht="30" x14ac:dyDescent="0.25">
      <c r="A11" s="9" t="s">
        <v>158</v>
      </c>
      <c r="B11" s="5"/>
      <c r="C11" s="5"/>
      <c r="D11" s="25"/>
      <c r="E11" s="25"/>
    </row>
    <row r="12" spans="1:5" ht="30" x14ac:dyDescent="0.25">
      <c r="A12" s="9" t="s">
        <v>159</v>
      </c>
      <c r="B12" s="5"/>
      <c r="C12" s="5"/>
      <c r="D12" s="5"/>
      <c r="E12" s="5"/>
    </row>
    <row r="13" spans="1:5" ht="30" x14ac:dyDescent="0.25">
      <c r="A13" s="9" t="s">
        <v>160</v>
      </c>
      <c r="B13" s="5"/>
      <c r="C13" s="5"/>
      <c r="D13" s="5"/>
      <c r="E13" s="5"/>
    </row>
    <row r="14" spans="1:5" ht="30" x14ac:dyDescent="0.25">
      <c r="A14" s="9" t="s">
        <v>161</v>
      </c>
      <c r="B14" s="5"/>
      <c r="C14" s="5"/>
      <c r="D14" s="5"/>
      <c r="E14" s="5"/>
    </row>
    <row r="15" spans="1:5" ht="30" x14ac:dyDescent="0.25">
      <c r="A15" s="9" t="s">
        <v>172</v>
      </c>
      <c r="B15" s="5"/>
      <c r="C15" s="5"/>
      <c r="D15" s="5"/>
      <c r="E15" s="5"/>
    </row>
    <row r="16" spans="1:5" ht="30" x14ac:dyDescent="0.25">
      <c r="A16" s="9" t="s">
        <v>171</v>
      </c>
      <c r="B16" s="5"/>
      <c r="C16" s="5"/>
      <c r="D16" s="25"/>
      <c r="E16" s="25"/>
    </row>
    <row r="17" spans="1:5" ht="60" x14ac:dyDescent="0.25">
      <c r="A17" s="9" t="s">
        <v>180</v>
      </c>
      <c r="B17" s="5"/>
      <c r="C17" s="5"/>
      <c r="D17" s="5"/>
      <c r="E17" s="5"/>
    </row>
    <row r="18" spans="1:5" ht="30" x14ac:dyDescent="0.25">
      <c r="A18" s="9" t="s">
        <v>162</v>
      </c>
      <c r="B18" s="5"/>
      <c r="C18" s="5"/>
      <c r="D18" s="5"/>
      <c r="E18" s="5"/>
    </row>
    <row r="19" spans="1:5" ht="45" x14ac:dyDescent="0.25">
      <c r="A19" s="9" t="s">
        <v>163</v>
      </c>
      <c r="B19" s="5"/>
      <c r="C19" s="5"/>
      <c r="D19" s="5"/>
      <c r="E19" s="25"/>
    </row>
    <row r="20" spans="1:5" ht="30" x14ac:dyDescent="0.25">
      <c r="A20" s="9" t="s">
        <v>164</v>
      </c>
      <c r="B20" s="5"/>
      <c r="C20" s="5"/>
      <c r="D20" s="5"/>
      <c r="E20" s="5"/>
    </row>
    <row r="21" spans="1:5" ht="30" x14ac:dyDescent="0.25">
      <c r="A21" s="9" t="s">
        <v>165</v>
      </c>
      <c r="B21" s="5"/>
      <c r="C21" s="5"/>
      <c r="D21" s="5"/>
      <c r="E21" s="25"/>
    </row>
    <row r="22" spans="1:5" x14ac:dyDescent="0.25">
      <c r="A22" s="9" t="s">
        <v>174</v>
      </c>
      <c r="B22" s="5"/>
      <c r="C22" s="5"/>
      <c r="D22" s="5"/>
      <c r="E22" s="25"/>
    </row>
    <row r="23" spans="1:5" ht="30" x14ac:dyDescent="0.25">
      <c r="A23" s="9" t="s">
        <v>173</v>
      </c>
      <c r="B23" s="5"/>
      <c r="C23" s="5"/>
      <c r="D23" s="5"/>
      <c r="E23" s="25"/>
    </row>
    <row r="24" spans="1:5" ht="45" x14ac:dyDescent="0.25">
      <c r="A24" s="9" t="s">
        <v>181</v>
      </c>
      <c r="B24" s="5"/>
      <c r="C24" s="5"/>
      <c r="D24" s="5"/>
      <c r="E24" s="5"/>
    </row>
    <row r="25" spans="1:5" ht="45" x14ac:dyDescent="0.25">
      <c r="A25" s="9" t="s">
        <v>166</v>
      </c>
      <c r="B25" s="5"/>
      <c r="C25" s="5"/>
      <c r="D25" s="5"/>
      <c r="E25" s="5"/>
    </row>
    <row r="26" spans="1:5" ht="30" x14ac:dyDescent="0.25">
      <c r="A26" s="9" t="s">
        <v>167</v>
      </c>
      <c r="B26" s="5"/>
      <c r="C26" s="5"/>
      <c r="D26" s="5"/>
      <c r="E26" s="5"/>
    </row>
    <row r="27" spans="1:5" ht="30" x14ac:dyDescent="0.25">
      <c r="A27" s="9" t="s">
        <v>168</v>
      </c>
      <c r="B27" s="5"/>
      <c r="C27" s="5"/>
      <c r="D27" s="5"/>
      <c r="E27" s="5"/>
    </row>
    <row r="28" spans="1:5" ht="30" x14ac:dyDescent="0.25">
      <c r="A28" s="9" t="s">
        <v>169</v>
      </c>
      <c r="B28" s="5"/>
      <c r="C28" s="5"/>
      <c r="D28" s="5"/>
      <c r="E28" s="5"/>
    </row>
    <row r="29" spans="1:5" ht="30" x14ac:dyDescent="0.25">
      <c r="A29" s="9" t="s">
        <v>178</v>
      </c>
      <c r="B29" s="5"/>
      <c r="C29" s="5"/>
      <c r="D29" s="5"/>
      <c r="E29" s="5"/>
    </row>
    <row r="30" spans="1:5" ht="30" x14ac:dyDescent="0.25">
      <c r="A30" s="9" t="s">
        <v>177</v>
      </c>
      <c r="B30" s="5"/>
      <c r="C30" s="5"/>
      <c r="D30" s="5"/>
      <c r="E30" s="5"/>
    </row>
    <row r="31" spans="1:5" ht="30" x14ac:dyDescent="0.25">
      <c r="A31" s="9" t="s">
        <v>176</v>
      </c>
      <c r="B31" s="5"/>
      <c r="C31" s="5"/>
      <c r="D31" s="5"/>
      <c r="E31" s="5"/>
    </row>
    <row r="32" spans="1:5" x14ac:dyDescent="0.25">
      <c r="A32" s="9" t="s">
        <v>175</v>
      </c>
      <c r="B32" s="5"/>
      <c r="C32" s="5"/>
      <c r="D32" s="5"/>
      <c r="E32" s="5"/>
    </row>
    <row r="33" spans="1:5" ht="30" x14ac:dyDescent="0.25">
      <c r="A33" s="9" t="s">
        <v>170</v>
      </c>
      <c r="B33" s="5"/>
      <c r="C33" s="5"/>
      <c r="D33" s="5"/>
      <c r="E33" s="5"/>
    </row>
    <row r="37" spans="1:5" x14ac:dyDescent="0.25">
      <c r="A37" s="6" t="s">
        <v>22</v>
      </c>
      <c r="B37" s="1">
        <f>ROWS(A5:A33)</f>
        <v>29</v>
      </c>
    </row>
    <row r="38" spans="1:5" x14ac:dyDescent="0.25">
      <c r="A38" s="6" t="s">
        <v>24</v>
      </c>
      <c r="B38" s="14" t="s">
        <v>215</v>
      </c>
    </row>
    <row r="39" spans="1:5" x14ac:dyDescent="0.25">
      <c r="A39" s="6" t="s">
        <v>23</v>
      </c>
      <c r="B39" s="1" t="s">
        <v>216</v>
      </c>
    </row>
  </sheetData>
  <mergeCells count="3">
    <mergeCell ref="B1:E1"/>
    <mergeCell ref="B3:E3"/>
    <mergeCell ref="A1:A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abSelected="1" topLeftCell="A13" workbookViewId="0">
      <selection activeCell="B42" sqref="B42"/>
    </sheetView>
  </sheetViews>
  <sheetFormatPr defaultRowHeight="15" x14ac:dyDescent="0.25"/>
  <cols>
    <col min="1" max="1" width="73.140625" style="12" customWidth="1"/>
    <col min="2" max="2" width="3" customWidth="1"/>
    <col min="3" max="3" width="3.7109375" customWidth="1"/>
    <col min="4" max="4" width="4.85546875" customWidth="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ROUNDUP(0.05*$B$40,0)</f>
        <v>2</v>
      </c>
      <c r="C4" s="4">
        <f>ROUNDUP(0.1*$B$40,0)</f>
        <v>4</v>
      </c>
      <c r="D4" s="4">
        <f>ROUNDUP(0.2*$B$40,0)</f>
        <v>7</v>
      </c>
      <c r="E4" s="4">
        <f>ROUNDUP(0.3*$B$40,0)</f>
        <v>10</v>
      </c>
    </row>
    <row r="5" spans="1:5" ht="45" x14ac:dyDescent="0.25">
      <c r="A5" s="9" t="s">
        <v>203</v>
      </c>
      <c r="B5" s="25"/>
      <c r="C5" s="25"/>
      <c r="D5" s="25"/>
      <c r="E5" s="25"/>
    </row>
    <row r="6" spans="1:5" ht="45" x14ac:dyDescent="0.25">
      <c r="A6" s="9" t="s">
        <v>184</v>
      </c>
      <c r="B6" s="5"/>
      <c r="C6" s="5"/>
      <c r="D6" s="5"/>
      <c r="E6" s="5"/>
    </row>
    <row r="7" spans="1:5" ht="60" x14ac:dyDescent="0.25">
      <c r="A7" s="9" t="s">
        <v>345</v>
      </c>
      <c r="B7" s="25"/>
      <c r="C7" s="25"/>
      <c r="D7" s="25"/>
      <c r="E7" s="25"/>
    </row>
    <row r="8" spans="1:5" ht="30" x14ac:dyDescent="0.25">
      <c r="A8" s="9" t="s">
        <v>185</v>
      </c>
      <c r="B8" s="5"/>
      <c r="C8" s="5"/>
      <c r="D8" s="5"/>
      <c r="E8" s="5"/>
    </row>
    <row r="9" spans="1:5" ht="45" x14ac:dyDescent="0.25">
      <c r="A9" s="9" t="s">
        <v>346</v>
      </c>
      <c r="B9" s="5"/>
      <c r="C9" s="5"/>
      <c r="D9" s="5"/>
      <c r="E9" s="5"/>
    </row>
    <row r="10" spans="1:5" ht="45" x14ac:dyDescent="0.25">
      <c r="A10" s="9" t="s">
        <v>186</v>
      </c>
      <c r="B10" s="5"/>
      <c r="C10" s="25"/>
      <c r="D10" s="25"/>
      <c r="E10" s="25"/>
    </row>
    <row r="11" spans="1:5" ht="45" x14ac:dyDescent="0.25">
      <c r="A11" s="9" t="s">
        <v>187</v>
      </c>
      <c r="B11" s="5"/>
      <c r="C11" s="25"/>
      <c r="D11" s="25"/>
      <c r="E11" s="25"/>
    </row>
    <row r="12" spans="1:5" ht="75" x14ac:dyDescent="0.25">
      <c r="A12" s="9" t="s">
        <v>347</v>
      </c>
      <c r="B12" s="5"/>
      <c r="C12" s="5"/>
      <c r="D12" s="5"/>
      <c r="E12" s="5"/>
    </row>
    <row r="13" spans="1:5" ht="30" x14ac:dyDescent="0.25">
      <c r="A13" s="9" t="s">
        <v>188</v>
      </c>
      <c r="B13" s="5"/>
      <c r="C13" s="5"/>
      <c r="D13" s="5"/>
      <c r="E13" s="5"/>
    </row>
    <row r="14" spans="1:5" ht="60" x14ac:dyDescent="0.25">
      <c r="A14" s="9" t="s">
        <v>189</v>
      </c>
      <c r="B14" s="5"/>
      <c r="C14" s="5"/>
      <c r="D14" s="5"/>
      <c r="E14" s="5"/>
    </row>
    <row r="15" spans="1:5" ht="30" x14ac:dyDescent="0.25">
      <c r="A15" s="9" t="s">
        <v>348</v>
      </c>
      <c r="B15" s="5"/>
      <c r="C15" s="5"/>
      <c r="D15" s="25"/>
      <c r="E15" s="25"/>
    </row>
    <row r="16" spans="1:5" x14ac:dyDescent="0.25">
      <c r="A16" s="9" t="s">
        <v>349</v>
      </c>
      <c r="B16" s="5"/>
      <c r="C16" s="5"/>
      <c r="D16" s="25"/>
      <c r="E16" s="25"/>
    </row>
    <row r="17" spans="1:5" ht="45" x14ac:dyDescent="0.25">
      <c r="A17" s="9" t="s">
        <v>190</v>
      </c>
      <c r="B17" s="5"/>
      <c r="C17" s="5"/>
      <c r="D17" s="5"/>
      <c r="E17" s="5"/>
    </row>
    <row r="18" spans="1:5" x14ac:dyDescent="0.25">
      <c r="A18" s="9" t="s">
        <v>350</v>
      </c>
      <c r="B18" s="5"/>
      <c r="C18" s="5"/>
      <c r="D18" s="5"/>
      <c r="E18" s="5"/>
    </row>
    <row r="19" spans="1:5" ht="30" x14ac:dyDescent="0.25">
      <c r="A19" s="9" t="s">
        <v>351</v>
      </c>
      <c r="B19" s="5"/>
      <c r="C19" s="5"/>
      <c r="D19" s="5"/>
      <c r="E19" s="5"/>
    </row>
    <row r="20" spans="1:5" ht="30" x14ac:dyDescent="0.25">
      <c r="A20" s="9" t="s">
        <v>191</v>
      </c>
      <c r="B20" s="5"/>
      <c r="C20" s="5"/>
      <c r="D20" s="5"/>
      <c r="E20" s="5"/>
    </row>
    <row r="21" spans="1:5" ht="30" x14ac:dyDescent="0.25">
      <c r="A21" s="9" t="s">
        <v>352</v>
      </c>
      <c r="B21" s="5"/>
      <c r="C21" s="5"/>
      <c r="D21" s="5"/>
      <c r="E21" s="5"/>
    </row>
    <row r="22" spans="1:5" x14ac:dyDescent="0.25">
      <c r="A22" s="9" t="s">
        <v>204</v>
      </c>
      <c r="B22" s="5"/>
      <c r="C22" s="5"/>
      <c r="D22" s="5"/>
      <c r="E22" s="5"/>
    </row>
    <row r="23" spans="1:5" ht="60" x14ac:dyDescent="0.25">
      <c r="A23" s="9" t="s">
        <v>192</v>
      </c>
      <c r="B23" s="5"/>
      <c r="C23" s="5"/>
      <c r="D23" s="25"/>
      <c r="E23" s="25"/>
    </row>
    <row r="24" spans="1:5" ht="30" x14ac:dyDescent="0.25">
      <c r="A24" s="9" t="s">
        <v>193</v>
      </c>
      <c r="B24" s="5"/>
      <c r="C24" s="5"/>
      <c r="D24" s="5"/>
      <c r="E24" s="25"/>
    </row>
    <row r="25" spans="1:5" ht="60" x14ac:dyDescent="0.25">
      <c r="A25" s="9" t="s">
        <v>194</v>
      </c>
      <c r="B25" s="5"/>
      <c r="C25" s="5"/>
      <c r="D25" s="5"/>
      <c r="E25" s="25"/>
    </row>
    <row r="26" spans="1:5" x14ac:dyDescent="0.25">
      <c r="A26" s="9" t="s">
        <v>195</v>
      </c>
      <c r="B26" s="5"/>
      <c r="C26" s="5"/>
      <c r="D26" s="5"/>
      <c r="E26" s="5"/>
    </row>
    <row r="27" spans="1:5" ht="45" x14ac:dyDescent="0.25">
      <c r="A27" s="9" t="s">
        <v>196</v>
      </c>
      <c r="B27" s="5"/>
      <c r="C27" s="5"/>
      <c r="D27" s="5"/>
      <c r="E27" s="25"/>
    </row>
    <row r="28" spans="1:5" ht="30" x14ac:dyDescent="0.25">
      <c r="A28" s="9" t="s">
        <v>353</v>
      </c>
      <c r="B28" s="5"/>
      <c r="C28" s="5"/>
      <c r="D28" s="5"/>
      <c r="E28" s="5"/>
    </row>
    <row r="29" spans="1:5" ht="30" x14ac:dyDescent="0.25">
      <c r="A29" s="9" t="s">
        <v>354</v>
      </c>
      <c r="B29" s="5"/>
      <c r="C29" s="5"/>
      <c r="D29" s="5"/>
      <c r="E29" s="5"/>
    </row>
    <row r="30" spans="1:5" x14ac:dyDescent="0.25">
      <c r="A30" s="9" t="s">
        <v>355</v>
      </c>
      <c r="B30" s="5"/>
      <c r="C30" s="5"/>
      <c r="D30" s="5"/>
      <c r="E30" s="5"/>
    </row>
    <row r="31" spans="1:5" ht="30" x14ac:dyDescent="0.25">
      <c r="A31" s="9" t="s">
        <v>197</v>
      </c>
      <c r="B31" s="5"/>
      <c r="C31" s="5"/>
      <c r="D31" s="5"/>
      <c r="E31" s="5"/>
    </row>
    <row r="32" spans="1:5" ht="45" x14ac:dyDescent="0.25">
      <c r="A32" s="9" t="s">
        <v>356</v>
      </c>
      <c r="B32" s="5"/>
      <c r="C32" s="5"/>
      <c r="D32" s="5"/>
      <c r="E32" s="5"/>
    </row>
    <row r="33" spans="1:5" ht="45" x14ac:dyDescent="0.25">
      <c r="A33" s="9" t="s">
        <v>198</v>
      </c>
      <c r="B33" s="5"/>
      <c r="C33" s="5"/>
      <c r="D33" s="5"/>
      <c r="E33" s="5"/>
    </row>
    <row r="34" spans="1:5" ht="45" x14ac:dyDescent="0.25">
      <c r="A34" s="9" t="s">
        <v>199</v>
      </c>
      <c r="B34" s="5"/>
      <c r="C34" s="5"/>
      <c r="D34" s="5"/>
      <c r="E34" s="5"/>
    </row>
    <row r="35" spans="1:5" ht="60" x14ac:dyDescent="0.25">
      <c r="A35" s="9" t="s">
        <v>200</v>
      </c>
      <c r="B35" s="5"/>
      <c r="C35" s="5"/>
      <c r="D35" s="5"/>
      <c r="E35" s="5"/>
    </row>
    <row r="36" spans="1:5" ht="30" x14ac:dyDescent="0.25">
      <c r="A36" s="20" t="s">
        <v>201</v>
      </c>
      <c r="B36" s="17"/>
      <c r="C36" s="17"/>
      <c r="D36" s="17"/>
      <c r="E36" s="17"/>
    </row>
    <row r="37" spans="1:5" ht="30" x14ac:dyDescent="0.25">
      <c r="A37" s="20" t="s">
        <v>202</v>
      </c>
      <c r="B37" s="17"/>
      <c r="C37" s="17"/>
      <c r="D37" s="17"/>
      <c r="E37" s="17"/>
    </row>
    <row r="40" spans="1:5" x14ac:dyDescent="0.25">
      <c r="A40" s="6" t="s">
        <v>22</v>
      </c>
      <c r="B40">
        <f>ROWS(A5:A37)</f>
        <v>33</v>
      </c>
    </row>
    <row r="41" spans="1:5" x14ac:dyDescent="0.25">
      <c r="A41" s="6" t="s">
        <v>24</v>
      </c>
      <c r="B41" s="14" t="s">
        <v>218</v>
      </c>
    </row>
    <row r="42" spans="1:5" x14ac:dyDescent="0.25">
      <c r="A42" s="6" t="s">
        <v>23</v>
      </c>
      <c r="B42" s="37" t="s">
        <v>217</v>
      </c>
    </row>
  </sheetData>
  <mergeCells count="3">
    <mergeCell ref="B1:E1"/>
    <mergeCell ref="B3:E3"/>
    <mergeCell ref="A1:A4"/>
  </mergeCells>
  <hyperlinks>
    <hyperlink ref="B42"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3" workbookViewId="0">
      <selection activeCell="D5" sqref="D5"/>
    </sheetView>
  </sheetViews>
  <sheetFormatPr defaultRowHeight="15" x14ac:dyDescent="0.25"/>
  <cols>
    <col min="1" max="1" width="73.140625" style="2" customWidth="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ROUNDUP(0.05*$B$39,0)</f>
        <v>2</v>
      </c>
      <c r="C4" s="4">
        <f>ROUNDUP(0.1*$B$39,0)</f>
        <v>4</v>
      </c>
      <c r="D4" s="4">
        <f>ROUNDUP(0.2*$B$39,0)</f>
        <v>7</v>
      </c>
      <c r="E4" s="4">
        <f>ROUNDUP(0.3*$B$39,0)</f>
        <v>10</v>
      </c>
    </row>
    <row r="5" spans="1:5" ht="30" x14ac:dyDescent="0.25">
      <c r="A5" s="24" t="s">
        <v>219</v>
      </c>
      <c r="B5" s="28"/>
      <c r="C5" s="27"/>
      <c r="D5" s="17"/>
      <c r="E5" s="17"/>
    </row>
    <row r="6" spans="1:5" ht="30" x14ac:dyDescent="0.25">
      <c r="A6" s="24" t="s">
        <v>220</v>
      </c>
      <c r="B6" s="28"/>
      <c r="C6" s="27"/>
      <c r="D6" s="17"/>
      <c r="E6" s="17"/>
    </row>
    <row r="7" spans="1:5" ht="45" x14ac:dyDescent="0.25">
      <c r="A7" s="24" t="s">
        <v>221</v>
      </c>
      <c r="B7" s="23"/>
      <c r="C7" s="17"/>
      <c r="D7" s="17"/>
      <c r="E7" s="17"/>
    </row>
    <row r="8" spans="1:5" ht="30" x14ac:dyDescent="0.25">
      <c r="A8" s="24" t="s">
        <v>222</v>
      </c>
      <c r="B8" s="23"/>
      <c r="C8" s="27"/>
      <c r="D8" s="17"/>
      <c r="E8" s="17"/>
    </row>
    <row r="9" spans="1:5" ht="45" x14ac:dyDescent="0.25">
      <c r="A9" s="24" t="s">
        <v>223</v>
      </c>
      <c r="B9" s="23"/>
      <c r="C9" s="27"/>
      <c r="D9" s="17"/>
      <c r="E9" s="17"/>
    </row>
    <row r="10" spans="1:5" x14ac:dyDescent="0.25">
      <c r="A10" s="24" t="s">
        <v>357</v>
      </c>
      <c r="B10" s="23"/>
      <c r="C10" s="17"/>
      <c r="D10" s="17"/>
      <c r="E10" s="17"/>
    </row>
    <row r="11" spans="1:5" x14ac:dyDescent="0.25">
      <c r="A11" s="24" t="s">
        <v>358</v>
      </c>
      <c r="B11" s="23"/>
      <c r="C11" s="17"/>
      <c r="D11" s="17"/>
      <c r="E11" s="17"/>
    </row>
    <row r="12" spans="1:5" ht="30" x14ac:dyDescent="0.25">
      <c r="A12" s="24" t="s">
        <v>234</v>
      </c>
      <c r="B12" s="23"/>
      <c r="C12" s="27"/>
      <c r="D12" s="27"/>
      <c r="E12" s="27"/>
    </row>
    <row r="13" spans="1:5" x14ac:dyDescent="0.25">
      <c r="A13" s="24" t="s">
        <v>359</v>
      </c>
      <c r="B13" s="23"/>
      <c r="C13" s="17"/>
      <c r="D13" s="17"/>
      <c r="E13" s="17"/>
    </row>
    <row r="14" spans="1:5" ht="30" x14ac:dyDescent="0.25">
      <c r="A14" s="24" t="s">
        <v>360</v>
      </c>
      <c r="B14" s="23"/>
      <c r="C14" s="17"/>
      <c r="D14" s="17"/>
      <c r="E14" s="17"/>
    </row>
    <row r="15" spans="1:5" ht="30" x14ac:dyDescent="0.25">
      <c r="A15" s="24" t="s">
        <v>361</v>
      </c>
      <c r="B15" s="23"/>
      <c r="C15" s="17"/>
      <c r="D15" s="17"/>
      <c r="E15" s="17"/>
    </row>
    <row r="16" spans="1:5" ht="30" x14ac:dyDescent="0.25">
      <c r="A16" s="24" t="s">
        <v>224</v>
      </c>
      <c r="B16" s="23"/>
      <c r="C16" s="17"/>
      <c r="D16" s="17"/>
      <c r="E16" s="27"/>
    </row>
    <row r="17" spans="1:5" ht="45" x14ac:dyDescent="0.25">
      <c r="A17" s="24" t="s">
        <v>225</v>
      </c>
      <c r="B17" s="23"/>
      <c r="C17" s="17"/>
      <c r="D17" s="17"/>
      <c r="E17" s="27"/>
    </row>
    <row r="18" spans="1:5" ht="60" x14ac:dyDescent="0.25">
      <c r="A18" s="24" t="s">
        <v>226</v>
      </c>
      <c r="B18" s="23"/>
      <c r="C18" s="17"/>
      <c r="D18" s="17"/>
      <c r="E18" s="17"/>
    </row>
    <row r="19" spans="1:5" ht="30" x14ac:dyDescent="0.25">
      <c r="A19" s="24" t="s">
        <v>227</v>
      </c>
      <c r="B19" s="23"/>
      <c r="C19" s="29"/>
      <c r="D19" s="27"/>
      <c r="E19" s="27"/>
    </row>
    <row r="20" spans="1:5" ht="30" x14ac:dyDescent="0.25">
      <c r="A20" s="24" t="s">
        <v>228</v>
      </c>
      <c r="B20" s="23"/>
      <c r="C20" s="29"/>
      <c r="D20" s="27"/>
      <c r="E20" s="27"/>
    </row>
    <row r="21" spans="1:5" ht="30" x14ac:dyDescent="0.25">
      <c r="A21" s="24" t="s">
        <v>362</v>
      </c>
      <c r="B21" s="23"/>
      <c r="C21" s="17"/>
      <c r="D21" s="17"/>
      <c r="E21" s="17"/>
    </row>
    <row r="22" spans="1:5" ht="30" x14ac:dyDescent="0.25">
      <c r="A22" s="24" t="s">
        <v>235</v>
      </c>
      <c r="B22" s="23"/>
      <c r="C22" s="17"/>
      <c r="D22" s="17"/>
      <c r="E22" s="17"/>
    </row>
    <row r="23" spans="1:5" ht="30" x14ac:dyDescent="0.25">
      <c r="A23" s="24" t="s">
        <v>229</v>
      </c>
      <c r="B23" s="23"/>
      <c r="C23" s="17"/>
      <c r="D23" s="17"/>
      <c r="E23" s="17"/>
    </row>
    <row r="24" spans="1:5" ht="30" x14ac:dyDescent="0.25">
      <c r="A24" s="24" t="s">
        <v>230</v>
      </c>
      <c r="B24" s="23"/>
      <c r="C24" s="17"/>
      <c r="D24" s="17"/>
      <c r="E24" s="17"/>
    </row>
    <row r="25" spans="1:5" ht="30" x14ac:dyDescent="0.25">
      <c r="A25" s="24" t="s">
        <v>363</v>
      </c>
      <c r="B25" s="23"/>
      <c r="C25" s="17"/>
      <c r="D25" s="17"/>
      <c r="E25" s="27"/>
    </row>
    <row r="26" spans="1:5" ht="30" x14ac:dyDescent="0.25">
      <c r="A26" s="24" t="s">
        <v>236</v>
      </c>
      <c r="B26" s="23"/>
      <c r="C26" s="17"/>
      <c r="D26" s="17"/>
      <c r="E26" s="17"/>
    </row>
    <row r="27" spans="1:5" ht="30" x14ac:dyDescent="0.25">
      <c r="A27" s="24" t="s">
        <v>231</v>
      </c>
      <c r="B27" s="23"/>
      <c r="C27" s="17"/>
      <c r="D27" s="17"/>
      <c r="E27" s="17"/>
    </row>
    <row r="28" spans="1:5" ht="30" x14ac:dyDescent="0.25">
      <c r="A28" s="24" t="s">
        <v>364</v>
      </c>
      <c r="B28" s="23"/>
      <c r="C28" s="17"/>
      <c r="D28" s="17"/>
      <c r="E28" s="17"/>
    </row>
    <row r="29" spans="1:5" ht="30" x14ac:dyDescent="0.25">
      <c r="A29" s="24" t="s">
        <v>237</v>
      </c>
      <c r="B29" s="23"/>
      <c r="C29" s="17"/>
      <c r="D29" s="17"/>
      <c r="E29" s="17"/>
    </row>
    <row r="30" spans="1:5" ht="30" x14ac:dyDescent="0.25">
      <c r="A30" s="24" t="s">
        <v>232</v>
      </c>
      <c r="B30" s="23"/>
      <c r="C30" s="17"/>
      <c r="D30" s="17"/>
      <c r="E30" s="17"/>
    </row>
    <row r="31" spans="1:5" ht="30" x14ac:dyDescent="0.25">
      <c r="A31" s="24" t="s">
        <v>365</v>
      </c>
      <c r="B31" s="23"/>
      <c r="C31" s="17"/>
      <c r="D31" s="17"/>
      <c r="E31" s="17"/>
    </row>
    <row r="32" spans="1:5" ht="30" x14ac:dyDescent="0.25">
      <c r="A32" s="24" t="s">
        <v>238</v>
      </c>
      <c r="B32" s="23"/>
      <c r="C32" s="17"/>
      <c r="D32" s="17"/>
      <c r="E32" s="17"/>
    </row>
    <row r="33" spans="1:5" ht="30" x14ac:dyDescent="0.25">
      <c r="A33" s="24" t="s">
        <v>233</v>
      </c>
      <c r="B33" s="23"/>
      <c r="C33" s="17"/>
      <c r="D33" s="17"/>
      <c r="E33" s="17"/>
    </row>
    <row r="34" spans="1:5" ht="30" x14ac:dyDescent="0.25">
      <c r="A34" s="24" t="s">
        <v>232</v>
      </c>
      <c r="B34" s="23"/>
      <c r="C34" s="17"/>
      <c r="D34" s="17"/>
      <c r="E34" s="17"/>
    </row>
    <row r="35" spans="1:5" ht="30" x14ac:dyDescent="0.25">
      <c r="A35" s="24" t="s">
        <v>365</v>
      </c>
      <c r="B35" s="23"/>
      <c r="C35" s="17"/>
      <c r="D35" s="17"/>
      <c r="E35" s="17"/>
    </row>
    <row r="36" spans="1:5" ht="30" x14ac:dyDescent="0.25">
      <c r="A36" s="24" t="s">
        <v>238</v>
      </c>
      <c r="B36" s="17"/>
      <c r="C36" s="17"/>
      <c r="D36" s="17"/>
      <c r="E36" s="17"/>
    </row>
    <row r="37" spans="1:5" ht="30" x14ac:dyDescent="0.25">
      <c r="A37" s="24" t="s">
        <v>233</v>
      </c>
      <c r="B37" s="17"/>
      <c r="C37" s="17"/>
      <c r="D37" s="17"/>
      <c r="E37" s="17"/>
    </row>
    <row r="39" spans="1:5" x14ac:dyDescent="0.25">
      <c r="A39" s="6" t="s">
        <v>22</v>
      </c>
      <c r="B39">
        <f>ROWS(A5:A37)</f>
        <v>33</v>
      </c>
    </row>
    <row r="40" spans="1:5" x14ac:dyDescent="0.25">
      <c r="A40" s="6" t="s">
        <v>24</v>
      </c>
      <c r="B40" s="14" t="s">
        <v>239</v>
      </c>
    </row>
    <row r="41" spans="1:5" x14ac:dyDescent="0.25">
      <c r="A41" s="6" t="s">
        <v>23</v>
      </c>
      <c r="B41" t="s">
        <v>240</v>
      </c>
    </row>
  </sheetData>
  <mergeCells count="3">
    <mergeCell ref="B1:E1"/>
    <mergeCell ref="B3:E3"/>
    <mergeCell ref="A1:A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workbookViewId="0">
      <selection activeCell="B1" sqref="B1:E1"/>
    </sheetView>
  </sheetViews>
  <sheetFormatPr defaultRowHeight="15" x14ac:dyDescent="0.25"/>
  <cols>
    <col min="1" max="1" width="73.140625" style="2" customWidth="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ROUNDUP(0.05*$B$46,0)</f>
        <v>2</v>
      </c>
      <c r="C4" s="4">
        <f>ROUNDUP(0.1*$B$46,0)</f>
        <v>4</v>
      </c>
      <c r="D4" s="4">
        <f>ROUNDUP(0.2*$B$46,0)</f>
        <v>8</v>
      </c>
      <c r="E4" s="4">
        <f>ROUNDUP(0.3*$B$46,0)</f>
        <v>12</v>
      </c>
    </row>
    <row r="5" spans="1:5" ht="30" x14ac:dyDescent="0.25">
      <c r="A5" s="9" t="s">
        <v>241</v>
      </c>
      <c r="B5" s="27"/>
      <c r="C5" s="27"/>
      <c r="D5" s="27"/>
      <c r="E5" s="27"/>
    </row>
    <row r="6" spans="1:5" ht="45" x14ac:dyDescent="0.25">
      <c r="A6" s="9" t="s">
        <v>242</v>
      </c>
      <c r="B6" s="27"/>
      <c r="C6" s="27"/>
      <c r="D6" s="27"/>
      <c r="E6" s="27"/>
    </row>
    <row r="7" spans="1:5" x14ac:dyDescent="0.25">
      <c r="A7" s="9" t="s">
        <v>366</v>
      </c>
      <c r="B7" s="17"/>
      <c r="C7" s="17"/>
      <c r="D7" s="17"/>
      <c r="E7" s="17"/>
    </row>
    <row r="8" spans="1:5" x14ac:dyDescent="0.25">
      <c r="A8" s="9" t="s">
        <v>367</v>
      </c>
      <c r="B8" s="17"/>
      <c r="C8" s="17"/>
      <c r="D8" s="17"/>
      <c r="E8" s="17"/>
    </row>
    <row r="9" spans="1:5" ht="30" x14ac:dyDescent="0.25">
      <c r="A9" s="9" t="s">
        <v>368</v>
      </c>
      <c r="B9" s="17"/>
      <c r="C9" s="17"/>
      <c r="D9" s="17"/>
      <c r="E9" s="17"/>
    </row>
    <row r="10" spans="1:5" ht="45" x14ac:dyDescent="0.25">
      <c r="A10" s="9" t="s">
        <v>243</v>
      </c>
      <c r="B10" s="17"/>
      <c r="C10" s="17"/>
      <c r="D10" s="17"/>
      <c r="E10" s="17"/>
    </row>
    <row r="11" spans="1:5" ht="45" x14ac:dyDescent="0.25">
      <c r="A11" s="9" t="s">
        <v>244</v>
      </c>
      <c r="B11" s="17"/>
      <c r="C11" s="17"/>
      <c r="D11" s="17"/>
      <c r="E11" s="17"/>
    </row>
    <row r="12" spans="1:5" ht="30" x14ac:dyDescent="0.25">
      <c r="A12" s="9" t="s">
        <v>245</v>
      </c>
      <c r="B12" s="17"/>
      <c r="C12" s="17"/>
      <c r="D12" s="17"/>
      <c r="E12" s="17"/>
    </row>
    <row r="13" spans="1:5" ht="45" x14ac:dyDescent="0.25">
      <c r="A13" s="9" t="s">
        <v>369</v>
      </c>
      <c r="B13" s="17"/>
      <c r="C13" s="27"/>
      <c r="D13" s="27"/>
      <c r="E13" s="27"/>
    </row>
    <row r="14" spans="1:5" x14ac:dyDescent="0.25">
      <c r="A14" s="9" t="s">
        <v>263</v>
      </c>
      <c r="B14" s="17"/>
      <c r="C14" s="17"/>
      <c r="D14" s="17"/>
      <c r="E14" s="17"/>
    </row>
    <row r="15" spans="1:5" ht="45" x14ac:dyDescent="0.25">
      <c r="A15" s="9" t="s">
        <v>246</v>
      </c>
      <c r="B15" s="17"/>
      <c r="C15" s="17"/>
      <c r="D15" s="17"/>
      <c r="E15" s="17"/>
    </row>
    <row r="16" spans="1:5" ht="30" x14ac:dyDescent="0.25">
      <c r="A16" s="9" t="s">
        <v>370</v>
      </c>
      <c r="B16" s="17"/>
      <c r="C16" s="17"/>
      <c r="D16" s="17"/>
      <c r="E16" s="17"/>
    </row>
    <row r="17" spans="1:5" x14ac:dyDescent="0.25">
      <c r="A17" s="9" t="s">
        <v>371</v>
      </c>
      <c r="B17" s="17"/>
      <c r="C17" s="17"/>
      <c r="D17" s="17"/>
      <c r="E17" s="17"/>
    </row>
    <row r="18" spans="1:5" ht="30" x14ac:dyDescent="0.25">
      <c r="A18" s="9" t="s">
        <v>264</v>
      </c>
      <c r="B18" s="17"/>
      <c r="C18" s="17"/>
      <c r="D18" s="17"/>
      <c r="E18" s="17"/>
    </row>
    <row r="19" spans="1:5" ht="45" x14ac:dyDescent="0.25">
      <c r="A19" s="9" t="s">
        <v>247</v>
      </c>
      <c r="B19" s="17"/>
      <c r="C19" s="17"/>
      <c r="D19" s="17"/>
      <c r="E19" s="17"/>
    </row>
    <row r="20" spans="1:5" ht="30" x14ac:dyDescent="0.25">
      <c r="A20" s="9" t="s">
        <v>372</v>
      </c>
      <c r="B20" s="17"/>
      <c r="C20" s="17"/>
      <c r="D20" s="17"/>
      <c r="E20" s="17"/>
    </row>
    <row r="21" spans="1:5" x14ac:dyDescent="0.25">
      <c r="A21" s="9" t="s">
        <v>265</v>
      </c>
      <c r="B21" s="17"/>
      <c r="C21" s="17"/>
      <c r="D21" s="17"/>
      <c r="E21" s="17"/>
    </row>
    <row r="22" spans="1:5" x14ac:dyDescent="0.25">
      <c r="A22" s="9" t="s">
        <v>373</v>
      </c>
      <c r="B22" s="17"/>
      <c r="C22" s="17"/>
      <c r="D22" s="17"/>
      <c r="E22" s="17"/>
    </row>
    <row r="23" spans="1:5" ht="30" x14ac:dyDescent="0.25">
      <c r="A23" s="9" t="s">
        <v>266</v>
      </c>
      <c r="B23" s="17"/>
      <c r="C23" s="17"/>
      <c r="D23" s="17"/>
      <c r="E23" s="17"/>
    </row>
    <row r="24" spans="1:5" x14ac:dyDescent="0.25">
      <c r="A24" s="9" t="s">
        <v>374</v>
      </c>
      <c r="B24" s="17"/>
      <c r="C24" s="17"/>
      <c r="D24" s="17"/>
      <c r="E24" s="17"/>
    </row>
    <row r="25" spans="1:5" x14ac:dyDescent="0.25">
      <c r="A25" s="9" t="s">
        <v>375</v>
      </c>
      <c r="B25" s="17"/>
      <c r="C25" s="17"/>
      <c r="D25" s="17"/>
      <c r="E25" s="17"/>
    </row>
    <row r="26" spans="1:5" x14ac:dyDescent="0.25">
      <c r="A26" s="9" t="s">
        <v>267</v>
      </c>
      <c r="B26" s="17"/>
      <c r="C26" s="17"/>
      <c r="D26" s="17"/>
      <c r="E26" s="17"/>
    </row>
    <row r="27" spans="1:5" ht="60" x14ac:dyDescent="0.25">
      <c r="A27" s="9" t="s">
        <v>248</v>
      </c>
      <c r="B27" s="17"/>
      <c r="C27" s="27"/>
      <c r="D27" s="27"/>
      <c r="E27" s="27"/>
    </row>
    <row r="28" spans="1:5" x14ac:dyDescent="0.25">
      <c r="A28" s="9" t="s">
        <v>249</v>
      </c>
      <c r="B28" s="17"/>
      <c r="C28" s="17"/>
      <c r="D28" s="27"/>
      <c r="E28" s="27"/>
    </row>
    <row r="29" spans="1:5" ht="45" x14ac:dyDescent="0.25">
      <c r="A29" s="9" t="s">
        <v>250</v>
      </c>
      <c r="B29" s="17"/>
      <c r="C29" s="17"/>
      <c r="D29" s="27"/>
      <c r="E29" s="27"/>
    </row>
    <row r="30" spans="1:5" ht="45" x14ac:dyDescent="0.25">
      <c r="A30" s="9" t="s">
        <v>376</v>
      </c>
      <c r="B30" s="17"/>
      <c r="C30" s="17"/>
      <c r="D30" s="27"/>
      <c r="E30" s="27"/>
    </row>
    <row r="31" spans="1:5" ht="30" x14ac:dyDescent="0.25">
      <c r="A31" s="9" t="s">
        <v>377</v>
      </c>
      <c r="B31" s="17"/>
      <c r="C31" s="17"/>
      <c r="D31" s="17"/>
      <c r="E31" s="17"/>
    </row>
    <row r="32" spans="1:5" ht="30" x14ac:dyDescent="0.25">
      <c r="A32" s="9" t="s">
        <v>251</v>
      </c>
      <c r="B32" s="17"/>
      <c r="C32" s="17"/>
      <c r="D32" s="17"/>
      <c r="E32" s="17"/>
    </row>
    <row r="33" spans="1:5" ht="45" x14ac:dyDescent="0.25">
      <c r="A33" s="9" t="s">
        <v>252</v>
      </c>
      <c r="B33" s="17"/>
      <c r="C33" s="17"/>
      <c r="D33" s="27"/>
      <c r="E33" s="27"/>
    </row>
    <row r="34" spans="1:5" ht="60" x14ac:dyDescent="0.25">
      <c r="A34" s="9" t="s">
        <v>378</v>
      </c>
      <c r="B34" s="17"/>
      <c r="C34" s="17"/>
      <c r="D34" s="17"/>
      <c r="E34" s="17"/>
    </row>
    <row r="35" spans="1:5" ht="30" x14ac:dyDescent="0.25">
      <c r="A35" s="9" t="s">
        <v>253</v>
      </c>
      <c r="B35" s="17"/>
      <c r="C35" s="17"/>
      <c r="D35" s="17"/>
      <c r="E35" s="27"/>
    </row>
    <row r="36" spans="1:5" ht="30" x14ac:dyDescent="0.25">
      <c r="A36" s="9" t="s">
        <v>254</v>
      </c>
      <c r="B36" s="17"/>
      <c r="C36" s="17"/>
      <c r="D36" s="17"/>
      <c r="E36" s="17"/>
    </row>
    <row r="37" spans="1:5" ht="45" x14ac:dyDescent="0.25">
      <c r="A37" s="9" t="s">
        <v>255</v>
      </c>
      <c r="B37" s="17"/>
      <c r="C37" s="17"/>
      <c r="D37" s="17"/>
      <c r="E37" s="27"/>
    </row>
    <row r="38" spans="1:5" ht="30" x14ac:dyDescent="0.25">
      <c r="A38" s="9" t="s">
        <v>256</v>
      </c>
      <c r="B38" s="17"/>
      <c r="C38" s="17"/>
      <c r="D38" s="17"/>
      <c r="E38" s="17"/>
    </row>
    <row r="39" spans="1:5" ht="30" x14ac:dyDescent="0.25">
      <c r="A39" s="9" t="s">
        <v>257</v>
      </c>
      <c r="B39" s="17"/>
      <c r="C39" s="17"/>
      <c r="D39" s="17"/>
      <c r="E39" s="17"/>
    </row>
    <row r="40" spans="1:5" ht="30" x14ac:dyDescent="0.25">
      <c r="A40" s="9" t="s">
        <v>258</v>
      </c>
      <c r="B40" s="17"/>
      <c r="C40" s="17"/>
      <c r="D40" s="17"/>
      <c r="E40" s="27"/>
    </row>
    <row r="41" spans="1:5" ht="60" x14ac:dyDescent="0.25">
      <c r="A41" s="9" t="s">
        <v>259</v>
      </c>
      <c r="B41" s="17"/>
      <c r="C41" s="17"/>
      <c r="D41" s="17"/>
      <c r="E41" s="17"/>
    </row>
    <row r="42" spans="1:5" ht="30" x14ac:dyDescent="0.25">
      <c r="A42" s="9" t="s">
        <v>260</v>
      </c>
      <c r="B42" s="17"/>
      <c r="C42" s="17"/>
      <c r="D42" s="17"/>
      <c r="E42" s="17"/>
    </row>
    <row r="43" spans="1:5" ht="60" x14ac:dyDescent="0.25">
      <c r="A43" s="9" t="s">
        <v>261</v>
      </c>
      <c r="B43" s="17"/>
      <c r="C43" s="17"/>
      <c r="D43" s="17"/>
      <c r="E43" s="27"/>
    </row>
    <row r="44" spans="1:5" ht="30" x14ac:dyDescent="0.25">
      <c r="A44" s="10" t="s">
        <v>262</v>
      </c>
      <c r="B44" s="17"/>
      <c r="C44" s="17"/>
      <c r="D44" s="17"/>
      <c r="E44" s="17"/>
    </row>
    <row r="46" spans="1:5" x14ac:dyDescent="0.25">
      <c r="A46" s="6" t="s">
        <v>22</v>
      </c>
      <c r="B46">
        <f>ROWS(A5:A44)</f>
        <v>40</v>
      </c>
    </row>
    <row r="47" spans="1:5" x14ac:dyDescent="0.25">
      <c r="A47" s="6" t="s">
        <v>24</v>
      </c>
      <c r="B47" s="14" t="s">
        <v>269</v>
      </c>
    </row>
    <row r="48" spans="1:5" x14ac:dyDescent="0.25">
      <c r="A48" s="6" t="s">
        <v>23</v>
      </c>
      <c r="B48" t="s">
        <v>268</v>
      </c>
    </row>
  </sheetData>
  <mergeCells count="3">
    <mergeCell ref="A1:A4"/>
    <mergeCell ref="B1:E1"/>
    <mergeCell ref="B3:E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dok 1</vt:lpstr>
      <vt:lpstr>dok 2</vt:lpstr>
      <vt:lpstr>dok 3</vt:lpstr>
      <vt:lpstr>dok 4</vt:lpstr>
      <vt:lpstr>dok 5</vt:lpstr>
      <vt:lpstr>dok 6</vt:lpstr>
      <vt:lpstr>dok 7</vt:lpstr>
      <vt:lpstr>dok 8</vt:lpstr>
      <vt:lpstr>dok 9</vt:lpstr>
      <vt:lpstr>dok 10</vt:lpstr>
      <vt:lpstr>dok 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yurs</dc:creator>
  <cp:lastModifiedBy>yurs</cp:lastModifiedBy>
  <dcterms:created xsi:type="dcterms:W3CDTF">2019-11-28T12:08:03Z</dcterms:created>
  <dcterms:modified xsi:type="dcterms:W3CDTF">2020-02-24T08:33:49Z</dcterms:modified>
</cp:coreProperties>
</file>