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B\anuario2020\dados_recursos_humanos\"/>
    </mc:Choice>
  </mc:AlternateContent>
  <bookViews>
    <workbookView xWindow="0" yWindow="0" windowWidth="28800" windowHeight="11835" firstSheet="13" activeTab="14"/>
  </bookViews>
  <sheets>
    <sheet name="Docentes_Ativos - TAB 83" sheetId="1" r:id="rId1"/>
    <sheet name="Docentes_Substituto - TAB 84" sheetId="2" r:id="rId2"/>
    <sheet name="Docentes_Ativos - TAB 85" sheetId="3" r:id="rId3"/>
    <sheet name="Evolução_Docente - TAB 86" sheetId="4" r:id="rId4"/>
    <sheet name="Números_Docente - TAB 87" sheetId="5" r:id="rId5"/>
    <sheet name="Docente_Regime - TAB 88" sheetId="6" r:id="rId6"/>
    <sheet name="Docente_Titulação - TAB 89" sheetId="7" r:id="rId7"/>
    <sheet name="Docente_Classe - TAB 90" sheetId="8" r:id="rId8"/>
    <sheet name="Docente_Trabalho - TAB 91" sheetId="9" r:id="rId9"/>
    <sheet name="Técnico_Administrativo - TAB 92" sheetId="10" r:id="rId10"/>
    <sheet name="Técnico_Etária - TAB 93" sheetId="11" r:id="rId11"/>
    <sheet name="Técnico_Inativo - TAB 94" sheetId="12" r:id="rId12"/>
    <sheet name="Técnico_Afatamento - TAB 95" sheetId="13" r:id="rId13"/>
    <sheet name="Capacitação_Pessoal - TAB 96" sheetId="14" r:id="rId14"/>
    <sheet name="Saúde_Servidor - TAB 97" sheetId="15" r:id="rId15"/>
  </sheets>
  <definedNames>
    <definedName name="_xlnm._FilterDatabase" localSheetId="14" hidden="1">'Saúde_Servidor - TAB 97'!$A$1:$B$40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5" l="1"/>
  <c r="B33" i="15"/>
  <c r="B23" i="15"/>
  <c r="B17" i="15"/>
  <c r="B7" i="15"/>
  <c r="F7" i="12" l="1"/>
  <c r="F4" i="12"/>
  <c r="F2" i="12"/>
  <c r="F10" i="12" s="1"/>
  <c r="H9" i="11"/>
  <c r="H8" i="11"/>
  <c r="G7" i="11"/>
  <c r="F7" i="11"/>
  <c r="E7" i="11"/>
  <c r="D7" i="11"/>
  <c r="C7" i="11"/>
  <c r="B7" i="11"/>
  <c r="H6" i="11"/>
  <c r="H5" i="11"/>
  <c r="G4" i="11"/>
  <c r="F4" i="11"/>
  <c r="E4" i="11"/>
  <c r="D4" i="11"/>
  <c r="C4" i="11"/>
  <c r="B4" i="11"/>
  <c r="H3" i="11"/>
  <c r="G2" i="11"/>
  <c r="F2" i="11"/>
  <c r="E2" i="11"/>
  <c r="D2" i="11"/>
  <c r="C2" i="11"/>
  <c r="B2" i="11"/>
  <c r="F10" i="10"/>
  <c r="E10" i="10"/>
  <c r="F7" i="10"/>
  <c r="E7" i="10"/>
  <c r="C7" i="10"/>
  <c r="F4" i="10"/>
  <c r="E4" i="10"/>
  <c r="C4" i="10"/>
  <c r="F2" i="10"/>
  <c r="E2" i="10"/>
  <c r="F6" i="9"/>
  <c r="F7" i="8"/>
  <c r="F6" i="7"/>
  <c r="F7" i="5"/>
  <c r="E7" i="5"/>
  <c r="D7" i="5"/>
  <c r="C7" i="5"/>
  <c r="B7" i="5"/>
  <c r="F6" i="4"/>
  <c r="E6" i="4"/>
  <c r="H8" i="3"/>
  <c r="G7" i="3"/>
  <c r="G9" i="3" s="1"/>
  <c r="F7" i="3"/>
  <c r="F9" i="3" s="1"/>
  <c r="E7" i="3"/>
  <c r="E9" i="3" s="1"/>
  <c r="D7" i="3"/>
  <c r="D9" i="3" s="1"/>
  <c r="C7" i="3"/>
  <c r="C9" i="3" s="1"/>
  <c r="B7" i="3"/>
  <c r="B9" i="3" s="1"/>
  <c r="H6" i="3"/>
  <c r="H5" i="3"/>
  <c r="H4" i="3"/>
  <c r="H3" i="3"/>
  <c r="H2" i="3"/>
  <c r="D6" i="2"/>
  <c r="C6" i="2"/>
  <c r="B6" i="2"/>
  <c r="E5" i="2"/>
  <c r="E4" i="2"/>
  <c r="E3" i="2"/>
  <c r="E2" i="2"/>
  <c r="F21" i="1"/>
  <c r="E21" i="1"/>
  <c r="D21" i="1"/>
  <c r="C21" i="1"/>
  <c r="G20" i="1"/>
  <c r="G19" i="1"/>
  <c r="G18" i="1"/>
  <c r="F17" i="1"/>
  <c r="E17" i="1"/>
  <c r="D17" i="1"/>
  <c r="C17" i="1"/>
  <c r="G16" i="1"/>
  <c r="G15" i="1"/>
  <c r="G14" i="1"/>
  <c r="F13" i="1"/>
  <c r="E13" i="1"/>
  <c r="D13" i="1"/>
  <c r="C13" i="1"/>
  <c r="G12" i="1"/>
  <c r="G11" i="1"/>
  <c r="G10" i="1"/>
  <c r="F9" i="1"/>
  <c r="E9" i="1"/>
  <c r="D9" i="1"/>
  <c r="C9" i="1"/>
  <c r="G8" i="1"/>
  <c r="G7" i="1"/>
  <c r="G6" i="1"/>
  <c r="F5" i="1"/>
  <c r="E5" i="1"/>
  <c r="D5" i="1"/>
  <c r="C5" i="1"/>
  <c r="G4" i="1"/>
  <c r="G3" i="1"/>
  <c r="G2" i="1"/>
  <c r="E10" i="11" l="1"/>
  <c r="H7" i="11"/>
  <c r="D22" i="1"/>
  <c r="G13" i="1"/>
  <c r="E22" i="1"/>
  <c r="G9" i="1"/>
  <c r="F22" i="1"/>
  <c r="G5" i="1"/>
  <c r="C22" i="1"/>
  <c r="G17" i="1"/>
  <c r="G21" i="1"/>
  <c r="C10" i="10"/>
  <c r="F10" i="11"/>
  <c r="H4" i="11"/>
  <c r="C10" i="11"/>
  <c r="G10" i="11"/>
  <c r="D10" i="11"/>
  <c r="H2" i="11"/>
  <c r="H7" i="3"/>
  <c r="H9" i="3" s="1"/>
  <c r="E6" i="2"/>
  <c r="B10" i="11"/>
  <c r="H10" i="11" l="1"/>
  <c r="G22" i="1"/>
</calcChain>
</file>

<file path=xl/sharedStrings.xml><?xml version="1.0" encoding="utf-8"?>
<sst xmlns="http://schemas.openxmlformats.org/spreadsheetml/2006/main" count="195" uniqueCount="87">
  <si>
    <t>Regime</t>
  </si>
  <si>
    <t>Total</t>
  </si>
  <si>
    <t>Graduação</t>
  </si>
  <si>
    <t>Especialização</t>
  </si>
  <si>
    <t>Mestrado</t>
  </si>
  <si>
    <t>Doutorado</t>
  </si>
  <si>
    <t>Titular</t>
  </si>
  <si>
    <t>20 horas</t>
  </si>
  <si>
    <t>40 horas</t>
  </si>
  <si>
    <t>DE</t>
  </si>
  <si>
    <t>Associado</t>
  </si>
  <si>
    <t>Adjunto</t>
  </si>
  <si>
    <t>Assistente</t>
  </si>
  <si>
    <t>Auxiliar</t>
  </si>
  <si>
    <t>TOTAL GERAL</t>
  </si>
  <si>
    <t>TOTAL</t>
  </si>
  <si>
    <t>Até 25 anos</t>
  </si>
  <si>
    <t>26 a 35 anos</t>
  </si>
  <si>
    <t>36 a 45 anos</t>
  </si>
  <si>
    <t>46 a 55 anos</t>
  </si>
  <si>
    <t>56 a 65 anos</t>
  </si>
  <si>
    <t>Acima de 66 anos</t>
  </si>
  <si>
    <t>Subtotal</t>
  </si>
  <si>
    <t>Substitutos e Visitantes</t>
  </si>
  <si>
    <t>Dedicação Exclusiva</t>
  </si>
  <si>
    <t>Superior</t>
  </si>
  <si>
    <t>E</t>
  </si>
  <si>
    <t>Intermediário</t>
  </si>
  <si>
    <t>C</t>
  </si>
  <si>
    <t>D</t>
  </si>
  <si>
    <t>Apoio</t>
  </si>
  <si>
    <t>A</t>
  </si>
  <si>
    <t>B</t>
  </si>
  <si>
    <t>Afastados</t>
  </si>
  <si>
    <t>Cursos/Outras Ações</t>
  </si>
  <si>
    <t>Instrutores</t>
  </si>
  <si>
    <t>Treinados</t>
  </si>
  <si>
    <r>
      <t xml:space="preserve">1. Usuários de Planos Institucionais </t>
    </r>
    <r>
      <rPr>
        <b/>
        <sz val="10"/>
        <rFont val="Arial"/>
        <family val="2"/>
      </rPr>
      <t xml:space="preserve"> </t>
    </r>
  </si>
  <si>
    <t xml:space="preserve">    1.1 Usuários de Plano de Saúde </t>
  </si>
  <si>
    <t>2. Perícia Médica Oficial por Tipo de Perícia</t>
  </si>
  <si>
    <t xml:space="preserve">    2.1 Por Perícia Singular </t>
  </si>
  <si>
    <t xml:space="preserve">    2.2 Por Junta Médica Oficial </t>
  </si>
  <si>
    <t xml:space="preserve">        Total</t>
  </si>
  <si>
    <t>3. Perícia Médica Oficial por Motivo</t>
  </si>
  <si>
    <t xml:space="preserve">     3.1  Licença para Tratamento de Saúde</t>
  </si>
  <si>
    <t xml:space="preserve">     3.2  Licença por Motivo de Doença em Pessoa da Família</t>
  </si>
  <si>
    <t xml:space="preserve">     3.3  Atendimento ao Aluno (TGM)</t>
  </si>
  <si>
    <t xml:space="preserve">     3.4  Licença à Gestante</t>
  </si>
  <si>
    <t xml:space="preserve">     3.5  Avaliação para Isençao do Imposto de Renda</t>
  </si>
  <si>
    <t xml:space="preserve">     3.6  Avaliação da Capacidade Laboral por Recomendação Superior</t>
  </si>
  <si>
    <t xml:space="preserve">     3.7  Horário Especial para Pessoa com Deficiência</t>
  </si>
  <si>
    <t xml:space="preserve">     3.8  Outros</t>
  </si>
  <si>
    <t xml:space="preserve">           Total</t>
  </si>
  <si>
    <r>
      <t xml:space="preserve">  4</t>
    </r>
    <r>
      <rPr>
        <b/>
        <sz val="10"/>
        <rFont val="Arial"/>
        <family val="2"/>
      </rPr>
      <t>. Medicina/Enfermagem do Trabalho</t>
    </r>
  </si>
  <si>
    <t xml:space="preserve">     4.1  Exames Admissionais</t>
  </si>
  <si>
    <t xml:space="preserve">     4.2  Registro de Acidente de Trabalho     </t>
  </si>
  <si>
    <t xml:space="preserve">     4.3  Visita/Relatório de Inspeção</t>
  </si>
  <si>
    <t xml:space="preserve">     4.4 Emissão de pareceres diversos em saúde ocupacional</t>
  </si>
  <si>
    <t xml:space="preserve">     Total</t>
  </si>
  <si>
    <r>
      <t xml:space="preserve"> </t>
    </r>
    <r>
      <rPr>
        <b/>
        <sz val="10"/>
        <rFont val="Arial"/>
        <family val="2"/>
      </rPr>
      <t xml:space="preserve"> 5. Engenharia de Segurança do Trabalho - CEST </t>
    </r>
  </si>
  <si>
    <t xml:space="preserve">     5.1 Laudo de Avaliação Ambiental</t>
  </si>
  <si>
    <t xml:space="preserve">     5.2 Análise de Aposentadoria Especial</t>
  </si>
  <si>
    <t xml:space="preserve">     5.3 Relatório de Inspeção</t>
  </si>
  <si>
    <t xml:space="preserve">     5.4 Atendimento à Auditoria/Subsídio para Defesa da FUB</t>
  </si>
  <si>
    <t xml:space="preserve">     5.5 Ações de Fiscalização de Empresas Terceirizadas</t>
  </si>
  <si>
    <t xml:space="preserve">     5.5 Atendimento a órgãos Externos (incluindo SIASS)</t>
  </si>
  <si>
    <t xml:space="preserve">     5.6 Análise de Solicitação  de Adicional Ocupacional</t>
  </si>
  <si>
    <t xml:space="preserve">     5.7 Palestra/Curso em Segurança do Trabalho (prog/execução)</t>
  </si>
  <si>
    <r>
      <t xml:space="preserve"> </t>
    </r>
    <r>
      <rPr>
        <b/>
        <sz val="10"/>
        <rFont val="Arial"/>
        <family val="2"/>
      </rPr>
      <t xml:space="preserve"> 6. Secretaria Administrativa da DSQVT</t>
    </r>
  </si>
  <si>
    <t xml:space="preserve">     6.1 Servidores que aderiram aos Exames Médicos Periódicos</t>
  </si>
  <si>
    <t xml:space="preserve">     6.2 Autorização para adesão,cancelamento ou alteração em Plano de Saúde (GEAP)</t>
  </si>
  <si>
    <t xml:space="preserve">     6.3 Análise de conformidade do recebimento de auxílio saúde (per capita)</t>
  </si>
  <si>
    <t xml:space="preserve">     6.4 Análise para concessão de auxílio saúde (per capita)</t>
  </si>
  <si>
    <t xml:space="preserve">     6.5 Gestão administrativa dos Exames Admissionais</t>
  </si>
  <si>
    <t>-</t>
  </si>
  <si>
    <t>Regime 20 horas</t>
  </si>
  <si>
    <t>Regime 40 horas</t>
  </si>
  <si>
    <t>Regime DE</t>
  </si>
  <si>
    <t>Regime de Trabalho - 12 horas</t>
  </si>
  <si>
    <t>Regime de Trabalho - 20 horas</t>
  </si>
  <si>
    <t>Regime de Trabalho - 40 horas</t>
  </si>
  <si>
    <t>Regime de Trabalho - Dedicação Exclusiva</t>
  </si>
  <si>
    <t>Unidade / Classe</t>
  </si>
  <si>
    <t>Unidade / Titulação</t>
  </si>
  <si>
    <t>Unidade / Indicadores</t>
  </si>
  <si>
    <t>Unidade / Ano</t>
  </si>
  <si>
    <t>Unidade / 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</si>
</sst>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Unb office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Unb office"/>
    </font>
    <font>
      <sz val="12"/>
      <name val="Calibri"/>
      <family val="2"/>
      <scheme val="minor"/>
    </font>
    <font>
      <sz val="10"/>
      <name val="Unb office"/>
    </font>
    <font>
      <sz val="10"/>
      <name val="Arial"/>
      <family val="2"/>
    </font>
    <font>
      <b/>
      <sz val="10"/>
      <name val="UnB Office"/>
      <family val="2"/>
    </font>
    <font>
      <sz val="10"/>
      <name val="Unb office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3" fontId="8" fillId="0" borderId="0" xfId="2" applyNumberFormat="1" applyFont="1" applyFill="1" applyBorder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5" fontId="10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5" fontId="9" fillId="0" borderId="0" xfId="1" applyNumberFormat="1" applyFont="1" applyFill="1" applyBorder="1" applyAlignment="1">
      <alignment horizontal="center" vertical="center"/>
    </xf>
    <xf numFmtId="10" fontId="6" fillId="0" borderId="0" xfId="3" applyNumberFormat="1" applyFont="1" applyFill="1" applyBorder="1"/>
    <xf numFmtId="10" fontId="7" fillId="0" borderId="0" xfId="3" applyNumberFormat="1" applyFont="1" applyFill="1" applyBorder="1" applyAlignment="1">
      <alignment horizontal="right" vertical="center"/>
    </xf>
    <xf numFmtId="0" fontId="11" fillId="0" borderId="0" xfId="0" applyFont="1" applyFill="1" applyBorder="1"/>
    <xf numFmtId="10" fontId="11" fillId="0" borderId="0" xfId="3" applyNumberFormat="1" applyFont="1" applyFill="1" applyBorder="1"/>
    <xf numFmtId="0" fontId="6" fillId="2" borderId="0" xfId="0" applyFont="1" applyFill="1" applyBorder="1"/>
    <xf numFmtId="0" fontId="12" fillId="2" borderId="0" xfId="0" applyFont="1" applyFill="1" applyBorder="1"/>
  </cellXfs>
  <cellStyles count="4">
    <cellStyle name="Normal" xfId="0" builtinId="0"/>
    <cellStyle name="Normal 2" xfId="2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G1" workbookViewId="0">
      <selection activeCell="R1" sqref="R1:R1048576"/>
    </sheetView>
  </sheetViews>
  <sheetFormatPr defaultColWidth="11" defaultRowHeight="15.75"/>
  <cols>
    <col min="1" max="9" width="11" style="4"/>
    <col min="10" max="10" width="7.75" style="37" bestFit="1" customWidth="1"/>
    <col min="11" max="16384" width="11" style="4"/>
  </cols>
  <sheetData>
    <row r="1" spans="1:11" ht="25.5">
      <c r="A1" s="2" t="s">
        <v>82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1</v>
      </c>
    </row>
    <row r="2" spans="1:11">
      <c r="A2" s="5" t="s">
        <v>6</v>
      </c>
      <c r="B2" s="6" t="s">
        <v>7</v>
      </c>
      <c r="C2" s="7"/>
      <c r="D2" s="7"/>
      <c r="E2" s="7"/>
      <c r="F2" s="7">
        <v>1</v>
      </c>
      <c r="G2" s="7">
        <f t="shared" ref="G2:G20" si="0">SUM(C2:F2)</f>
        <v>1</v>
      </c>
    </row>
    <row r="3" spans="1:11">
      <c r="A3" s="5" t="s">
        <v>6</v>
      </c>
      <c r="B3" s="6" t="s">
        <v>8</v>
      </c>
      <c r="C3" s="7"/>
      <c r="D3" s="7"/>
      <c r="E3" s="7"/>
      <c r="F3" s="7"/>
      <c r="G3" s="7">
        <f t="shared" si="0"/>
        <v>0</v>
      </c>
    </row>
    <row r="4" spans="1:11">
      <c r="A4" s="5" t="s">
        <v>6</v>
      </c>
      <c r="B4" s="6" t="s">
        <v>9</v>
      </c>
      <c r="C4" s="7"/>
      <c r="D4" s="7"/>
      <c r="E4" s="7"/>
      <c r="F4" s="7">
        <v>156</v>
      </c>
      <c r="G4" s="7">
        <f t="shared" si="0"/>
        <v>156</v>
      </c>
    </row>
    <row r="5" spans="1:11">
      <c r="A5" s="5" t="s">
        <v>6</v>
      </c>
      <c r="B5" s="8" t="s">
        <v>1</v>
      </c>
      <c r="C5" s="9">
        <f t="shared" ref="C5:F5" si="1">SUM(C2:C4)</f>
        <v>0</v>
      </c>
      <c r="D5" s="9">
        <f t="shared" si="1"/>
        <v>0</v>
      </c>
      <c r="E5" s="9">
        <f t="shared" si="1"/>
        <v>0</v>
      </c>
      <c r="F5" s="9">
        <f t="shared" si="1"/>
        <v>157</v>
      </c>
      <c r="G5" s="9">
        <f>SUM(C5:F5)</f>
        <v>157</v>
      </c>
      <c r="I5" s="5"/>
      <c r="J5" s="36"/>
      <c r="K5" s="35"/>
    </row>
    <row r="6" spans="1:11">
      <c r="A6" s="5" t="s">
        <v>10</v>
      </c>
      <c r="B6" s="6" t="s">
        <v>7</v>
      </c>
      <c r="C6" s="7"/>
      <c r="D6" s="7"/>
      <c r="E6" s="7"/>
      <c r="F6" s="7">
        <v>9</v>
      </c>
      <c r="G6" s="7">
        <f t="shared" si="0"/>
        <v>9</v>
      </c>
      <c r="I6" s="5"/>
      <c r="J6" s="36"/>
      <c r="K6" s="35"/>
    </row>
    <row r="7" spans="1:11">
      <c r="A7" s="5" t="s">
        <v>10</v>
      </c>
      <c r="B7" s="6" t="s">
        <v>8</v>
      </c>
      <c r="C7" s="7"/>
      <c r="D7" s="7"/>
      <c r="E7" s="7"/>
      <c r="F7" s="7">
        <v>1</v>
      </c>
      <c r="G7" s="7">
        <f t="shared" si="0"/>
        <v>1</v>
      </c>
      <c r="I7" s="5"/>
      <c r="J7" s="36"/>
      <c r="K7" s="35"/>
    </row>
    <row r="8" spans="1:11">
      <c r="A8" s="5" t="s">
        <v>10</v>
      </c>
      <c r="B8" s="6" t="s">
        <v>9</v>
      </c>
      <c r="C8" s="7"/>
      <c r="D8" s="7"/>
      <c r="E8" s="7"/>
      <c r="F8" s="10">
        <v>818</v>
      </c>
      <c r="G8" s="7">
        <f t="shared" si="0"/>
        <v>818</v>
      </c>
      <c r="I8" s="5"/>
      <c r="J8" s="38"/>
      <c r="K8" s="35"/>
    </row>
    <row r="9" spans="1:11">
      <c r="A9" s="5" t="s">
        <v>10</v>
      </c>
      <c r="B9" s="8" t="s">
        <v>1</v>
      </c>
      <c r="C9" s="9">
        <f t="shared" ref="C9:F9" si="2">SUM(C6:C8)</f>
        <v>0</v>
      </c>
      <c r="D9" s="9">
        <f t="shared" si="2"/>
        <v>0</v>
      </c>
      <c r="E9" s="9">
        <f t="shared" si="2"/>
        <v>0</v>
      </c>
      <c r="F9" s="9">
        <f t="shared" si="2"/>
        <v>828</v>
      </c>
      <c r="G9" s="9">
        <f t="shared" si="0"/>
        <v>828</v>
      </c>
      <c r="I9" s="5"/>
      <c r="J9" s="38"/>
      <c r="K9" s="35"/>
    </row>
    <row r="10" spans="1:11">
      <c r="A10" s="5" t="s">
        <v>11</v>
      </c>
      <c r="B10" s="6" t="s">
        <v>7</v>
      </c>
      <c r="C10" s="7"/>
      <c r="D10" s="7"/>
      <c r="E10" s="7">
        <v>1</v>
      </c>
      <c r="F10" s="7">
        <v>38</v>
      </c>
      <c r="G10" s="7">
        <f t="shared" si="0"/>
        <v>39</v>
      </c>
      <c r="J10" s="38"/>
      <c r="K10" s="35"/>
    </row>
    <row r="11" spans="1:11">
      <c r="A11" s="5" t="s">
        <v>11</v>
      </c>
      <c r="B11" s="6" t="s">
        <v>8</v>
      </c>
      <c r="C11" s="7"/>
      <c r="D11" s="7"/>
      <c r="E11" s="7"/>
      <c r="F11" s="7">
        <v>13</v>
      </c>
      <c r="G11" s="7">
        <f t="shared" si="0"/>
        <v>13</v>
      </c>
    </row>
    <row r="12" spans="1:11">
      <c r="A12" s="5" t="s">
        <v>11</v>
      </c>
      <c r="B12" s="6" t="s">
        <v>9</v>
      </c>
      <c r="C12" s="7">
        <v>1</v>
      </c>
      <c r="D12" s="7"/>
      <c r="E12" s="7">
        <v>17</v>
      </c>
      <c r="F12" s="7">
        <v>1155</v>
      </c>
      <c r="G12" s="7">
        <f t="shared" si="0"/>
        <v>1173</v>
      </c>
    </row>
    <row r="13" spans="1:11">
      <c r="A13" s="5" t="s">
        <v>11</v>
      </c>
      <c r="B13" s="8" t="s">
        <v>1</v>
      </c>
      <c r="C13" s="9">
        <f t="shared" ref="C13:F13" si="3">SUM(C10:C12)</f>
        <v>1</v>
      </c>
      <c r="D13" s="9">
        <f t="shared" si="3"/>
        <v>0</v>
      </c>
      <c r="E13" s="9">
        <f t="shared" si="3"/>
        <v>18</v>
      </c>
      <c r="F13" s="9">
        <f t="shared" si="3"/>
        <v>1206</v>
      </c>
      <c r="G13" s="9">
        <f t="shared" si="0"/>
        <v>1225</v>
      </c>
    </row>
    <row r="14" spans="1:11">
      <c r="A14" s="5" t="s">
        <v>12</v>
      </c>
      <c r="B14" s="6" t="s">
        <v>7</v>
      </c>
      <c r="C14" s="7">
        <v>2</v>
      </c>
      <c r="D14" s="7"/>
      <c r="E14" s="7">
        <v>17</v>
      </c>
      <c r="F14" s="7"/>
      <c r="G14" s="7">
        <f t="shared" si="0"/>
        <v>19</v>
      </c>
    </row>
    <row r="15" spans="1:11">
      <c r="A15" s="5" t="s">
        <v>12</v>
      </c>
      <c r="B15" s="6" t="s">
        <v>8</v>
      </c>
      <c r="C15" s="7"/>
      <c r="D15" s="7"/>
      <c r="E15" s="7">
        <v>1</v>
      </c>
      <c r="F15" s="7"/>
      <c r="G15" s="7">
        <f t="shared" si="0"/>
        <v>1</v>
      </c>
    </row>
    <row r="16" spans="1:11">
      <c r="A16" s="5" t="s">
        <v>12</v>
      </c>
      <c r="B16" s="6" t="s">
        <v>9</v>
      </c>
      <c r="C16" s="7"/>
      <c r="D16" s="7"/>
      <c r="E16" s="7">
        <v>99</v>
      </c>
      <c r="F16" s="7">
        <v>3</v>
      </c>
      <c r="G16" s="7">
        <f t="shared" si="0"/>
        <v>102</v>
      </c>
    </row>
    <row r="17" spans="1:18">
      <c r="A17" s="5" t="s">
        <v>12</v>
      </c>
      <c r="B17" s="8" t="s">
        <v>1</v>
      </c>
      <c r="C17" s="9">
        <f t="shared" ref="C17:F17" si="4">SUM(C14:C16)</f>
        <v>2</v>
      </c>
      <c r="D17" s="9">
        <f t="shared" si="4"/>
        <v>0</v>
      </c>
      <c r="E17" s="9">
        <f t="shared" si="4"/>
        <v>117</v>
      </c>
      <c r="F17" s="9">
        <f t="shared" si="4"/>
        <v>3</v>
      </c>
      <c r="G17" s="9">
        <f t="shared" si="0"/>
        <v>122</v>
      </c>
    </row>
    <row r="18" spans="1:18">
      <c r="A18" s="5" t="s">
        <v>13</v>
      </c>
      <c r="B18" s="6" t="s">
        <v>7</v>
      </c>
      <c r="C18" s="7">
        <v>1</v>
      </c>
      <c r="D18" s="7">
        <v>3</v>
      </c>
      <c r="E18" s="7">
        <v>7</v>
      </c>
      <c r="F18" s="7">
        <v>11</v>
      </c>
      <c r="G18" s="7">
        <f t="shared" si="0"/>
        <v>22</v>
      </c>
    </row>
    <row r="19" spans="1:18">
      <c r="A19" s="5" t="s">
        <v>13</v>
      </c>
      <c r="B19" s="6" t="s">
        <v>8</v>
      </c>
      <c r="C19" s="7">
        <v>1</v>
      </c>
      <c r="D19" s="7">
        <v>2</v>
      </c>
      <c r="E19" s="7">
        <v>6</v>
      </c>
      <c r="F19" s="7">
        <v>3</v>
      </c>
      <c r="G19" s="7">
        <f t="shared" si="0"/>
        <v>12</v>
      </c>
      <c r="L19" s="39"/>
      <c r="M19" s="39"/>
      <c r="N19" s="39"/>
      <c r="O19" s="39"/>
      <c r="P19" s="39"/>
      <c r="Q19" s="40"/>
      <c r="R19" s="40"/>
    </row>
    <row r="20" spans="1:18">
      <c r="A20" s="5" t="s">
        <v>13</v>
      </c>
      <c r="B20" s="6" t="s">
        <v>9</v>
      </c>
      <c r="C20" s="7">
        <v>2</v>
      </c>
      <c r="D20" s="7">
        <v>6</v>
      </c>
      <c r="E20" s="7">
        <v>16</v>
      </c>
      <c r="F20" s="7">
        <v>204</v>
      </c>
      <c r="G20" s="7">
        <f t="shared" si="0"/>
        <v>228</v>
      </c>
      <c r="L20" s="39"/>
      <c r="M20" s="39"/>
      <c r="N20" s="39"/>
      <c r="O20" s="40"/>
      <c r="P20" s="40"/>
      <c r="Q20" s="39"/>
      <c r="R20" s="39"/>
    </row>
    <row r="21" spans="1:18">
      <c r="A21" s="5" t="s">
        <v>13</v>
      </c>
      <c r="B21" s="8" t="s">
        <v>1</v>
      </c>
      <c r="C21" s="9">
        <f t="shared" ref="C21:G21" si="5">SUM(C18:C20)</f>
        <v>4</v>
      </c>
      <c r="D21" s="9">
        <f t="shared" si="5"/>
        <v>11</v>
      </c>
      <c r="E21" s="9">
        <f t="shared" si="5"/>
        <v>29</v>
      </c>
      <c r="F21" s="9">
        <f t="shared" si="5"/>
        <v>218</v>
      </c>
      <c r="G21" s="9">
        <f t="shared" si="5"/>
        <v>262</v>
      </c>
    </row>
    <row r="22" spans="1:18">
      <c r="A22" s="8" t="s">
        <v>74</v>
      </c>
      <c r="B22" s="8" t="s">
        <v>14</v>
      </c>
      <c r="C22" s="9">
        <f t="shared" ref="C22:G22" si="6">SUM(C21,C17,C13,C9,C5)</f>
        <v>7</v>
      </c>
      <c r="D22" s="9">
        <f t="shared" si="6"/>
        <v>11</v>
      </c>
      <c r="E22" s="9">
        <f t="shared" si="6"/>
        <v>164</v>
      </c>
      <c r="F22" s="9">
        <f t="shared" si="6"/>
        <v>2412</v>
      </c>
      <c r="G22" s="9">
        <f t="shared" si="6"/>
        <v>2594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"/>
  <sheetViews>
    <sheetView workbookViewId="0"/>
  </sheetViews>
  <sheetFormatPr defaultColWidth="11" defaultRowHeight="15.75"/>
  <sheetData>
    <row r="1" spans="1:6" ht="25.5">
      <c r="A1" s="2" t="s">
        <v>86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2" t="s">
        <v>25</v>
      </c>
      <c r="B2" s="24">
        <v>1144</v>
      </c>
      <c r="C2" s="24">
        <v>1282</v>
      </c>
      <c r="D2" s="24">
        <v>1291</v>
      </c>
      <c r="E2" s="24">
        <f>E3</f>
        <v>1289</v>
      </c>
      <c r="F2" s="24">
        <f>F3</f>
        <v>1323</v>
      </c>
    </row>
    <row r="3" spans="1:6">
      <c r="A3" s="25" t="s">
        <v>26</v>
      </c>
      <c r="B3" s="26">
        <v>1144</v>
      </c>
      <c r="C3" s="26">
        <v>1282</v>
      </c>
      <c r="D3" s="26">
        <v>1291</v>
      </c>
      <c r="E3" s="26">
        <v>1289</v>
      </c>
      <c r="F3" s="26">
        <v>1323</v>
      </c>
    </row>
    <row r="4" spans="1:6" ht="25.5">
      <c r="A4" s="2" t="s">
        <v>27</v>
      </c>
      <c r="B4" s="24">
        <v>1752</v>
      </c>
      <c r="C4" s="24">
        <f>SUM(C5:C6)</f>
        <v>1759</v>
      </c>
      <c r="D4" s="24">
        <v>1791</v>
      </c>
      <c r="E4" s="24">
        <f>SUM(E5:E6)</f>
        <v>1769</v>
      </c>
      <c r="F4" s="24">
        <f>SUM(F5:F6)</f>
        <v>1807</v>
      </c>
    </row>
    <row r="5" spans="1:6">
      <c r="A5" s="25" t="s">
        <v>28</v>
      </c>
      <c r="B5" s="17">
        <v>475</v>
      </c>
      <c r="C5" s="17">
        <v>444</v>
      </c>
      <c r="D5" s="17">
        <v>446</v>
      </c>
      <c r="E5" s="17">
        <v>428</v>
      </c>
      <c r="F5" s="17">
        <v>393</v>
      </c>
    </row>
    <row r="6" spans="1:6">
      <c r="A6" s="25" t="s">
        <v>29</v>
      </c>
      <c r="B6" s="26">
        <v>1277</v>
      </c>
      <c r="C6" s="26">
        <v>1315</v>
      </c>
      <c r="D6" s="26">
        <v>1345</v>
      </c>
      <c r="E6" s="26">
        <v>1341</v>
      </c>
      <c r="F6" s="26">
        <v>1414</v>
      </c>
    </row>
    <row r="7" spans="1:6">
      <c r="A7" s="2" t="s">
        <v>30</v>
      </c>
      <c r="B7" s="15">
        <v>128</v>
      </c>
      <c r="C7" s="15">
        <f>SUM(C8:C9)</f>
        <v>118</v>
      </c>
      <c r="D7" s="15">
        <v>116</v>
      </c>
      <c r="E7" s="15">
        <f>SUM(E8:E9)</f>
        <v>112</v>
      </c>
      <c r="F7" s="15">
        <f>SUM(F8:F9)</f>
        <v>103</v>
      </c>
    </row>
    <row r="8" spans="1:6">
      <c r="A8" s="25" t="s">
        <v>31</v>
      </c>
      <c r="B8" s="17">
        <v>37</v>
      </c>
      <c r="C8" s="17">
        <v>35</v>
      </c>
      <c r="D8" s="17">
        <v>36</v>
      </c>
      <c r="E8" s="17">
        <v>34</v>
      </c>
      <c r="F8" s="17">
        <v>29</v>
      </c>
    </row>
    <row r="9" spans="1:6">
      <c r="A9" s="25" t="s">
        <v>32</v>
      </c>
      <c r="B9" s="17">
        <v>91</v>
      </c>
      <c r="C9" s="17">
        <v>83</v>
      </c>
      <c r="D9" s="17">
        <v>80</v>
      </c>
      <c r="E9" s="17">
        <v>78</v>
      </c>
      <c r="F9" s="17">
        <v>74</v>
      </c>
    </row>
    <row r="10" spans="1:6">
      <c r="A10" s="3" t="s">
        <v>15</v>
      </c>
      <c r="B10" s="24">
        <v>3024</v>
      </c>
      <c r="C10" s="24">
        <f>SUM(C7,C4,C2)</f>
        <v>3159</v>
      </c>
      <c r="D10" s="24">
        <v>3198</v>
      </c>
      <c r="E10" s="24">
        <f>SUM(E3,E5,E6,E8,E9)</f>
        <v>3170</v>
      </c>
      <c r="F10" s="24">
        <f>SUM(F3,F5,F6,F8,F9)</f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11" defaultRowHeight="15.75"/>
  <sheetData>
    <row r="1" spans="1:8" ht="25.5">
      <c r="A1" s="2" t="s">
        <v>86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1</v>
      </c>
    </row>
    <row r="2" spans="1:8">
      <c r="A2" s="15" t="s">
        <v>25</v>
      </c>
      <c r="B2" s="15">
        <f>B3</f>
        <v>11</v>
      </c>
      <c r="C2" s="15">
        <f t="shared" ref="C2:G2" si="0">C3</f>
        <v>486</v>
      </c>
      <c r="D2" s="15">
        <f t="shared" si="0"/>
        <v>490</v>
      </c>
      <c r="E2" s="15">
        <f t="shared" si="0"/>
        <v>195</v>
      </c>
      <c r="F2" s="15">
        <f>F3</f>
        <v>119</v>
      </c>
      <c r="G2" s="15">
        <f t="shared" si="0"/>
        <v>22</v>
      </c>
      <c r="H2" s="27">
        <f>SUM(B2:G2)</f>
        <v>1323</v>
      </c>
    </row>
    <row r="3" spans="1:8">
      <c r="A3" s="17" t="s">
        <v>26</v>
      </c>
      <c r="B3" s="17">
        <v>11</v>
      </c>
      <c r="C3" s="17">
        <v>486</v>
      </c>
      <c r="D3" s="17">
        <v>490</v>
      </c>
      <c r="E3" s="17">
        <v>195</v>
      </c>
      <c r="F3" s="17">
        <v>119</v>
      </c>
      <c r="G3" s="17">
        <v>22</v>
      </c>
      <c r="H3" s="26">
        <f>SUM(B3:G3)</f>
        <v>1323</v>
      </c>
    </row>
    <row r="4" spans="1:8">
      <c r="A4" s="15" t="s">
        <v>27</v>
      </c>
      <c r="B4" s="15">
        <f t="shared" ref="B4:G4" si="1">SUM(B5:B6)</f>
        <v>89</v>
      </c>
      <c r="C4" s="15">
        <f t="shared" si="1"/>
        <v>581</v>
      </c>
      <c r="D4" s="15">
        <f t="shared" si="1"/>
        <v>456</v>
      </c>
      <c r="E4" s="15">
        <f t="shared" si="1"/>
        <v>372</v>
      </c>
      <c r="F4" s="15">
        <f t="shared" si="1"/>
        <v>269</v>
      </c>
      <c r="G4" s="15">
        <f t="shared" si="1"/>
        <v>40</v>
      </c>
      <c r="H4" s="15">
        <f>SUM(B4:G4)</f>
        <v>1807</v>
      </c>
    </row>
    <row r="5" spans="1:8">
      <c r="A5" s="17" t="s">
        <v>28</v>
      </c>
      <c r="B5" s="17">
        <v>3</v>
      </c>
      <c r="C5" s="17">
        <v>34</v>
      </c>
      <c r="D5" s="17">
        <v>96</v>
      </c>
      <c r="E5" s="17">
        <v>167</v>
      </c>
      <c r="F5" s="17">
        <v>82</v>
      </c>
      <c r="G5" s="17">
        <v>11</v>
      </c>
      <c r="H5" s="15">
        <f t="shared" ref="H5:H9" si="2">SUM(B5:G5)</f>
        <v>393</v>
      </c>
    </row>
    <row r="6" spans="1:8">
      <c r="A6" s="17" t="s">
        <v>29</v>
      </c>
      <c r="B6" s="17">
        <v>86</v>
      </c>
      <c r="C6" s="17">
        <v>547</v>
      </c>
      <c r="D6" s="17">
        <v>360</v>
      </c>
      <c r="E6" s="17">
        <v>205</v>
      </c>
      <c r="F6" s="17">
        <v>187</v>
      </c>
      <c r="G6" s="17">
        <v>29</v>
      </c>
      <c r="H6" s="15">
        <f t="shared" si="2"/>
        <v>1414</v>
      </c>
    </row>
    <row r="7" spans="1:8">
      <c r="A7" s="15" t="s">
        <v>30</v>
      </c>
      <c r="B7" s="15">
        <f t="shared" ref="B7:G7" si="3">SUM(B8:B9)</f>
        <v>0</v>
      </c>
      <c r="C7" s="15">
        <f t="shared" si="3"/>
        <v>0</v>
      </c>
      <c r="D7" s="15">
        <f t="shared" si="3"/>
        <v>6</v>
      </c>
      <c r="E7" s="15">
        <f t="shared" si="3"/>
        <v>57</v>
      </c>
      <c r="F7" s="15">
        <f t="shared" si="3"/>
        <v>30</v>
      </c>
      <c r="G7" s="15">
        <f t="shared" si="3"/>
        <v>10</v>
      </c>
      <c r="H7" s="15">
        <f t="shared" si="2"/>
        <v>103</v>
      </c>
    </row>
    <row r="8" spans="1:8">
      <c r="A8" s="17" t="s">
        <v>31</v>
      </c>
      <c r="B8" s="17"/>
      <c r="C8" s="17"/>
      <c r="D8" s="17">
        <v>1</v>
      </c>
      <c r="E8" s="17">
        <v>13</v>
      </c>
      <c r="F8" s="17">
        <v>13</v>
      </c>
      <c r="G8" s="17">
        <v>2</v>
      </c>
      <c r="H8" s="15">
        <f t="shared" si="2"/>
        <v>29</v>
      </c>
    </row>
    <row r="9" spans="1:8">
      <c r="A9" s="17" t="s">
        <v>32</v>
      </c>
      <c r="B9" s="17"/>
      <c r="C9" s="17"/>
      <c r="D9" s="17">
        <v>5</v>
      </c>
      <c r="E9" s="17">
        <v>44</v>
      </c>
      <c r="F9" s="17">
        <v>17</v>
      </c>
      <c r="G9" s="17">
        <v>8</v>
      </c>
      <c r="H9" s="15">
        <f t="shared" si="2"/>
        <v>74</v>
      </c>
    </row>
    <row r="10" spans="1:8">
      <c r="A10" s="15" t="s">
        <v>15</v>
      </c>
      <c r="B10" s="15">
        <f t="shared" ref="B10:H10" si="4">SUM(B7,B4,B2)</f>
        <v>100</v>
      </c>
      <c r="C10" s="15">
        <f t="shared" si="4"/>
        <v>1067</v>
      </c>
      <c r="D10" s="15">
        <f t="shared" si="4"/>
        <v>952</v>
      </c>
      <c r="E10" s="15">
        <f t="shared" si="4"/>
        <v>624</v>
      </c>
      <c r="F10" s="15">
        <f t="shared" si="4"/>
        <v>418</v>
      </c>
      <c r="G10" s="15">
        <f t="shared" si="4"/>
        <v>72</v>
      </c>
      <c r="H10" s="15">
        <f t="shared" si="4"/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1" defaultRowHeight="15.75"/>
  <sheetData>
    <row r="1" spans="1:6" ht="25.5">
      <c r="A1" s="3" t="s">
        <v>86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15" t="s">
        <v>25</v>
      </c>
      <c r="B2" s="9">
        <v>429</v>
      </c>
      <c r="C2" s="9">
        <v>471</v>
      </c>
      <c r="D2" s="9">
        <v>482</v>
      </c>
      <c r="E2" s="9">
        <v>502</v>
      </c>
      <c r="F2" s="9">
        <f>F3</f>
        <v>524</v>
      </c>
    </row>
    <row r="3" spans="1:6">
      <c r="A3" s="17" t="s">
        <v>26</v>
      </c>
      <c r="B3" s="7">
        <v>429</v>
      </c>
      <c r="C3" s="7">
        <v>471</v>
      </c>
      <c r="D3" s="7">
        <v>482</v>
      </c>
      <c r="E3" s="7">
        <v>502</v>
      </c>
      <c r="F3" s="7">
        <v>524</v>
      </c>
    </row>
    <row r="4" spans="1:6">
      <c r="A4" s="15" t="s">
        <v>27</v>
      </c>
      <c r="B4" s="9">
        <v>632</v>
      </c>
      <c r="C4" s="9">
        <v>693</v>
      </c>
      <c r="D4" s="9">
        <v>711</v>
      </c>
      <c r="E4" s="9">
        <v>739</v>
      </c>
      <c r="F4" s="9">
        <f>SUM(F5:F6)</f>
        <v>793</v>
      </c>
    </row>
    <row r="5" spans="1:6">
      <c r="A5" s="17" t="s">
        <v>28</v>
      </c>
      <c r="B5" s="7">
        <v>249</v>
      </c>
      <c r="C5" s="7">
        <v>260</v>
      </c>
      <c r="D5" s="7">
        <v>264</v>
      </c>
      <c r="E5" s="7">
        <v>277</v>
      </c>
      <c r="F5" s="7">
        <v>290</v>
      </c>
    </row>
    <row r="6" spans="1:6">
      <c r="A6" s="17" t="s">
        <v>29</v>
      </c>
      <c r="B6" s="7">
        <v>383</v>
      </c>
      <c r="C6" s="7">
        <v>433</v>
      </c>
      <c r="D6" s="7">
        <v>447</v>
      </c>
      <c r="E6" s="7">
        <v>462</v>
      </c>
      <c r="F6" s="7">
        <v>503</v>
      </c>
    </row>
    <row r="7" spans="1:6">
      <c r="A7" s="15" t="s">
        <v>30</v>
      </c>
      <c r="B7" s="9">
        <v>150</v>
      </c>
      <c r="C7" s="9">
        <v>141</v>
      </c>
      <c r="D7" s="9">
        <v>141</v>
      </c>
      <c r="E7" s="9">
        <v>138</v>
      </c>
      <c r="F7" s="9">
        <f>SUM(F8:F9)</f>
        <v>134</v>
      </c>
    </row>
    <row r="8" spans="1:6">
      <c r="A8" s="17" t="s">
        <v>31</v>
      </c>
      <c r="B8" s="7">
        <v>19</v>
      </c>
      <c r="C8" s="7">
        <v>19</v>
      </c>
      <c r="D8" s="7">
        <v>19</v>
      </c>
      <c r="E8" s="7">
        <v>20</v>
      </c>
      <c r="F8" s="7">
        <v>20</v>
      </c>
    </row>
    <row r="9" spans="1:6">
      <c r="A9" s="17" t="s">
        <v>32</v>
      </c>
      <c r="B9" s="7">
        <v>131</v>
      </c>
      <c r="C9" s="7">
        <v>122</v>
      </c>
      <c r="D9" s="7">
        <v>122</v>
      </c>
      <c r="E9" s="7">
        <v>118</v>
      </c>
      <c r="F9" s="7">
        <v>114</v>
      </c>
    </row>
    <row r="10" spans="1:6">
      <c r="A10" s="15" t="s">
        <v>15</v>
      </c>
      <c r="B10" s="9">
        <v>1211</v>
      </c>
      <c r="C10" s="9">
        <v>1305</v>
      </c>
      <c r="D10" s="9">
        <v>1334</v>
      </c>
      <c r="E10" s="9">
        <v>1379</v>
      </c>
      <c r="F10" s="9">
        <f>SUM(F2,F4,F7)</f>
        <v>1451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5.75"/>
  <sheetData>
    <row r="1" spans="1:2" ht="26.25">
      <c r="A1" s="28" t="s">
        <v>85</v>
      </c>
      <c r="B1" s="28" t="s">
        <v>33</v>
      </c>
    </row>
    <row r="2" spans="1:2">
      <c r="A2" s="20">
        <v>2018</v>
      </c>
      <c r="B2" s="20">
        <v>191</v>
      </c>
    </row>
    <row r="3" spans="1:2">
      <c r="A3" s="20">
        <v>2019</v>
      </c>
      <c r="B3" s="20">
        <v>293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ColWidth="11" defaultRowHeight="15.75"/>
  <sheetData>
    <row r="1" spans="1:9" ht="25.5">
      <c r="A1" s="3" t="s">
        <v>85</v>
      </c>
      <c r="B1" s="3" t="s">
        <v>34</v>
      </c>
      <c r="C1" s="3" t="s">
        <v>35</v>
      </c>
      <c r="D1" s="3" t="s">
        <v>36</v>
      </c>
      <c r="E1" s="1"/>
      <c r="F1" s="1"/>
      <c r="G1" s="1"/>
      <c r="H1" s="1"/>
      <c r="I1" s="1"/>
    </row>
    <row r="2" spans="1:9">
      <c r="A2" s="17">
        <v>2015</v>
      </c>
      <c r="B2" s="20">
        <v>70</v>
      </c>
      <c r="C2" s="20">
        <v>42</v>
      </c>
      <c r="D2" s="20">
        <v>991</v>
      </c>
      <c r="E2" s="1"/>
      <c r="F2" s="1"/>
      <c r="G2" s="1"/>
      <c r="H2" s="1"/>
      <c r="I2" s="1"/>
    </row>
    <row r="3" spans="1:9">
      <c r="A3" s="17">
        <v>2016</v>
      </c>
      <c r="B3" s="20">
        <v>221</v>
      </c>
      <c r="C3" s="20">
        <v>162</v>
      </c>
      <c r="D3" s="21">
        <v>2817</v>
      </c>
      <c r="E3" s="1"/>
      <c r="F3" s="1"/>
      <c r="G3" s="1"/>
      <c r="H3" s="1"/>
      <c r="I3" s="1"/>
    </row>
    <row r="4" spans="1:9">
      <c r="A4" s="17">
        <v>2017</v>
      </c>
      <c r="B4" s="20">
        <v>122</v>
      </c>
      <c r="C4" s="20">
        <v>168</v>
      </c>
      <c r="D4" s="21">
        <v>1924</v>
      </c>
      <c r="E4" s="1"/>
      <c r="F4" s="1"/>
      <c r="G4" s="1"/>
      <c r="H4" s="1"/>
      <c r="I4" s="1"/>
    </row>
    <row r="5" spans="1:9">
      <c r="A5" s="17">
        <v>2018</v>
      </c>
      <c r="B5" s="20">
        <v>122</v>
      </c>
      <c r="C5" s="20">
        <v>138</v>
      </c>
      <c r="D5" s="21">
        <v>1431</v>
      </c>
      <c r="E5" s="1"/>
      <c r="F5" s="1"/>
      <c r="G5" s="1"/>
      <c r="H5" s="1"/>
      <c r="I5" s="1"/>
    </row>
    <row r="6" spans="1:9">
      <c r="A6" s="17">
        <v>2019</v>
      </c>
      <c r="B6" s="17">
        <v>87</v>
      </c>
      <c r="C6" s="17">
        <v>132</v>
      </c>
      <c r="D6" s="26">
        <v>1717</v>
      </c>
      <c r="E6" s="1"/>
      <c r="F6" s="1"/>
      <c r="G6" s="1"/>
      <c r="H6" s="1"/>
      <c r="I6" s="1"/>
    </row>
    <row r="7" spans="1:9">
      <c r="A7" s="4"/>
      <c r="B7" s="4"/>
      <c r="C7" s="4"/>
      <c r="D7" s="4"/>
    </row>
    <row r="8" spans="1:9">
      <c r="A8" s="4"/>
      <c r="B8" s="4"/>
      <c r="C8" s="4"/>
      <c r="D8" s="4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22" zoomScale="101" zoomScaleNormal="101" workbookViewId="0">
      <selection activeCell="B34" sqref="B34"/>
    </sheetView>
  </sheetViews>
  <sheetFormatPr defaultColWidth="11" defaultRowHeight="15.75"/>
  <cols>
    <col min="1" max="1" width="65" bestFit="1" customWidth="1"/>
    <col min="2" max="2" width="7.625" bestFit="1" customWidth="1"/>
  </cols>
  <sheetData>
    <row r="1" spans="1:2">
      <c r="A1" s="29" t="s">
        <v>84</v>
      </c>
      <c r="B1" s="30">
        <v>2019</v>
      </c>
    </row>
    <row r="2" spans="1:2">
      <c r="A2" s="31" t="s">
        <v>37</v>
      </c>
      <c r="B2" s="32"/>
    </row>
    <row r="3" spans="1:2">
      <c r="A3" s="33" t="s">
        <v>38</v>
      </c>
      <c r="B3" s="32">
        <v>8349</v>
      </c>
    </row>
    <row r="4" spans="1:2">
      <c r="A4" s="31" t="s">
        <v>39</v>
      </c>
      <c r="B4" s="32"/>
    </row>
    <row r="5" spans="1:2">
      <c r="A5" s="33" t="s">
        <v>40</v>
      </c>
      <c r="B5" s="32">
        <v>6363</v>
      </c>
    </row>
    <row r="6" spans="1:2">
      <c r="A6" s="33" t="s">
        <v>41</v>
      </c>
      <c r="B6" s="32">
        <v>940</v>
      </c>
    </row>
    <row r="7" spans="1:2">
      <c r="A7" s="31" t="s">
        <v>42</v>
      </c>
      <c r="B7" s="34">
        <f>SUM(B5:B6)</f>
        <v>7303</v>
      </c>
    </row>
    <row r="8" spans="1:2">
      <c r="A8" s="31" t="s">
        <v>43</v>
      </c>
      <c r="B8" s="32"/>
    </row>
    <row r="9" spans="1:2">
      <c r="A9" s="33" t="s">
        <v>44</v>
      </c>
      <c r="B9" s="32">
        <v>5256</v>
      </c>
    </row>
    <row r="10" spans="1:2">
      <c r="A10" s="33" t="s">
        <v>45</v>
      </c>
      <c r="B10" s="32">
        <v>1168</v>
      </c>
    </row>
    <row r="11" spans="1:2">
      <c r="A11" s="33" t="s">
        <v>46</v>
      </c>
      <c r="B11" s="32">
        <v>452</v>
      </c>
    </row>
    <row r="12" spans="1:2">
      <c r="A12" s="33" t="s">
        <v>47</v>
      </c>
      <c r="B12" s="32">
        <v>108</v>
      </c>
    </row>
    <row r="13" spans="1:2">
      <c r="A13" s="33" t="s">
        <v>48</v>
      </c>
      <c r="B13" s="32">
        <v>177</v>
      </c>
    </row>
    <row r="14" spans="1:2">
      <c r="A14" s="33" t="s">
        <v>49</v>
      </c>
      <c r="B14" s="32">
        <v>55</v>
      </c>
    </row>
    <row r="15" spans="1:2">
      <c r="A15" s="33" t="s">
        <v>50</v>
      </c>
      <c r="B15" s="32">
        <v>29</v>
      </c>
    </row>
    <row r="16" spans="1:2">
      <c r="A16" s="33" t="s">
        <v>51</v>
      </c>
      <c r="B16" s="32">
        <v>365</v>
      </c>
    </row>
    <row r="17" spans="1:2">
      <c r="A17" s="31" t="s">
        <v>52</v>
      </c>
      <c r="B17" s="34">
        <f>SUM(B9:B16)</f>
        <v>7610</v>
      </c>
    </row>
    <row r="18" spans="1:2">
      <c r="A18" s="31" t="s">
        <v>53</v>
      </c>
      <c r="B18" s="32"/>
    </row>
    <row r="19" spans="1:2">
      <c r="A19" s="33" t="s">
        <v>54</v>
      </c>
      <c r="B19" s="32">
        <v>343</v>
      </c>
    </row>
    <row r="20" spans="1:2">
      <c r="A20" s="33" t="s">
        <v>55</v>
      </c>
      <c r="B20" s="32">
        <v>12</v>
      </c>
    </row>
    <row r="21" spans="1:2">
      <c r="A21" s="33" t="s">
        <v>56</v>
      </c>
      <c r="B21" s="32">
        <v>798</v>
      </c>
    </row>
    <row r="22" spans="1:2">
      <c r="A22" s="33" t="s">
        <v>57</v>
      </c>
      <c r="B22" s="32">
        <v>1474</v>
      </c>
    </row>
    <row r="23" spans="1:2">
      <c r="A23" s="31" t="s">
        <v>58</v>
      </c>
      <c r="B23" s="34">
        <f>SUM(B19:B22)</f>
        <v>2627</v>
      </c>
    </row>
    <row r="24" spans="1:2">
      <c r="A24" s="31" t="s">
        <v>59</v>
      </c>
      <c r="B24" s="32"/>
    </row>
    <row r="25" spans="1:2">
      <c r="A25" s="33" t="s">
        <v>60</v>
      </c>
      <c r="B25" s="32">
        <v>204</v>
      </c>
    </row>
    <row r="26" spans="1:2">
      <c r="A26" s="33" t="s">
        <v>61</v>
      </c>
      <c r="B26" s="32">
        <v>88</v>
      </c>
    </row>
    <row r="27" spans="1:2">
      <c r="A27" s="33" t="s">
        <v>62</v>
      </c>
      <c r="B27" s="32">
        <v>826</v>
      </c>
    </row>
    <row r="28" spans="1:2">
      <c r="A28" s="33" t="s">
        <v>63</v>
      </c>
      <c r="B28" s="32">
        <v>20</v>
      </c>
    </row>
    <row r="29" spans="1:2">
      <c r="A29" s="33" t="s">
        <v>64</v>
      </c>
      <c r="B29" s="32">
        <v>1</v>
      </c>
    </row>
    <row r="30" spans="1:2">
      <c r="A30" s="33" t="s">
        <v>65</v>
      </c>
      <c r="B30" s="32">
        <v>2</v>
      </c>
    </row>
    <row r="31" spans="1:2">
      <c r="A31" s="33" t="s">
        <v>66</v>
      </c>
      <c r="B31" s="32">
        <v>1191</v>
      </c>
    </row>
    <row r="32" spans="1:2">
      <c r="A32" s="33" t="s">
        <v>67</v>
      </c>
      <c r="B32" s="32"/>
    </row>
    <row r="33" spans="1:2">
      <c r="A33" s="31" t="s">
        <v>52</v>
      </c>
      <c r="B33" s="34">
        <f>SUM(B25:B32)</f>
        <v>2332</v>
      </c>
    </row>
    <row r="34" spans="1:2">
      <c r="A34" s="31" t="s">
        <v>68</v>
      </c>
      <c r="B34" s="32"/>
    </row>
    <row r="35" spans="1:2">
      <c r="A35" s="33" t="s">
        <v>69</v>
      </c>
      <c r="B35" s="32">
        <v>553</v>
      </c>
    </row>
    <row r="36" spans="1:2" ht="25.5">
      <c r="A36" s="33" t="s">
        <v>70</v>
      </c>
      <c r="B36" s="32">
        <v>389</v>
      </c>
    </row>
    <row r="37" spans="1:2">
      <c r="A37" s="33" t="s">
        <v>71</v>
      </c>
      <c r="B37" s="32">
        <v>8058</v>
      </c>
    </row>
    <row r="38" spans="1:2">
      <c r="A38" s="33" t="s">
        <v>72</v>
      </c>
      <c r="B38" s="32">
        <v>834</v>
      </c>
    </row>
    <row r="39" spans="1:2">
      <c r="A39" s="33" t="s">
        <v>73</v>
      </c>
      <c r="B39" s="32">
        <v>343</v>
      </c>
    </row>
    <row r="40" spans="1:2">
      <c r="A40" s="31" t="s">
        <v>52</v>
      </c>
      <c r="B40" s="34">
        <f>SUM(B35:B39)</f>
        <v>10177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G13" sqref="G13"/>
    </sheetView>
  </sheetViews>
  <sheetFormatPr defaultColWidth="11" defaultRowHeight="15.75"/>
  <cols>
    <col min="7" max="7" width="16" bestFit="1" customWidth="1"/>
  </cols>
  <sheetData>
    <row r="1" spans="1:16" ht="26.25">
      <c r="A1" s="2" t="s">
        <v>83</v>
      </c>
      <c r="B1" s="11" t="s">
        <v>75</v>
      </c>
      <c r="C1" s="11" t="s">
        <v>76</v>
      </c>
      <c r="D1" s="11" t="s">
        <v>77</v>
      </c>
      <c r="E1" s="11" t="s">
        <v>1</v>
      </c>
      <c r="F1" s="1"/>
      <c r="G1" s="1"/>
      <c r="H1" s="1"/>
      <c r="I1" s="1"/>
      <c r="J1" s="1"/>
      <c r="K1" s="1"/>
    </row>
    <row r="2" spans="1:16">
      <c r="A2" s="12" t="s">
        <v>2</v>
      </c>
      <c r="B2" s="13">
        <v>3</v>
      </c>
      <c r="C2" s="13">
        <v>1</v>
      </c>
      <c r="D2" s="13">
        <v>3</v>
      </c>
      <c r="E2" s="14">
        <f t="shared" ref="E2:E6" si="0">SUM(B2:D2)</f>
        <v>7</v>
      </c>
      <c r="F2" s="1"/>
      <c r="G2" s="1"/>
      <c r="H2" s="1"/>
      <c r="I2" s="1"/>
      <c r="J2" s="1"/>
      <c r="K2" s="1"/>
    </row>
    <row r="3" spans="1:16">
      <c r="A3" s="12" t="s">
        <v>3</v>
      </c>
      <c r="B3" s="13">
        <v>3</v>
      </c>
      <c r="C3" s="13">
        <v>2</v>
      </c>
      <c r="D3" s="13">
        <v>6</v>
      </c>
      <c r="E3" s="14">
        <f t="shared" si="0"/>
        <v>11</v>
      </c>
      <c r="F3" s="1"/>
      <c r="G3" s="1"/>
      <c r="H3" s="1"/>
      <c r="I3" s="1"/>
      <c r="K3" s="1"/>
    </row>
    <row r="4" spans="1:16">
      <c r="A4" s="12" t="s">
        <v>4</v>
      </c>
      <c r="B4" s="13">
        <v>25</v>
      </c>
      <c r="C4" s="13">
        <v>7</v>
      </c>
      <c r="D4" s="13">
        <v>132</v>
      </c>
      <c r="E4" s="14">
        <f t="shared" si="0"/>
        <v>164</v>
      </c>
      <c r="F4" s="1"/>
      <c r="G4" s="1"/>
      <c r="H4" s="1"/>
      <c r="I4" s="1"/>
      <c r="K4" s="1"/>
    </row>
    <row r="5" spans="1:16">
      <c r="A5" s="12" t="s">
        <v>5</v>
      </c>
      <c r="B5" s="13">
        <v>59</v>
      </c>
      <c r="C5" s="13">
        <v>17</v>
      </c>
      <c r="D5" s="13">
        <v>2336</v>
      </c>
      <c r="E5" s="14">
        <f t="shared" si="0"/>
        <v>2412</v>
      </c>
      <c r="F5" s="1"/>
      <c r="G5" s="1"/>
      <c r="H5" s="1"/>
      <c r="I5" s="1"/>
      <c r="K5" s="1"/>
    </row>
    <row r="6" spans="1:16">
      <c r="A6" s="14" t="s">
        <v>15</v>
      </c>
      <c r="B6" s="14">
        <f t="shared" ref="B6:D6" si="1">SUM(B2:B5)</f>
        <v>90</v>
      </c>
      <c r="C6" s="14">
        <f t="shared" si="1"/>
        <v>27</v>
      </c>
      <c r="D6" s="14">
        <f t="shared" si="1"/>
        <v>2477</v>
      </c>
      <c r="E6" s="14">
        <f t="shared" si="0"/>
        <v>2594</v>
      </c>
      <c r="F6" s="1"/>
      <c r="G6" s="1"/>
      <c r="H6" s="1"/>
      <c r="I6" s="1"/>
      <c r="K6" s="1"/>
    </row>
    <row r="11" spans="1:16">
      <c r="G11" s="4"/>
      <c r="H11" s="37"/>
      <c r="I11" s="4"/>
      <c r="J11" s="4"/>
      <c r="K11" s="4"/>
      <c r="L11" s="4"/>
      <c r="M11" s="4"/>
      <c r="N11" s="4"/>
      <c r="O11" s="4"/>
      <c r="P11" s="4"/>
    </row>
    <row r="12" spans="1:16">
      <c r="G12" s="4"/>
      <c r="H12" s="37"/>
      <c r="I12" s="4"/>
      <c r="J12" s="4"/>
      <c r="K12" s="4"/>
      <c r="L12" s="4"/>
      <c r="M12" s="4"/>
      <c r="N12" s="4"/>
      <c r="O12" s="4"/>
      <c r="P12" s="4"/>
    </row>
    <row r="13" spans="1:16">
      <c r="G13" s="4"/>
      <c r="H13" s="37"/>
      <c r="I13" s="4"/>
      <c r="J13" s="4"/>
      <c r="K13" s="4"/>
      <c r="L13" s="4"/>
      <c r="M13" s="4"/>
      <c r="N13" s="4"/>
      <c r="O13" s="4"/>
      <c r="P13" s="4"/>
    </row>
    <row r="14" spans="1:16">
      <c r="G14" s="4"/>
      <c r="H14" s="37"/>
      <c r="I14" s="4"/>
      <c r="J14" s="4"/>
      <c r="K14" s="4"/>
      <c r="L14" s="4"/>
      <c r="M14" s="4"/>
      <c r="N14" s="4"/>
      <c r="O14" s="4"/>
      <c r="P14" s="4"/>
    </row>
    <row r="15" spans="1:16">
      <c r="G15" s="5"/>
      <c r="H15" s="36"/>
      <c r="I15" s="35"/>
      <c r="J15" s="4"/>
      <c r="K15" s="4"/>
      <c r="L15" s="4"/>
      <c r="M15" s="4"/>
      <c r="N15" s="4"/>
      <c r="O15" s="4"/>
      <c r="P15" s="4"/>
    </row>
    <row r="16" spans="1:16">
      <c r="G16" s="5"/>
      <c r="H16" s="36"/>
      <c r="I16" s="35"/>
      <c r="J16" s="4"/>
      <c r="K16" s="4"/>
      <c r="L16" s="4"/>
      <c r="M16" s="4"/>
      <c r="N16" s="4"/>
      <c r="O16" s="4"/>
      <c r="P16" s="4"/>
    </row>
    <row r="17" spans="7:16">
      <c r="G17" s="5"/>
      <c r="H17" s="36"/>
      <c r="I17" s="35"/>
      <c r="J17" s="4"/>
      <c r="K17" s="4"/>
      <c r="L17" s="4"/>
      <c r="M17" s="4"/>
      <c r="N17" s="4"/>
      <c r="O17" s="4"/>
      <c r="P17" s="4"/>
    </row>
    <row r="18" spans="7:16">
      <c r="G18" s="5"/>
      <c r="H18" s="38"/>
      <c r="I18" s="35"/>
      <c r="J18" s="4"/>
      <c r="K18" s="4"/>
      <c r="L18" s="4"/>
      <c r="M18" s="4"/>
      <c r="N18" s="4"/>
      <c r="O18" s="4"/>
      <c r="P18" s="4"/>
    </row>
    <row r="19" spans="7:16">
      <c r="G19" s="5"/>
      <c r="H19" s="38"/>
      <c r="I19" s="35"/>
      <c r="J19" s="4"/>
      <c r="K19" s="4"/>
      <c r="L19" s="4"/>
      <c r="M19" s="4"/>
      <c r="N19" s="4"/>
      <c r="O19" s="4"/>
      <c r="P19" s="4"/>
    </row>
    <row r="20" spans="7:16">
      <c r="G20" s="4"/>
      <c r="H20" s="38"/>
      <c r="I20" s="35"/>
      <c r="J20" s="4"/>
      <c r="K20" s="4"/>
      <c r="L20" s="4"/>
      <c r="M20" s="4"/>
      <c r="N20" s="4"/>
      <c r="O20" s="4"/>
      <c r="P20" s="4"/>
    </row>
    <row r="21" spans="7:16">
      <c r="G21" s="4"/>
      <c r="H21" s="37"/>
      <c r="I21" s="4"/>
      <c r="J21" s="4"/>
      <c r="K21" s="4"/>
      <c r="L21" s="4"/>
      <c r="M21" s="4"/>
      <c r="N21" s="4"/>
      <c r="O21" s="4"/>
      <c r="P21" s="4"/>
    </row>
    <row r="22" spans="7:16">
      <c r="G22" s="4"/>
      <c r="H22" s="37"/>
      <c r="I22" s="4"/>
      <c r="J22" s="4"/>
      <c r="K22" s="4"/>
      <c r="L22" s="4"/>
      <c r="M22" s="4"/>
      <c r="N22" s="4"/>
      <c r="O22" s="4"/>
      <c r="P22" s="4"/>
    </row>
    <row r="23" spans="7:16">
      <c r="G23" s="4"/>
      <c r="H23" s="37"/>
      <c r="I23" s="4"/>
      <c r="J23" s="4"/>
      <c r="K23" s="4"/>
      <c r="L23" s="4"/>
      <c r="M23" s="4"/>
      <c r="N23" s="4"/>
      <c r="O23" s="4"/>
      <c r="P23" s="4"/>
    </row>
    <row r="24" spans="7:16">
      <c r="G24" s="4"/>
      <c r="H24" s="37"/>
      <c r="I24" s="4"/>
      <c r="J24" s="4"/>
      <c r="K24" s="4"/>
      <c r="L24" s="4"/>
      <c r="M24" s="4"/>
      <c r="N24" s="4"/>
      <c r="O24" s="4"/>
      <c r="P24" s="4"/>
    </row>
    <row r="25" spans="7:16">
      <c r="G25" s="4"/>
      <c r="H25" s="37"/>
      <c r="I25" s="4"/>
      <c r="J25" s="4"/>
      <c r="K25" s="4"/>
      <c r="L25" s="4"/>
      <c r="M25" s="4"/>
      <c r="N25" s="4"/>
      <c r="O25" s="4"/>
      <c r="P25" s="4"/>
    </row>
    <row r="26" spans="7:16">
      <c r="G26" s="4"/>
      <c r="H26" s="37"/>
      <c r="I26" s="4"/>
      <c r="J26" s="4"/>
      <c r="K26" s="4"/>
      <c r="L26" s="4"/>
      <c r="M26" s="4"/>
      <c r="N26" s="4"/>
      <c r="O26" s="4"/>
      <c r="P26" s="4"/>
    </row>
    <row r="27" spans="7:16">
      <c r="G27" s="4"/>
      <c r="H27" s="37"/>
      <c r="I27" s="4"/>
      <c r="J27" s="4"/>
      <c r="K27" s="4"/>
      <c r="L27" s="4"/>
      <c r="M27" s="4"/>
      <c r="N27" s="4"/>
      <c r="O27" s="4"/>
      <c r="P27" s="4"/>
    </row>
    <row r="28" spans="7:16">
      <c r="G28" s="4"/>
      <c r="H28" s="37"/>
      <c r="I28" s="4"/>
      <c r="J28" s="4"/>
      <c r="K28" s="4"/>
      <c r="L28" s="4"/>
      <c r="M28" s="4"/>
      <c r="N28" s="4"/>
      <c r="O28" s="4"/>
      <c r="P28" s="4"/>
    </row>
    <row r="29" spans="7:16">
      <c r="G29" s="4"/>
      <c r="H29" s="37"/>
      <c r="I29" s="4"/>
      <c r="J29" s="39"/>
      <c r="K29" s="39"/>
      <c r="L29" s="39"/>
      <c r="M29" s="39"/>
      <c r="N29" s="39"/>
      <c r="O29" s="40"/>
      <c r="P29" s="40"/>
    </row>
    <row r="30" spans="7:16">
      <c r="G30" s="4"/>
      <c r="H30" s="37"/>
      <c r="I30" s="4"/>
      <c r="J30" s="39"/>
      <c r="K30" s="39"/>
      <c r="L30" s="39"/>
      <c r="M30" s="40"/>
      <c r="N30" s="40"/>
      <c r="O30" s="39"/>
      <c r="P30" s="3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ColWidth="11" defaultRowHeight="15.75"/>
  <sheetData>
    <row r="1" spans="1:8" ht="25.5">
      <c r="A1" s="2" t="s">
        <v>82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1</v>
      </c>
    </row>
    <row r="2" spans="1:8">
      <c r="A2" s="6" t="s">
        <v>6</v>
      </c>
      <c r="B2" s="5"/>
      <c r="C2" s="5"/>
      <c r="D2" s="5">
        <v>1</v>
      </c>
      <c r="E2" s="5">
        <v>26</v>
      </c>
      <c r="F2" s="5">
        <v>93</v>
      </c>
      <c r="G2" s="5">
        <v>37</v>
      </c>
      <c r="H2" s="5">
        <f t="shared" ref="H2:H6" si="0">SUM(B2:G2)</f>
        <v>157</v>
      </c>
    </row>
    <row r="3" spans="1:8">
      <c r="A3" s="6" t="s">
        <v>10</v>
      </c>
      <c r="B3" s="5"/>
      <c r="C3" s="5">
        <v>3</v>
      </c>
      <c r="D3" s="5">
        <v>225</v>
      </c>
      <c r="E3" s="5">
        <v>351</v>
      </c>
      <c r="F3" s="5">
        <v>194</v>
      </c>
      <c r="G3" s="5">
        <v>55</v>
      </c>
      <c r="H3" s="5">
        <f t="shared" si="0"/>
        <v>828</v>
      </c>
    </row>
    <row r="4" spans="1:8">
      <c r="A4" s="6" t="s">
        <v>11</v>
      </c>
      <c r="B4" s="5"/>
      <c r="C4" s="5">
        <v>83</v>
      </c>
      <c r="D4" s="5">
        <v>542</v>
      </c>
      <c r="E4" s="5">
        <v>352</v>
      </c>
      <c r="F4" s="5">
        <v>199</v>
      </c>
      <c r="G4" s="5">
        <v>49</v>
      </c>
      <c r="H4" s="5">
        <f t="shared" si="0"/>
        <v>1225</v>
      </c>
    </row>
    <row r="5" spans="1:8">
      <c r="A5" s="6" t="s">
        <v>12</v>
      </c>
      <c r="B5" s="5"/>
      <c r="C5" s="5">
        <v>8</v>
      </c>
      <c r="D5" s="5">
        <v>47</v>
      </c>
      <c r="E5" s="5">
        <v>26</v>
      </c>
      <c r="F5" s="5">
        <v>30</v>
      </c>
      <c r="G5" s="5">
        <v>11</v>
      </c>
      <c r="H5" s="5">
        <f t="shared" si="0"/>
        <v>122</v>
      </c>
    </row>
    <row r="6" spans="1:8">
      <c r="A6" s="6" t="s">
        <v>13</v>
      </c>
      <c r="B6" s="5"/>
      <c r="C6" s="5">
        <v>109</v>
      </c>
      <c r="D6" s="5">
        <v>113</v>
      </c>
      <c r="E6" s="5">
        <v>24</v>
      </c>
      <c r="F6" s="5">
        <v>13</v>
      </c>
      <c r="G6" s="5">
        <v>3</v>
      </c>
      <c r="H6" s="5">
        <f t="shared" si="0"/>
        <v>262</v>
      </c>
    </row>
    <row r="7" spans="1:8">
      <c r="A7" s="8" t="s">
        <v>22</v>
      </c>
      <c r="B7" s="8">
        <f t="shared" ref="B7:G7" si="1">SUM(B2:B6)</f>
        <v>0</v>
      </c>
      <c r="C7" s="8">
        <f t="shared" si="1"/>
        <v>203</v>
      </c>
      <c r="D7" s="8">
        <f t="shared" si="1"/>
        <v>928</v>
      </c>
      <c r="E7" s="8">
        <f t="shared" si="1"/>
        <v>779</v>
      </c>
      <c r="F7" s="8">
        <f t="shared" si="1"/>
        <v>529</v>
      </c>
      <c r="G7" s="8">
        <f t="shared" si="1"/>
        <v>155</v>
      </c>
      <c r="H7" s="8">
        <f>SUM(H2:H6)</f>
        <v>2594</v>
      </c>
    </row>
    <row r="8" spans="1:8">
      <c r="A8" s="6" t="s">
        <v>23</v>
      </c>
      <c r="B8" s="5">
        <v>9</v>
      </c>
      <c r="C8" s="5">
        <v>161</v>
      </c>
      <c r="D8" s="5">
        <v>87</v>
      </c>
      <c r="E8" s="5">
        <v>28</v>
      </c>
      <c r="F8" s="5">
        <v>9</v>
      </c>
      <c r="G8" s="5">
        <v>2</v>
      </c>
      <c r="H8" s="5">
        <f>SUM(B8:G8)</f>
        <v>296</v>
      </c>
    </row>
    <row r="9" spans="1:8">
      <c r="A9" s="15" t="s">
        <v>15</v>
      </c>
      <c r="B9" s="15">
        <f t="shared" ref="B9:H9" si="2">SUM(B7:B8)</f>
        <v>9</v>
      </c>
      <c r="C9" s="15">
        <f t="shared" si="2"/>
        <v>364</v>
      </c>
      <c r="D9" s="15">
        <f t="shared" si="2"/>
        <v>1015</v>
      </c>
      <c r="E9" s="15">
        <f t="shared" si="2"/>
        <v>807</v>
      </c>
      <c r="F9" s="15">
        <f t="shared" si="2"/>
        <v>538</v>
      </c>
      <c r="G9" s="15">
        <f t="shared" si="2"/>
        <v>157</v>
      </c>
      <c r="H9" s="15">
        <f t="shared" si="2"/>
        <v>2890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/>
  </sheetViews>
  <sheetFormatPr defaultColWidth="11" defaultRowHeight="15.75"/>
  <sheetData>
    <row r="1" spans="1:6" ht="25.5">
      <c r="A1" s="3" t="s">
        <v>83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6" t="s">
        <v>2</v>
      </c>
      <c r="B2" s="7">
        <v>13</v>
      </c>
      <c r="C2" s="7">
        <v>12</v>
      </c>
      <c r="D2" s="7">
        <v>8</v>
      </c>
      <c r="E2" s="7">
        <v>7</v>
      </c>
      <c r="F2" s="7">
        <v>7</v>
      </c>
    </row>
    <row r="3" spans="1:6">
      <c r="A3" s="6" t="s">
        <v>3</v>
      </c>
      <c r="B3" s="7">
        <v>4</v>
      </c>
      <c r="C3" s="7">
        <v>8</v>
      </c>
      <c r="D3" s="7">
        <v>11</v>
      </c>
      <c r="E3" s="7">
        <v>11</v>
      </c>
      <c r="F3" s="7">
        <v>11</v>
      </c>
    </row>
    <row r="4" spans="1:6">
      <c r="A4" s="6" t="s">
        <v>4</v>
      </c>
      <c r="B4" s="10">
        <v>233</v>
      </c>
      <c r="C4" s="10">
        <v>200</v>
      </c>
      <c r="D4" s="10">
        <v>197</v>
      </c>
      <c r="E4" s="10">
        <v>182</v>
      </c>
      <c r="F4" s="10">
        <v>164</v>
      </c>
    </row>
    <row r="5" spans="1:6">
      <c r="A5" s="6" t="s">
        <v>5</v>
      </c>
      <c r="B5" s="7">
        <v>2206</v>
      </c>
      <c r="C5" s="7">
        <v>2272</v>
      </c>
      <c r="D5" s="7">
        <v>2341</v>
      </c>
      <c r="E5" s="7">
        <v>2373</v>
      </c>
      <c r="F5" s="7">
        <v>2412</v>
      </c>
    </row>
    <row r="6" spans="1:6">
      <c r="A6" s="15" t="s">
        <v>15</v>
      </c>
      <c r="B6" s="16">
        <v>2456</v>
      </c>
      <c r="C6" s="16">
        <v>2492</v>
      </c>
      <c r="D6" s="16">
        <v>2557</v>
      </c>
      <c r="E6" s="16">
        <f>SUM(E2:E5)</f>
        <v>2573</v>
      </c>
      <c r="F6" s="16">
        <f>SUM(F2:F5)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"/>
  <sheetViews>
    <sheetView workbookViewId="0"/>
  </sheetViews>
  <sheetFormatPr defaultColWidth="11" defaultRowHeight="15.75"/>
  <sheetData>
    <row r="1" spans="1:6" ht="25.5">
      <c r="A1" s="3" t="s">
        <v>82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6" t="s">
        <v>6</v>
      </c>
      <c r="B2" s="7">
        <v>121</v>
      </c>
      <c r="C2" s="7">
        <v>142</v>
      </c>
      <c r="D2" s="7">
        <v>157</v>
      </c>
      <c r="E2" s="7">
        <v>159</v>
      </c>
      <c r="F2" s="7">
        <v>157</v>
      </c>
    </row>
    <row r="3" spans="1:6">
      <c r="A3" s="6" t="s">
        <v>10</v>
      </c>
      <c r="B3" s="7">
        <v>422</v>
      </c>
      <c r="C3" s="7">
        <v>462</v>
      </c>
      <c r="D3" s="7">
        <v>499</v>
      </c>
      <c r="E3" s="7">
        <v>710</v>
      </c>
      <c r="F3" s="7">
        <v>828</v>
      </c>
    </row>
    <row r="4" spans="1:6">
      <c r="A4" s="6" t="s">
        <v>11</v>
      </c>
      <c r="B4" s="10">
        <v>1487</v>
      </c>
      <c r="C4" s="10">
        <v>1429</v>
      </c>
      <c r="D4" s="10">
        <v>1416</v>
      </c>
      <c r="E4" s="10">
        <v>1276</v>
      </c>
      <c r="F4" s="10">
        <v>1225</v>
      </c>
    </row>
    <row r="5" spans="1:6">
      <c r="A5" s="6" t="s">
        <v>12</v>
      </c>
      <c r="B5" s="7">
        <v>215</v>
      </c>
      <c r="C5" s="7">
        <v>159</v>
      </c>
      <c r="D5" s="7">
        <v>146</v>
      </c>
      <c r="E5" s="7">
        <v>128</v>
      </c>
      <c r="F5" s="7">
        <v>122</v>
      </c>
    </row>
    <row r="6" spans="1:6">
      <c r="A6" s="6" t="s">
        <v>13</v>
      </c>
      <c r="B6" s="7">
        <v>211</v>
      </c>
      <c r="C6" s="7">
        <v>300</v>
      </c>
      <c r="D6" s="7">
        <v>339</v>
      </c>
      <c r="E6" s="7">
        <v>300</v>
      </c>
      <c r="F6" s="7">
        <v>262</v>
      </c>
    </row>
    <row r="7" spans="1:6">
      <c r="A7" s="15" t="s">
        <v>15</v>
      </c>
      <c r="B7" s="16">
        <f>SUM(B2:B6)</f>
        <v>2456</v>
      </c>
      <c r="C7" s="16">
        <f>SUM(C2:C6)</f>
        <v>2492</v>
      </c>
      <c r="D7" s="16">
        <f>SUM(D2:D6)</f>
        <v>2557</v>
      </c>
      <c r="E7" s="16">
        <f>SUM(E2:E6)</f>
        <v>2573</v>
      </c>
      <c r="F7" s="16">
        <f>SUM(F2:F6)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/>
  </sheetViews>
  <sheetFormatPr defaultColWidth="11" defaultRowHeight="15.75"/>
  <sheetData>
    <row r="1" spans="1:6" ht="16.5" customHeight="1">
      <c r="A1" s="2" t="s">
        <v>85</v>
      </c>
      <c r="B1" s="3" t="s">
        <v>7</v>
      </c>
      <c r="C1" s="3" t="s">
        <v>8</v>
      </c>
      <c r="D1" s="3" t="s">
        <v>24</v>
      </c>
      <c r="E1" s="2" t="s">
        <v>1</v>
      </c>
      <c r="F1" s="1"/>
    </row>
    <row r="2" spans="1:6">
      <c r="A2" s="13">
        <v>2015</v>
      </c>
      <c r="B2" s="17">
        <v>86</v>
      </c>
      <c r="C2" s="13">
        <v>17</v>
      </c>
      <c r="D2" s="18">
        <v>2353</v>
      </c>
      <c r="E2" s="19">
        <v>2456</v>
      </c>
      <c r="F2" s="1"/>
    </row>
    <row r="3" spans="1:6">
      <c r="A3" s="13">
        <v>2016</v>
      </c>
      <c r="B3" s="17">
        <v>85</v>
      </c>
      <c r="C3" s="13">
        <v>21</v>
      </c>
      <c r="D3" s="18">
        <v>2386</v>
      </c>
      <c r="E3" s="19">
        <v>2492</v>
      </c>
      <c r="F3" s="1"/>
    </row>
    <row r="4" spans="1:6">
      <c r="A4" s="13">
        <v>2017</v>
      </c>
      <c r="B4" s="17">
        <v>93</v>
      </c>
      <c r="C4" s="13">
        <v>24</v>
      </c>
      <c r="D4" s="18">
        <v>2440</v>
      </c>
      <c r="E4" s="19">
        <v>2557</v>
      </c>
      <c r="F4" s="1"/>
    </row>
    <row r="5" spans="1:6">
      <c r="A5" s="13">
        <v>2018</v>
      </c>
      <c r="B5" s="20">
        <v>95</v>
      </c>
      <c r="C5" s="20">
        <v>25</v>
      </c>
      <c r="D5" s="21">
        <v>2453</v>
      </c>
      <c r="E5" s="22">
        <v>2573</v>
      </c>
      <c r="F5" s="1"/>
    </row>
    <row r="6" spans="1:6">
      <c r="A6" s="13">
        <v>2019</v>
      </c>
      <c r="B6" s="17">
        <v>90</v>
      </c>
      <c r="C6" s="13">
        <v>27</v>
      </c>
      <c r="D6" s="18">
        <v>2477</v>
      </c>
      <c r="E6" s="19">
        <v>2594</v>
      </c>
      <c r="F6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1" defaultRowHeight="15.75"/>
  <sheetData>
    <row r="1" spans="1:9">
      <c r="A1" s="15" t="s">
        <v>83</v>
      </c>
      <c r="B1" s="15">
        <v>2015</v>
      </c>
      <c r="C1" s="15">
        <v>2016</v>
      </c>
      <c r="D1" s="15">
        <v>2017</v>
      </c>
      <c r="E1" s="15">
        <v>2018</v>
      </c>
      <c r="F1" s="15">
        <v>2019</v>
      </c>
      <c r="G1" s="1"/>
      <c r="H1" s="1"/>
      <c r="I1" s="1"/>
    </row>
    <row r="2" spans="1:9">
      <c r="A2" s="6" t="s">
        <v>2</v>
      </c>
      <c r="B2" s="17">
        <v>101</v>
      </c>
      <c r="C2" s="17">
        <v>95</v>
      </c>
      <c r="D2" s="17">
        <v>89</v>
      </c>
      <c r="E2" s="17">
        <v>87</v>
      </c>
      <c r="F2" s="17">
        <v>86</v>
      </c>
      <c r="G2" s="1"/>
      <c r="H2" s="1"/>
      <c r="I2" s="1"/>
    </row>
    <row r="3" spans="1:9">
      <c r="A3" s="6" t="s">
        <v>3</v>
      </c>
      <c r="B3" s="17">
        <v>38</v>
      </c>
      <c r="C3" s="17">
        <v>34</v>
      </c>
      <c r="D3" s="17">
        <v>33</v>
      </c>
      <c r="E3" s="17">
        <v>34</v>
      </c>
      <c r="F3" s="17">
        <v>31</v>
      </c>
      <c r="G3" s="1"/>
      <c r="H3" s="1"/>
      <c r="I3" s="1"/>
    </row>
    <row r="4" spans="1:9">
      <c r="A4" s="6" t="s">
        <v>4</v>
      </c>
      <c r="B4" s="17">
        <v>169</v>
      </c>
      <c r="C4" s="17">
        <v>169</v>
      </c>
      <c r="D4" s="17">
        <v>166</v>
      </c>
      <c r="E4" s="17">
        <v>167</v>
      </c>
      <c r="F4" s="17">
        <v>165</v>
      </c>
      <c r="G4" s="1"/>
      <c r="H4" s="1"/>
      <c r="I4" s="1"/>
    </row>
    <row r="5" spans="1:9">
      <c r="A5" s="6" t="s">
        <v>5</v>
      </c>
      <c r="B5" s="17">
        <v>529</v>
      </c>
      <c r="C5" s="17">
        <v>587</v>
      </c>
      <c r="D5" s="17">
        <v>617</v>
      </c>
      <c r="E5" s="17">
        <v>644</v>
      </c>
      <c r="F5" s="17">
        <v>679</v>
      </c>
      <c r="G5" s="1"/>
      <c r="H5" s="1"/>
      <c r="I5" s="1"/>
    </row>
    <row r="6" spans="1:9">
      <c r="A6" s="15" t="s">
        <v>15</v>
      </c>
      <c r="B6" s="15">
        <v>837</v>
      </c>
      <c r="C6" s="15">
        <v>885</v>
      </c>
      <c r="D6" s="15">
        <v>905</v>
      </c>
      <c r="E6" s="15">
        <v>932</v>
      </c>
      <c r="F6" s="15">
        <f>SUM(F2:F5)</f>
        <v>961</v>
      </c>
      <c r="G6" s="1"/>
      <c r="H6" s="1"/>
      <c r="I6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ColWidth="11" defaultRowHeight="15.75"/>
  <sheetData>
    <row r="1" spans="1:9" ht="25.5">
      <c r="A1" s="3" t="s">
        <v>82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1"/>
      <c r="H1" s="1"/>
      <c r="I1" s="1"/>
    </row>
    <row r="2" spans="1:9">
      <c r="A2" s="6" t="s">
        <v>6</v>
      </c>
      <c r="B2" s="7">
        <v>180</v>
      </c>
      <c r="C2" s="7">
        <v>185</v>
      </c>
      <c r="D2" s="7">
        <v>187</v>
      </c>
      <c r="E2" s="7">
        <v>193</v>
      </c>
      <c r="F2" s="7">
        <v>196</v>
      </c>
      <c r="G2" s="1"/>
      <c r="H2" s="1"/>
      <c r="I2" s="1"/>
    </row>
    <row r="3" spans="1:9">
      <c r="A3" s="6" t="s">
        <v>10</v>
      </c>
      <c r="B3" s="7">
        <v>85</v>
      </c>
      <c r="C3" s="7">
        <v>118</v>
      </c>
      <c r="D3" s="7">
        <v>131</v>
      </c>
      <c r="E3" s="7">
        <v>148</v>
      </c>
      <c r="F3" s="7">
        <v>173</v>
      </c>
      <c r="G3" s="1"/>
      <c r="H3" s="1"/>
      <c r="I3" s="1"/>
    </row>
    <row r="4" spans="1:9">
      <c r="A4" s="6" t="s">
        <v>11</v>
      </c>
      <c r="B4" s="7">
        <v>427</v>
      </c>
      <c r="C4" s="7">
        <v>439</v>
      </c>
      <c r="D4" s="7">
        <v>448</v>
      </c>
      <c r="E4" s="7">
        <v>453</v>
      </c>
      <c r="F4" s="7">
        <v>455</v>
      </c>
      <c r="G4" s="1"/>
      <c r="H4" s="1"/>
      <c r="I4" s="1"/>
    </row>
    <row r="5" spans="1:9">
      <c r="A5" s="6" t="s">
        <v>12</v>
      </c>
      <c r="B5" s="7">
        <v>141</v>
      </c>
      <c r="C5" s="7">
        <v>139</v>
      </c>
      <c r="D5" s="7">
        <v>135</v>
      </c>
      <c r="E5" s="7">
        <v>134</v>
      </c>
      <c r="F5" s="7">
        <v>133</v>
      </c>
      <c r="G5" s="1"/>
      <c r="H5" s="1"/>
      <c r="I5" s="1"/>
    </row>
    <row r="6" spans="1:9">
      <c r="A6" s="6" t="s">
        <v>13</v>
      </c>
      <c r="B6" s="7">
        <v>4</v>
      </c>
      <c r="C6" s="7">
        <v>4</v>
      </c>
      <c r="D6" s="7">
        <v>4</v>
      </c>
      <c r="E6" s="7">
        <v>4</v>
      </c>
      <c r="F6" s="7">
        <v>4</v>
      </c>
      <c r="G6" s="1"/>
      <c r="H6" s="1"/>
      <c r="I6" s="1"/>
    </row>
    <row r="7" spans="1:9">
      <c r="A7" s="15" t="s">
        <v>15</v>
      </c>
      <c r="B7" s="9">
        <v>837</v>
      </c>
      <c r="C7" s="9">
        <v>885</v>
      </c>
      <c r="D7" s="9">
        <v>905</v>
      </c>
      <c r="E7" s="9">
        <v>932</v>
      </c>
      <c r="F7" s="9">
        <f>SUM(F2:F6)</f>
        <v>961</v>
      </c>
      <c r="G7" s="1"/>
      <c r="H7" s="1"/>
      <c r="I7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1" defaultRowHeight="15.75"/>
  <sheetData>
    <row r="1" spans="1:10" ht="51">
      <c r="A1" s="11" t="s">
        <v>85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1</v>
      </c>
      <c r="G1" s="1"/>
      <c r="H1" s="1"/>
      <c r="I1" s="1"/>
      <c r="J1" s="1"/>
    </row>
    <row r="2" spans="1:10">
      <c r="A2" s="13">
        <v>2015</v>
      </c>
      <c r="B2" s="13">
        <v>4</v>
      </c>
      <c r="C2" s="23">
        <v>68</v>
      </c>
      <c r="D2" s="23">
        <v>9</v>
      </c>
      <c r="E2" s="23">
        <v>756</v>
      </c>
      <c r="F2" s="14">
        <v>837</v>
      </c>
      <c r="G2" s="1"/>
      <c r="H2" s="1"/>
      <c r="I2" s="1"/>
      <c r="J2" s="1"/>
    </row>
    <row r="3" spans="1:10">
      <c r="A3" s="13">
        <v>2016</v>
      </c>
      <c r="B3" s="13">
        <v>4</v>
      </c>
      <c r="C3" s="23">
        <v>69</v>
      </c>
      <c r="D3" s="23">
        <v>10</v>
      </c>
      <c r="E3" s="23">
        <v>802</v>
      </c>
      <c r="F3" s="14">
        <v>885</v>
      </c>
      <c r="G3" s="1"/>
      <c r="H3" s="1"/>
      <c r="I3" s="1"/>
      <c r="J3" s="1"/>
    </row>
    <row r="4" spans="1:10">
      <c r="A4" s="13">
        <v>2017</v>
      </c>
      <c r="B4" s="13">
        <v>4</v>
      </c>
      <c r="C4" s="23">
        <v>69</v>
      </c>
      <c r="D4" s="23">
        <v>11</v>
      </c>
      <c r="E4" s="23">
        <v>821</v>
      </c>
      <c r="F4" s="14">
        <v>905</v>
      </c>
      <c r="G4" s="1"/>
      <c r="H4" s="1"/>
      <c r="I4" s="1"/>
      <c r="J4" s="1"/>
    </row>
    <row r="5" spans="1:10">
      <c r="A5" s="13">
        <v>2018</v>
      </c>
      <c r="B5" s="13">
        <v>4</v>
      </c>
      <c r="C5" s="23">
        <v>67</v>
      </c>
      <c r="D5" s="23">
        <v>12</v>
      </c>
      <c r="E5" s="23">
        <v>852</v>
      </c>
      <c r="F5" s="14">
        <v>935</v>
      </c>
      <c r="G5" s="1"/>
      <c r="H5" s="1"/>
      <c r="I5" s="1"/>
      <c r="J5" s="1"/>
    </row>
    <row r="6" spans="1:10">
      <c r="A6" s="13">
        <v>2019</v>
      </c>
      <c r="B6" s="13">
        <v>4</v>
      </c>
      <c r="C6" s="23">
        <v>68</v>
      </c>
      <c r="D6" s="23">
        <v>14</v>
      </c>
      <c r="E6" s="23">
        <v>875</v>
      </c>
      <c r="F6" s="14">
        <f>SUM(B6:E6)</f>
        <v>961</v>
      </c>
      <c r="G6" s="1"/>
      <c r="H6" s="1"/>
      <c r="I6" s="1"/>
      <c r="J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Docentes_Ativos - TAB 83</vt:lpstr>
      <vt:lpstr>Docentes_Substituto - TAB 84</vt:lpstr>
      <vt:lpstr>Docentes_Ativos - TAB 85</vt:lpstr>
      <vt:lpstr>Evolução_Docente - TAB 86</vt:lpstr>
      <vt:lpstr>Números_Docente - TAB 87</vt:lpstr>
      <vt:lpstr>Docente_Regime - TAB 88</vt:lpstr>
      <vt:lpstr>Docente_Titulação - TAB 89</vt:lpstr>
      <vt:lpstr>Docente_Classe - TAB 90</vt:lpstr>
      <vt:lpstr>Docente_Trabalho - TAB 91</vt:lpstr>
      <vt:lpstr>Técnico_Administrativo - TAB 92</vt:lpstr>
      <vt:lpstr>Técnico_Etária - TAB 93</vt:lpstr>
      <vt:lpstr>Técnico_Inativo - TAB 94</vt:lpstr>
      <vt:lpstr>Técnico_Afatamento - TAB 95</vt:lpstr>
      <vt:lpstr>Capacitação_Pessoal - TAB 96</vt:lpstr>
      <vt:lpstr>Saúde_Servidor - TAB 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Novo</cp:lastModifiedBy>
  <dcterms:created xsi:type="dcterms:W3CDTF">2020-09-28T17:34:42Z</dcterms:created>
  <dcterms:modified xsi:type="dcterms:W3CDTF">2020-11-20T22:58:25Z</dcterms:modified>
</cp:coreProperties>
</file>