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 firstSheet="4" activeTab="5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7" i="10"/>
  <c r="K16" i="10"/>
  <c r="J18" i="10"/>
  <c r="J17" i="10"/>
  <c r="H18" i="10"/>
  <c r="H17" i="10"/>
  <c r="H16" i="10"/>
  <c r="F18" i="10"/>
  <c r="F17" i="10"/>
  <c r="F16" i="10"/>
  <c r="D18" i="10"/>
  <c r="D17" i="10"/>
  <c r="D16" i="10"/>
  <c r="J3" i="1"/>
  <c r="K3" i="1"/>
  <c r="L2" i="1"/>
  <c r="M2" i="1"/>
  <c r="I8" i="5"/>
  <c r="I12" i="5"/>
  <c r="G12" i="5"/>
  <c r="C12" i="5"/>
  <c r="E12" i="5"/>
  <c r="L3" i="1" l="1"/>
  <c r="H37" i="2"/>
  <c r="F37" i="2"/>
  <c r="D37" i="2"/>
  <c r="H36" i="2"/>
  <c r="F36" i="2"/>
  <c r="D36" i="2"/>
  <c r="H35" i="2"/>
  <c r="F35" i="2"/>
  <c r="D35" i="2"/>
  <c r="H34" i="2"/>
  <c r="F34" i="2"/>
  <c r="D34" i="2"/>
  <c r="F25" i="2"/>
  <c r="F24" i="2"/>
  <c r="F23" i="2"/>
  <c r="F22" i="2"/>
  <c r="E26" i="2"/>
  <c r="E25" i="2"/>
  <c r="E24" i="2"/>
  <c r="E23" i="2"/>
  <c r="E22" i="2"/>
  <c r="D26" i="2"/>
  <c r="C26" i="2"/>
  <c r="C5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3" i="2"/>
  <c r="I21" i="5"/>
  <c r="G21" i="5"/>
  <c r="E21" i="5"/>
  <c r="C21" i="5"/>
  <c r="I20" i="5"/>
  <c r="I19" i="5"/>
  <c r="I18" i="5"/>
  <c r="C5" i="5"/>
  <c r="I11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6" i="2"/>
  <c r="J15" i="2"/>
  <c r="J13" i="2"/>
  <c r="J12" i="2"/>
  <c r="J10" i="2"/>
  <c r="J9" i="2"/>
  <c r="J7" i="2"/>
  <c r="J6" i="2"/>
  <c r="J4" i="2"/>
  <c r="J3" i="2"/>
  <c r="I4" i="2"/>
  <c r="I3" i="2"/>
  <c r="I5" i="2" s="1"/>
  <c r="D3" i="2"/>
  <c r="I7" i="2"/>
  <c r="G14" i="2"/>
  <c r="E14" i="2"/>
  <c r="C14" i="2"/>
  <c r="G11" i="2"/>
  <c r="E11" i="2"/>
  <c r="C11" i="2"/>
  <c r="G8" i="2"/>
  <c r="E8" i="2"/>
  <c r="C8" i="2"/>
  <c r="C15" i="2"/>
  <c r="I9" i="2"/>
  <c r="I6" i="2"/>
  <c r="I8" i="2" s="1"/>
  <c r="G5" i="2"/>
  <c r="E5" i="2"/>
  <c r="D4" i="2"/>
  <c r="I13" i="2"/>
  <c r="I12" i="2"/>
  <c r="I14" i="2" s="1"/>
  <c r="I10" i="2"/>
  <c r="G16" i="2"/>
  <c r="E16" i="2"/>
  <c r="G15" i="2"/>
  <c r="E15" i="2"/>
  <c r="I15" i="2"/>
  <c r="C16" i="2"/>
  <c r="D5" i="1"/>
  <c r="B5" i="1"/>
  <c r="F4" i="1"/>
  <c r="F3" i="1"/>
  <c r="F2" i="1"/>
  <c r="H6" i="4" l="1"/>
  <c r="H4" i="4"/>
  <c r="H2" i="4"/>
  <c r="D8" i="4"/>
  <c r="D2" i="4"/>
  <c r="I16" i="2"/>
  <c r="I17" i="2"/>
  <c r="E17" i="2"/>
  <c r="F15" i="2" s="1"/>
  <c r="G17" i="2"/>
  <c r="H15" i="2" s="1"/>
  <c r="F16" i="2"/>
  <c r="H16" i="2"/>
  <c r="I11" i="2"/>
  <c r="C17" i="2"/>
  <c r="D7" i="2"/>
  <c r="D6" i="2"/>
  <c r="F7" i="2"/>
  <c r="F6" i="2"/>
  <c r="H7" i="2"/>
  <c r="H6" i="2"/>
  <c r="D10" i="2"/>
  <c r="D9" i="2"/>
  <c r="F10" i="2"/>
  <c r="F9" i="2"/>
  <c r="H10" i="2"/>
  <c r="H9" i="2"/>
  <c r="D13" i="2"/>
  <c r="D12" i="2"/>
  <c r="F13" i="2"/>
  <c r="F12" i="2"/>
  <c r="H13" i="2"/>
  <c r="H12" i="2"/>
  <c r="F4" i="2"/>
  <c r="H4" i="2"/>
  <c r="H3" i="2"/>
  <c r="E2" i="1"/>
  <c r="C2" i="1"/>
  <c r="F5" i="1"/>
  <c r="E3" i="1"/>
  <c r="C3" i="1"/>
  <c r="E4" i="1"/>
  <c r="C4" i="1"/>
  <c r="C5" i="1"/>
  <c r="E5" i="1"/>
  <c r="D16" i="2" l="1"/>
  <c r="D15" i="2"/>
</calcChain>
</file>

<file path=xl/sharedStrings.xml><?xml version="1.0" encoding="utf-8"?>
<sst xmlns="http://schemas.openxmlformats.org/spreadsheetml/2006/main" count="366" uniqueCount="84">
  <si>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</si>
  <si>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</si>
  <si>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</si>
  <si>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</si>
  <si>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</si>
  <si>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</si>
  <si>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</si>
  <si>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</si>
  <si>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</si>
  <si>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</si>
  <si>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</si>
  <si>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</si>
  <si>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</si>
  <si>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</si>
  <si>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</si>
  <si>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</si>
  <si>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</si>
  <si>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</si>
  <si>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</si>
  <si>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</si>
  <si>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</si>
  <si>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</si>
  <si>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</si>
  <si>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</si>
  <si>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</si>
  <si>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</si>
  <si>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</si>
  <si>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</si>
  <si>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</si>
  <si>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</si>
  <si>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</si>
  <si>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</si>
  <si>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</si>
  <si>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</si>
  <si>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</si>
  <si>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</si>
  <si>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</si>
  <si>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</si>
  <si>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</si>
  <si>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</si>
  <si>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</si>
  <si>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</si>
  <si>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</si>
  <si>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</si>
  <si>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</si>
  <si>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</si>
  <si>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</si>
  <si>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</si>
  <si>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</si>
  <si>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</si>
  <si>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</si>
  <si>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</si>
  <si>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</si>
  <si>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</si>
  <si>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</si>
  <si>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</si>
  <si>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</si>
  <si>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</si>
  <si>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</si>
  <si>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</si>
  <si>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</si>
  <si>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</si>
  <si>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</si>
  <si>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</si>
  <si>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</si>
  <si>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</si>
  <si>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</si>
  <si>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</si>
  <si>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</si>
  <si>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</si>
  <si>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</si>
  <si>
    <t>Tabela com as porcentagens para a geração dos gráficos</t>
  </si>
  <si>
    <t xml:space="preserve">Tabela apenas com as empreendedoras por tipo de area </t>
  </si>
  <si>
    <t xml:space="preserve">Tabela com todas as ocupações das mulheres por tipo de area </t>
  </si>
  <si>
    <t>Tabela geral de ocupação por tipo de area com ambos os sexos</t>
  </si>
  <si>
    <t xml:space="preserve">Tabela para a geração do grafico (barras) </t>
  </si>
  <si>
    <t>Perfil ocupacional</t>
  </si>
  <si>
    <t>Porcentagem (%)</t>
  </si>
  <si>
    <t xml:space="preserve">Trabalhadoras por conta própria  </t>
  </si>
  <si>
    <t xml:space="preserve">Homens
(Empregadores + 
Trabalhadores por 
conta própria) 
</t>
  </si>
  <si>
    <t>Tabela Calculos das porcentagem só das mulheres</t>
  </si>
  <si>
    <t>Tabela das porcentagens para geração dos gráficos</t>
  </si>
  <si>
    <t>Médio incompleto e médio completo</t>
  </si>
  <si>
    <t>Superior incompleto e superior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</si>
</sst>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5" formatCode="0.000000"/>
    <numFmt numFmtId="177" formatCode="0.00000000"/>
    <numFmt numFmtId="178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5" fontId="0" fillId="0" borderId="0" xfId="2" applyNumberFormat="1" applyFont="1"/>
    <xf numFmtId="177" fontId="0" fillId="0" borderId="0" xfId="2" applyNumberFormat="1" applyFont="1"/>
    <xf numFmtId="178" fontId="0" fillId="0" borderId="0" xfId="2" applyNumberFormat="1" applyFont="1"/>
    <xf numFmtId="0" fontId="3" fillId="0" borderId="0" xfId="0" applyFont="1"/>
    <xf numFmtId="9" fontId="0" fillId="0" borderId="0" xfId="1" applyNumberFormat="1" applyFont="1"/>
    <xf numFmtId="175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56736"/>
        <c:axId val="-1055452384"/>
      </c:barChart>
      <c:catAx>
        <c:axId val="-10554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2384"/>
        <c:crosses val="autoZero"/>
        <c:auto val="1"/>
        <c:lblAlgn val="ctr"/>
        <c:lblOffset val="100"/>
        <c:noMultiLvlLbl val="0"/>
      </c:catAx>
      <c:valAx>
        <c:axId val="-10554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Trab. Melhor ID '!$I$2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9.2412510936132983E-3"/>
                  <c:y val="7.543744531933508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796369203849519E-2"/>
                  <c:y val="-5.19637649460484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Trab. Melhor ID '!$J$1:$L$1</c:f>
              <c:strCache>
                <c:ptCount val="3"/>
                <c:pt idx="0">
                  <c:v>Empregadoras</c:v>
                </c:pt>
                <c:pt idx="1">
                  <c:v>Trabalhadoras por conta própria  </c:v>
                </c:pt>
                <c:pt idx="2">
                  <c:v>Homens
(Empregadores + 
Trabalhadores por 
conta própria) 
</c:v>
                </c:pt>
              </c:strCache>
            </c:strRef>
          </c:cat>
          <c:val>
            <c:numRef>
              <c:f>'Total Trab. Melhor ID '!$J$2:$L$2</c:f>
              <c:numCache>
                <c:formatCode>#,##0</c:formatCode>
                <c:ptCount val="3"/>
                <c:pt idx="0">
                  <c:v>3161</c:v>
                </c:pt>
                <c:pt idx="1">
                  <c:v>30549.9</c:v>
                </c:pt>
                <c:pt idx="2">
                  <c:v>85194.5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49120"/>
        <c:axId val="-1055446400"/>
      </c:barChart>
      <c:catAx>
        <c:axId val="-10554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46400"/>
        <c:crosses val="autoZero"/>
        <c:auto val="1"/>
        <c:lblAlgn val="ctr"/>
        <c:lblOffset val="100"/>
        <c:noMultiLvlLbl val="0"/>
      </c:catAx>
      <c:valAx>
        <c:axId val="-10554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4.4037620297462821E-3"/>
                  <c:y val="-7.587890055409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776246719160106E-2"/>
                  <c:y val="-2.71230679498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687117235345582E-2"/>
                  <c:y val="1.633821813939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7869641294838147E-3"/>
                  <c:y val="-2.7303878681831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55453472"/>
        <c:axId val="-1055458368"/>
      </c:barChart>
      <c:catAx>
        <c:axId val="-10554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8368"/>
        <c:crosses val="autoZero"/>
        <c:auto val="1"/>
        <c:lblAlgn val="ctr"/>
        <c:lblOffset val="100"/>
        <c:noMultiLvlLbl val="0"/>
      </c:catAx>
      <c:valAx>
        <c:axId val="-10554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50752"/>
        <c:axId val="-1055457824"/>
      </c:barChart>
      <c:catAx>
        <c:axId val="-10554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7824"/>
        <c:crosses val="autoZero"/>
        <c:auto val="1"/>
        <c:lblAlgn val="ctr"/>
        <c:lblOffset val="100"/>
        <c:noMultiLvlLbl val="0"/>
      </c:catAx>
      <c:valAx>
        <c:axId val="-1055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07455782047591E-2"/>
          <c:y val="4.9937999175725493E-2"/>
          <c:w val="0.89732001161382824"/>
          <c:h val="0.6584130071961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Escolaridade'!$A$26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Escolaridade'!$B$26:$D$26</c:f>
              <c:numCache>
                <c:formatCode>0%</c:formatCode>
                <c:ptCount val="3"/>
                <c:pt idx="0">
                  <c:v>0.77</c:v>
                </c:pt>
                <c:pt idx="1">
                  <c:v>0.67</c:v>
                </c:pt>
                <c:pt idx="2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'Tabela Escolaridade'!$A$27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Escolaridade'!$B$27:$D$27</c:f>
              <c:numCache>
                <c:formatCode>0%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'Tabela Escolaridade'!$A$28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0.23</c:v>
                </c:pt>
                <c:pt idx="1">
                  <c:v>0.19</c:v>
                </c:pt>
                <c:pt idx="2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864608"/>
        <c:axId val="-1052859168"/>
      </c:barChart>
      <c:catAx>
        <c:axId val="-10528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59168"/>
        <c:crosses val="autoZero"/>
        <c:auto val="1"/>
        <c:lblAlgn val="ctr"/>
        <c:lblOffset val="100"/>
        <c:noMultiLvlLbl val="0"/>
      </c:catAx>
      <c:valAx>
        <c:axId val="-1052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523641155355712E-2"/>
          <c:y val="0.8540763739610957"/>
          <c:w val="0.89890527400550302"/>
          <c:h val="0.12303378684453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1362075</xdr:colOff>
      <xdr:row>5</xdr:row>
      <xdr:rowOff>147637</xdr:rowOff>
    </xdr:from>
    <xdr:to>
      <xdr:col>11</xdr:col>
      <xdr:colOff>1562100</xdr:colOff>
      <xdr:row>20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957262</xdr:colOff>
      <xdr:row>21</xdr:row>
      <xdr:rowOff>185737</xdr:rowOff>
    </xdr:from>
    <xdr:to>
      <xdr:col>15</xdr:col>
      <xdr:colOff>66675</xdr:colOff>
      <xdr:row>36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28" sqref="G28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4.42578125" customWidth="1"/>
    <col min="9" max="9" width="21.42578125" customWidth="1"/>
    <col min="10" max="10" width="17.28515625" customWidth="1"/>
    <col min="11" max="11" width="26.85546875" customWidth="1"/>
    <col min="12" max="12" width="34.85546875" customWidth="1"/>
  </cols>
  <sheetData>
    <row r="1" spans="1:13" ht="75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  <c r="I1" t="s">
        <v>76</v>
      </c>
      <c r="J1" t="s">
        <v>41</v>
      </c>
      <c r="K1" t="s">
        <v>78</v>
      </c>
      <c r="L1" s="12" t="s">
        <v>79</v>
      </c>
      <c r="M1" t="s">
        <v>6</v>
      </c>
    </row>
    <row r="2" spans="1:13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  <c r="J2" s="2">
        <v>3161</v>
      </c>
      <c r="K2" s="2">
        <v>30549.9</v>
      </c>
      <c r="L2" s="2">
        <f>SUM(D2,D3)</f>
        <v>85194.5</v>
      </c>
      <c r="M2" s="2">
        <f>SUM(J2,K2,L2)</f>
        <v>118905.4</v>
      </c>
    </row>
    <row r="3" spans="1:13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  <c r="I3" t="s">
        <v>77</v>
      </c>
      <c r="J3" s="40">
        <f>J2/M2</f>
        <v>2.6584158499109379E-2</v>
      </c>
      <c r="K3" s="39">
        <f>K2/M2</f>
        <v>0.25692609418916218</v>
      </c>
      <c r="L3" s="38">
        <f>L2/M2</f>
        <v>0.71648974731172854</v>
      </c>
      <c r="M3">
        <v>1</v>
      </c>
    </row>
    <row r="4" spans="1:13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13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7" spans="1:13" x14ac:dyDescent="0.25">
      <c r="A7" s="33" t="s">
        <v>71</v>
      </c>
      <c r="B7" s="33"/>
      <c r="C7" s="33"/>
      <c r="D7" s="33"/>
    </row>
    <row r="8" spans="1:13" x14ac:dyDescent="0.25">
      <c r="B8" t="s">
        <v>44</v>
      </c>
      <c r="C8" t="s">
        <v>45</v>
      </c>
      <c r="D8" t="s">
        <v>46</v>
      </c>
    </row>
    <row r="9" spans="1:13" x14ac:dyDescent="0.25">
      <c r="A9" t="s">
        <v>47</v>
      </c>
      <c r="B9" s="11">
        <v>0.18</v>
      </c>
      <c r="C9" s="11">
        <v>0.3</v>
      </c>
      <c r="D9" s="11">
        <v>0.33</v>
      </c>
    </row>
    <row r="10" spans="1:13" x14ac:dyDescent="0.25">
      <c r="A10" t="s">
        <v>48</v>
      </c>
      <c r="B10" s="11">
        <v>0.82</v>
      </c>
      <c r="C10" s="11">
        <v>0.7</v>
      </c>
      <c r="D10" s="11">
        <v>0.67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7" zoomScaleNormal="100" workbookViewId="0">
      <selection activeCell="D62" sqref="D62"/>
    </sheetView>
  </sheetViews>
  <sheetFormatPr defaultRowHeight="15" x14ac:dyDescent="0.25"/>
  <cols>
    <col min="1" max="1" width="27.42578125" customWidth="1"/>
    <col min="3" max="3" width="23.42578125" customWidth="1"/>
    <col min="4" max="4" width="19.42578125" customWidth="1"/>
    <col min="5" max="5" width="16.7109375" customWidth="1"/>
    <col min="7" max="7" width="16.28515625" customWidth="1"/>
  </cols>
  <sheetData>
    <row r="1" spans="1:10" x14ac:dyDescent="0.25">
      <c r="A1" s="33" t="s">
        <v>74</v>
      </c>
      <c r="B1" s="33"/>
      <c r="C1" s="33"/>
      <c r="D1" s="33"/>
    </row>
    <row r="2" spans="1:10" x14ac:dyDescent="0.25">
      <c r="A2" t="s">
        <v>11</v>
      </c>
      <c r="B2" t="s">
        <v>0</v>
      </c>
      <c r="C2" t="s">
        <v>3</v>
      </c>
      <c r="D2" t="s">
        <v>5</v>
      </c>
      <c r="E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4" t="s">
        <v>7</v>
      </c>
      <c r="B3" t="s">
        <v>1</v>
      </c>
      <c r="C3" s="4">
        <v>0</v>
      </c>
      <c r="D3" s="3">
        <f>C3/C4</f>
        <v>0</v>
      </c>
      <c r="E3" s="4">
        <v>14588.04</v>
      </c>
      <c r="F3" s="3">
        <f>E3/E5</f>
        <v>0.48552611609460744</v>
      </c>
      <c r="G3" s="4">
        <v>11464.59</v>
      </c>
      <c r="H3" s="3">
        <f>G3/G5</f>
        <v>0.42407100530431374</v>
      </c>
      <c r="I3" s="4">
        <f>SUM(C3,E3,G3)</f>
        <v>26052.63</v>
      </c>
      <c r="J3" s="3">
        <f>I3/I5</f>
        <v>0.4150399433627236</v>
      </c>
    </row>
    <row r="4" spans="1:10" x14ac:dyDescent="0.25">
      <c r="A4" s="34"/>
      <c r="B4" t="s">
        <v>2</v>
      </c>
      <c r="C4" s="4">
        <v>5690.94</v>
      </c>
      <c r="D4" s="3">
        <f>C4/C4</f>
        <v>1</v>
      </c>
      <c r="E4" s="4">
        <v>15457.8</v>
      </c>
      <c r="F4" s="3">
        <f>E4/E5</f>
        <v>0.5144738839053925</v>
      </c>
      <c r="G4" s="4">
        <v>15570.01</v>
      </c>
      <c r="H4" s="3">
        <f>G4/G5</f>
        <v>0.57592899469568626</v>
      </c>
      <c r="I4" s="4">
        <f>SUM(C4,E4,G4)</f>
        <v>36718.75</v>
      </c>
      <c r="J4" s="3">
        <f>I4/I5</f>
        <v>0.58496005663727635</v>
      </c>
    </row>
    <row r="5" spans="1:10" s="6" customFormat="1" x14ac:dyDescent="0.25">
      <c r="A5" s="10" t="s">
        <v>39</v>
      </c>
      <c r="C5" s="5">
        <f>SUM(C3,C4)</f>
        <v>5690.94</v>
      </c>
      <c r="D5" s="8"/>
      <c r="E5" s="5">
        <f>SUM(E3,E4)</f>
        <v>30045.84</v>
      </c>
      <c r="F5" s="8"/>
      <c r="G5" s="5">
        <f>SUM(G3,G4)</f>
        <v>27034.6</v>
      </c>
      <c r="H5" s="8"/>
      <c r="I5" s="5">
        <f>SUM(I3,I4)</f>
        <v>62771.380000000005</v>
      </c>
      <c r="J5" s="8"/>
    </row>
    <row r="6" spans="1:10" ht="33.75" customHeight="1" x14ac:dyDescent="0.25">
      <c r="A6" s="35" t="s">
        <v>8</v>
      </c>
      <c r="B6" t="s">
        <v>1</v>
      </c>
      <c r="C6" s="4">
        <v>0</v>
      </c>
      <c r="D6" s="3">
        <f>C6/C8</f>
        <v>0</v>
      </c>
      <c r="E6" s="4">
        <v>3424.54</v>
      </c>
      <c r="F6" s="3">
        <f>E6/E8</f>
        <v>0.28596862022691838</v>
      </c>
      <c r="G6" s="4">
        <v>2413.3000000000002</v>
      </c>
      <c r="H6" s="3">
        <f>G6/G8</f>
        <v>0.21071960575097839</v>
      </c>
      <c r="I6" s="4">
        <f>SUM(C6,E6,G6)</f>
        <v>5837.84</v>
      </c>
      <c r="J6" s="3">
        <f>I6/I8</f>
        <v>0.24135473255112083</v>
      </c>
    </row>
    <row r="7" spans="1:10" ht="45" customHeight="1" x14ac:dyDescent="0.25">
      <c r="A7" s="35"/>
      <c r="B7" t="s">
        <v>2</v>
      </c>
      <c r="C7" s="4">
        <v>759.91</v>
      </c>
      <c r="D7" s="3">
        <f>C7/C8</f>
        <v>1</v>
      </c>
      <c r="E7" s="4">
        <v>8550.69</v>
      </c>
      <c r="F7" s="3">
        <f>E7/E8</f>
        <v>0.71403137977308162</v>
      </c>
      <c r="G7" s="4">
        <v>9039.36</v>
      </c>
      <c r="H7" s="3">
        <f>G7/G8</f>
        <v>0.78928039424902163</v>
      </c>
      <c r="I7" s="4">
        <f>SUM(C7,E7,G7)</f>
        <v>18349.96</v>
      </c>
      <c r="J7" s="3">
        <f>I7/I8</f>
        <v>0.75864526744887917</v>
      </c>
    </row>
    <row r="8" spans="1:10" s="6" customFormat="1" ht="45" customHeight="1" x14ac:dyDescent="0.25">
      <c r="A8" s="9" t="s">
        <v>16</v>
      </c>
      <c r="C8" s="5">
        <f>SUM(C6,C7)</f>
        <v>759.91</v>
      </c>
      <c r="D8" s="8"/>
      <c r="E8" s="5">
        <f>SUM(E6,E7)</f>
        <v>11975.23</v>
      </c>
      <c r="F8" s="8"/>
      <c r="G8" s="5">
        <f>SUM(G6,G7)</f>
        <v>11452.66</v>
      </c>
      <c r="H8" s="8"/>
      <c r="I8" s="5">
        <f>SUM(I6,I7)</f>
        <v>24187.8</v>
      </c>
      <c r="J8" s="8"/>
    </row>
    <row r="9" spans="1:10" ht="66.75" customHeight="1" x14ac:dyDescent="0.25">
      <c r="A9" s="35" t="s">
        <v>9</v>
      </c>
      <c r="B9" t="s">
        <v>1</v>
      </c>
      <c r="C9" s="4">
        <v>975.48</v>
      </c>
      <c r="D9" s="3">
        <f>C9/C11</f>
        <v>0.58096446247029598</v>
      </c>
      <c r="E9" s="4">
        <v>2086.56</v>
      </c>
      <c r="F9" s="3">
        <f>E9/E11</f>
        <v>0.19710672835855864</v>
      </c>
      <c r="G9" s="4">
        <v>4655.91</v>
      </c>
      <c r="H9" s="3">
        <f>G9/G11</f>
        <v>0.33626220292111769</v>
      </c>
      <c r="I9" s="4">
        <f>SUM(C9,E9,G9)</f>
        <v>7717.95</v>
      </c>
      <c r="J9" s="3">
        <f>I9/I11</f>
        <v>0.29558141601189997</v>
      </c>
    </row>
    <row r="10" spans="1:10" ht="75" customHeight="1" x14ac:dyDescent="0.25">
      <c r="A10" s="35"/>
      <c r="B10" t="s">
        <v>2</v>
      </c>
      <c r="C10" s="4">
        <v>703.59</v>
      </c>
      <c r="D10" s="3">
        <f>C10/C11</f>
        <v>0.41903553752970391</v>
      </c>
      <c r="E10" s="4">
        <v>8499.3799999999992</v>
      </c>
      <c r="F10" s="3">
        <f>E10/E11</f>
        <v>0.80289327164144142</v>
      </c>
      <c r="G10" s="4">
        <v>9190.16</v>
      </c>
      <c r="H10" s="3">
        <f>G10/G11</f>
        <v>0.66373779707888236</v>
      </c>
      <c r="I10" s="4">
        <f>SUM(C10,E10,G10)</f>
        <v>18393.129999999997</v>
      </c>
      <c r="J10" s="3">
        <f>I10/I11</f>
        <v>0.70441858398809998</v>
      </c>
    </row>
    <row r="11" spans="1:10" s="6" customFormat="1" ht="75" customHeight="1" x14ac:dyDescent="0.25">
      <c r="A11" s="9" t="s">
        <v>17</v>
      </c>
      <c r="C11" s="5">
        <f>SUM(C9,C10)</f>
        <v>1679.0700000000002</v>
      </c>
      <c r="D11" s="8"/>
      <c r="E11" s="5">
        <f>SUM(E9,E10)</f>
        <v>10585.939999999999</v>
      </c>
      <c r="F11" s="8"/>
      <c r="G11" s="5">
        <f>SUM(G9,G10)</f>
        <v>13846.07</v>
      </c>
      <c r="H11" s="8"/>
      <c r="I11" s="5">
        <f>SUM(I9,I10)</f>
        <v>26111.079999999998</v>
      </c>
      <c r="J11" s="8"/>
    </row>
    <row r="12" spans="1:10" ht="45.75" customHeight="1" x14ac:dyDescent="0.25">
      <c r="A12" s="35" t="s">
        <v>10</v>
      </c>
      <c r="B12" t="s">
        <v>1</v>
      </c>
      <c r="C12" s="4">
        <v>2184.9899999999998</v>
      </c>
      <c r="D12" s="3">
        <f>C12/C14</f>
        <v>0.23756708446771679</v>
      </c>
      <c r="E12" s="4">
        <v>10450.77</v>
      </c>
      <c r="F12" s="3">
        <f>E12/E14</f>
        <v>0.21340889153174231</v>
      </c>
      <c r="G12" s="4">
        <v>15890.12</v>
      </c>
      <c r="H12" s="3">
        <f>G12/G14</f>
        <v>0.30529601000917611</v>
      </c>
      <c r="I12" s="4">
        <f>SUM(C12,E12,G12)</f>
        <v>28525.88</v>
      </c>
      <c r="J12" s="3">
        <f>I12/I14</f>
        <v>0.25881739387952263</v>
      </c>
    </row>
    <row r="13" spans="1:10" ht="60" customHeight="1" x14ac:dyDescent="0.25">
      <c r="A13" s="35"/>
      <c r="B13" t="s">
        <v>2</v>
      </c>
      <c r="C13" s="4">
        <v>7012.37</v>
      </c>
      <c r="D13" s="3">
        <f>C13/C14</f>
        <v>0.7624329155322831</v>
      </c>
      <c r="E13" s="4">
        <v>38519.870000000003</v>
      </c>
      <c r="F13" s="3">
        <f>E13/E14</f>
        <v>0.78659110846825775</v>
      </c>
      <c r="G13" s="4">
        <v>36158.120000000003</v>
      </c>
      <c r="H13" s="3">
        <f>G13/G14</f>
        <v>0.69470398999082383</v>
      </c>
      <c r="I13" s="4">
        <f>SUM(C13,E13,G13)</f>
        <v>81690.360000000015</v>
      </c>
      <c r="J13" s="3">
        <f>I13/I14</f>
        <v>0.74118260612047737</v>
      </c>
    </row>
    <row r="14" spans="1:10" s="6" customFormat="1" ht="60" customHeight="1" x14ac:dyDescent="0.25">
      <c r="A14" s="9" t="s">
        <v>18</v>
      </c>
      <c r="C14" s="5">
        <f>SUM(C12,C13)</f>
        <v>9197.36</v>
      </c>
      <c r="D14" s="8"/>
      <c r="E14" s="5">
        <f>SUM(E12,E13)</f>
        <v>48970.64</v>
      </c>
      <c r="F14" s="8"/>
      <c r="G14" s="5">
        <f>SUM(G12,G13)</f>
        <v>52048.240000000005</v>
      </c>
      <c r="H14" s="8"/>
      <c r="I14" s="5">
        <f>SUM(I12,I13)</f>
        <v>110216.24000000002</v>
      </c>
      <c r="J14" s="8"/>
    </row>
    <row r="15" spans="1:10" x14ac:dyDescent="0.25">
      <c r="A15" s="36" t="s">
        <v>13</v>
      </c>
      <c r="B15" t="s">
        <v>1</v>
      </c>
      <c r="C15" s="4">
        <f>SUM(C3,C6,C9,C12)</f>
        <v>3160.47</v>
      </c>
      <c r="D15" s="3">
        <f>C15/C17</f>
        <v>0.18239850686316605</v>
      </c>
      <c r="E15" s="4">
        <f>SUM(E3,E6,E9,E12)</f>
        <v>30549.910000000003</v>
      </c>
      <c r="F15" s="3">
        <f>E15/E17</f>
        <v>0.3007542505659464</v>
      </c>
      <c r="G15" s="4">
        <f>SUM(G3,G6,G9,G12)</f>
        <v>34423.919999999998</v>
      </c>
      <c r="H15" s="3">
        <f>G15/G17</f>
        <v>0.32978925302618078</v>
      </c>
      <c r="I15" s="4">
        <f>SUM(C15,E15,G15)</f>
        <v>68134.3</v>
      </c>
      <c r="J15" s="3">
        <f>I15/I17</f>
        <v>0.30514294415470711</v>
      </c>
    </row>
    <row r="16" spans="1:10" x14ac:dyDescent="0.25">
      <c r="A16" s="36"/>
      <c r="B16" t="s">
        <v>2</v>
      </c>
      <c r="C16" s="4">
        <f>SUM(C4,C7,C10,C13)</f>
        <v>14166.81</v>
      </c>
      <c r="D16" s="3">
        <f>C16/C17</f>
        <v>0.81760149313683395</v>
      </c>
      <c r="E16" s="4">
        <f>SUM(E4,E7,E10,E13)</f>
        <v>71027.739999999991</v>
      </c>
      <c r="F16" s="3">
        <f>E16/E17</f>
        <v>0.6992457494340536</v>
      </c>
      <c r="G16" s="4">
        <f>SUM(G4,G7,G10,G13)</f>
        <v>69957.649999999994</v>
      </c>
      <c r="H16" s="3">
        <f>G16/G17</f>
        <v>0.67021074697381922</v>
      </c>
      <c r="I16" s="4">
        <f>SUM(C16,E16,G16)</f>
        <v>155152.19999999998</v>
      </c>
      <c r="J16" s="3">
        <f>I16/I17</f>
        <v>0.69485705584529289</v>
      </c>
    </row>
    <row r="17" spans="1:10" s="6" customFormat="1" x14ac:dyDescent="0.25">
      <c r="A17" s="6" t="s">
        <v>6</v>
      </c>
      <c r="C17" s="5">
        <f>SUM(C15,C16)</f>
        <v>17327.28</v>
      </c>
      <c r="D17" s="8"/>
      <c r="E17" s="5">
        <f>SUM(E15,E16)</f>
        <v>101577.65</v>
      </c>
      <c r="F17" s="8"/>
      <c r="G17" s="5">
        <f>SUM(G15,G16)</f>
        <v>104381.56999999999</v>
      </c>
      <c r="H17" s="8"/>
      <c r="I17" s="5">
        <f>SUM(I15,I16)</f>
        <v>223286.5</v>
      </c>
      <c r="J17" s="8"/>
    </row>
    <row r="20" spans="1:10" x14ac:dyDescent="0.25">
      <c r="A20" s="33" t="s">
        <v>72</v>
      </c>
      <c r="B20" s="33"/>
      <c r="C20" s="33"/>
      <c r="D20" s="33"/>
    </row>
    <row r="21" spans="1:10" x14ac:dyDescent="0.25">
      <c r="A21" t="s">
        <v>49</v>
      </c>
      <c r="B21" t="s">
        <v>0</v>
      </c>
      <c r="C21" t="s">
        <v>3</v>
      </c>
      <c r="D21" t="s">
        <v>12</v>
      </c>
      <c r="E21" t="s">
        <v>6</v>
      </c>
      <c r="F21" t="s">
        <v>5</v>
      </c>
    </row>
    <row r="22" spans="1:10" x14ac:dyDescent="0.25">
      <c r="A22" t="s">
        <v>7</v>
      </c>
      <c r="B22" t="s">
        <v>1</v>
      </c>
      <c r="C22" s="1">
        <v>0</v>
      </c>
      <c r="D22" s="1">
        <v>14588</v>
      </c>
      <c r="E22" s="1">
        <f>SUM(C22,D22)</f>
        <v>14588</v>
      </c>
      <c r="F22" s="3">
        <f>E22/E26</f>
        <v>0.37261813537675609</v>
      </c>
    </row>
    <row r="23" spans="1:10" x14ac:dyDescent="0.25">
      <c r="A23" t="s">
        <v>59</v>
      </c>
      <c r="B23" t="s">
        <v>1</v>
      </c>
      <c r="C23" s="1">
        <v>0</v>
      </c>
      <c r="D23" s="1">
        <v>3425</v>
      </c>
      <c r="E23" s="1">
        <f>SUM(C23,D23)</f>
        <v>3425</v>
      </c>
      <c r="F23" s="3">
        <f>E23/E26</f>
        <v>8.7484035759897827E-2</v>
      </c>
    </row>
    <row r="24" spans="1:10" x14ac:dyDescent="0.25">
      <c r="A24" t="s">
        <v>60</v>
      </c>
      <c r="B24" t="s">
        <v>1</v>
      </c>
      <c r="C24" s="1">
        <v>975</v>
      </c>
      <c r="D24" s="1">
        <v>2087</v>
      </c>
      <c r="E24" s="1">
        <f>SUM(C24,D24)</f>
        <v>3062</v>
      </c>
      <c r="F24" s="3">
        <f>E24/E26</f>
        <v>7.8212005108556831E-2</v>
      </c>
    </row>
    <row r="25" spans="1:10" x14ac:dyDescent="0.25">
      <c r="A25" t="s">
        <v>61</v>
      </c>
      <c r="B25" t="s">
        <v>1</v>
      </c>
      <c r="C25" s="1">
        <v>2185</v>
      </c>
      <c r="D25" s="1">
        <v>15890</v>
      </c>
      <c r="E25" s="1">
        <f>SUM(C25,D25)</f>
        <v>18075</v>
      </c>
      <c r="F25" s="3">
        <f>E25/E26</f>
        <v>0.46168582375478928</v>
      </c>
    </row>
    <row r="26" spans="1:10" x14ac:dyDescent="0.25">
      <c r="A26" t="s">
        <v>6</v>
      </c>
      <c r="B26" t="s">
        <v>1</v>
      </c>
      <c r="C26" s="1">
        <f>SUM(C22,C23:C24,C25)</f>
        <v>3160</v>
      </c>
      <c r="D26" s="1">
        <f>SUM(D22,D23,D24,D25)</f>
        <v>35990</v>
      </c>
      <c r="E26" s="1">
        <f>SUM(C26,D26)</f>
        <v>39150</v>
      </c>
    </row>
    <row r="32" spans="1:10" x14ac:dyDescent="0.25">
      <c r="A32" s="33" t="s">
        <v>73</v>
      </c>
      <c r="B32" s="33"/>
      <c r="C32" s="33"/>
      <c r="D32" s="33"/>
    </row>
    <row r="33" spans="1:10" ht="45" x14ac:dyDescent="0.25">
      <c r="A33" t="s">
        <v>11</v>
      </c>
      <c r="B33" t="s">
        <v>0</v>
      </c>
      <c r="C33" t="s">
        <v>3</v>
      </c>
      <c r="D33" t="s">
        <v>65</v>
      </c>
      <c r="E33" s="12" t="s">
        <v>12</v>
      </c>
      <c r="F33" t="s">
        <v>5</v>
      </c>
      <c r="G33" t="s">
        <v>4</v>
      </c>
      <c r="H33" t="s">
        <v>5</v>
      </c>
      <c r="I33" t="s">
        <v>6</v>
      </c>
      <c r="J33" t="s">
        <v>5</v>
      </c>
    </row>
    <row r="34" spans="1:10" x14ac:dyDescent="0.25">
      <c r="A34" s="32" t="s">
        <v>7</v>
      </c>
      <c r="B34" t="s">
        <v>1</v>
      </c>
      <c r="C34">
        <v>0</v>
      </c>
      <c r="D34" s="11">
        <f>C34/I34</f>
        <v>0</v>
      </c>
      <c r="E34">
        <v>14588</v>
      </c>
      <c r="F34" s="11">
        <f>E34/I34</f>
        <v>0.55993551606340919</v>
      </c>
      <c r="G34">
        <v>11465</v>
      </c>
      <c r="H34" s="11">
        <f>G34/I34</f>
        <v>0.44006448393659081</v>
      </c>
      <c r="I34">
        <v>26053</v>
      </c>
      <c r="J34" s="11"/>
    </row>
    <row r="35" spans="1:10" ht="45" x14ac:dyDescent="0.25">
      <c r="A35" s="12" t="s">
        <v>8</v>
      </c>
      <c r="B35" t="s">
        <v>1</v>
      </c>
      <c r="C35">
        <v>0</v>
      </c>
      <c r="D35" s="11">
        <f>C35/I35</f>
        <v>0</v>
      </c>
      <c r="E35">
        <v>3425</v>
      </c>
      <c r="F35" s="11">
        <f>E35/I35</f>
        <v>0.58667351832819459</v>
      </c>
      <c r="G35">
        <v>2413</v>
      </c>
      <c r="H35" s="11">
        <f>G35/I35</f>
        <v>0.41332648167180541</v>
      </c>
      <c r="I35">
        <v>5838</v>
      </c>
      <c r="J35" s="11"/>
    </row>
    <row r="36" spans="1:10" ht="75" x14ac:dyDescent="0.25">
      <c r="A36" s="12" t="s">
        <v>9</v>
      </c>
      <c r="B36" t="s">
        <v>1</v>
      </c>
      <c r="C36">
        <v>975</v>
      </c>
      <c r="D36" s="11">
        <f>C36/I36</f>
        <v>0.12632806426535373</v>
      </c>
      <c r="E36">
        <v>2087</v>
      </c>
      <c r="F36" s="11">
        <f>E36/I36</f>
        <v>0.27040684115055713</v>
      </c>
      <c r="G36">
        <v>4656</v>
      </c>
      <c r="H36" s="11">
        <f>G36/I36</f>
        <v>0.60326509458408917</v>
      </c>
      <c r="I36">
        <v>7718</v>
      </c>
      <c r="J36" s="11"/>
    </row>
    <row r="37" spans="1:10" ht="60" x14ac:dyDescent="0.25">
      <c r="A37" s="12" t="s">
        <v>10</v>
      </c>
      <c r="B37" t="s">
        <v>1</v>
      </c>
      <c r="C37">
        <v>2185</v>
      </c>
      <c r="D37" s="11">
        <f>C37/I37</f>
        <v>7.6596788894342002E-2</v>
      </c>
      <c r="E37">
        <v>10451</v>
      </c>
      <c r="F37" s="11">
        <f>E37/I37</f>
        <v>0.36636752436373832</v>
      </c>
      <c r="G37">
        <v>15890</v>
      </c>
      <c r="H37" s="11">
        <f>G37/I37</f>
        <v>0.55703568674191961</v>
      </c>
      <c r="I37">
        <v>28526</v>
      </c>
      <c r="J37" s="11"/>
    </row>
    <row r="38" spans="1:10" x14ac:dyDescent="0.25">
      <c r="A38" s="12" t="s">
        <v>13</v>
      </c>
      <c r="B38" t="s">
        <v>1</v>
      </c>
      <c r="C38">
        <v>3160</v>
      </c>
      <c r="D38" s="11"/>
      <c r="E38">
        <v>30550</v>
      </c>
      <c r="F38" s="11"/>
      <c r="G38">
        <v>34424</v>
      </c>
      <c r="H38" s="11"/>
      <c r="I38">
        <v>68134</v>
      </c>
      <c r="J38" s="11"/>
    </row>
  </sheetData>
  <mergeCells count="8">
    <mergeCell ref="A20:D20"/>
    <mergeCell ref="A32:D32"/>
    <mergeCell ref="A1:D1"/>
    <mergeCell ref="A3:A4"/>
    <mergeCell ref="A6:A7"/>
    <mergeCell ref="A9:A10"/>
    <mergeCell ref="A12:A13"/>
    <mergeCell ref="A15:A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58" workbookViewId="0">
      <selection activeCell="F41" sqref="F41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3" t="s">
        <v>64</v>
      </c>
      <c r="B1" s="33"/>
      <c r="C1" s="33"/>
      <c r="D1" s="33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6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36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37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37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37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37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37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37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37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37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3" t="s">
        <v>63</v>
      </c>
      <c r="B17" s="33"/>
      <c r="C17" s="33"/>
      <c r="D17" s="33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3" t="s">
        <v>62</v>
      </c>
      <c r="B48" s="33"/>
      <c r="C48" s="33"/>
      <c r="D48" s="33"/>
      <c r="E48" s="33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3" t="s">
        <v>69</v>
      </c>
      <c r="B72" s="36"/>
      <c r="C72" s="36"/>
      <c r="D72" s="36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2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3" workbookViewId="0">
      <selection activeCell="H29" sqref="H29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5" spans="1:9" x14ac:dyDescent="0.25">
      <c r="A15" s="33" t="s">
        <v>75</v>
      </c>
      <c r="B15" s="33"/>
      <c r="C15" s="33"/>
      <c r="D15" s="33"/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">
        <v>0.62439999999999996</v>
      </c>
      <c r="C17" s="3">
        <v>0</v>
      </c>
      <c r="D17" s="3">
        <v>0</v>
      </c>
      <c r="E17" s="3">
        <v>0.37559999999999999</v>
      </c>
      <c r="F17" s="3">
        <v>0</v>
      </c>
    </row>
    <row r="18" spans="1:6" ht="75" x14ac:dyDescent="0.25">
      <c r="A18" s="12" t="s">
        <v>42</v>
      </c>
      <c r="B18" s="3">
        <v>0.48299999999999998</v>
      </c>
      <c r="C18" s="3">
        <v>3.0200000000000001E-2</v>
      </c>
      <c r="D18" s="3">
        <v>0.28000000000000003</v>
      </c>
      <c r="E18" s="3">
        <v>0.47689999999999999</v>
      </c>
      <c r="F18" s="3">
        <v>0.71</v>
      </c>
    </row>
    <row r="19" spans="1:6" ht="30" x14ac:dyDescent="0.25">
      <c r="A19" s="12" t="s">
        <v>43</v>
      </c>
      <c r="B19" s="3">
        <v>0.37519999999999998</v>
      </c>
      <c r="C19" s="3">
        <v>9.1399999999999995E-2</v>
      </c>
      <c r="D19" s="3">
        <v>1.6400000000000001E-2</v>
      </c>
      <c r="E19" s="3">
        <v>0.51700000000000002</v>
      </c>
      <c r="F19" s="3">
        <v>0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9" sqref="I9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H15" sqref="H15:J15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0" sqref="E20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37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37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37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37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37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37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37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37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5" workbookViewId="0">
      <selection activeCell="E41" sqref="E41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12.5703125" customWidth="1"/>
  </cols>
  <sheetData>
    <row r="1" spans="1:11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1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1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1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1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1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1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1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1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  <row r="14" spans="1:11" x14ac:dyDescent="0.25">
      <c r="A14" s="41" t="s">
        <v>80</v>
      </c>
      <c r="B14" s="41"/>
      <c r="C14" s="41"/>
    </row>
    <row r="15" spans="1:11" ht="45" x14ac:dyDescent="0.25">
      <c r="A15" s="12" t="s">
        <v>27</v>
      </c>
      <c r="B15" t="s">
        <v>0</v>
      </c>
      <c r="C15" t="s">
        <v>3</v>
      </c>
      <c r="D15" t="s">
        <v>5</v>
      </c>
      <c r="E15" s="12" t="s">
        <v>12</v>
      </c>
      <c r="F15" t="s">
        <v>5</v>
      </c>
      <c r="G15" t="s">
        <v>4</v>
      </c>
      <c r="H15" t="s">
        <v>5</v>
      </c>
      <c r="I15" t="s">
        <v>6</v>
      </c>
      <c r="J15" t="s">
        <v>5</v>
      </c>
    </row>
    <row r="16" spans="1:11" ht="30" x14ac:dyDescent="0.25">
      <c r="A16" s="12" t="s">
        <v>35</v>
      </c>
      <c r="B16" t="s">
        <v>1</v>
      </c>
      <c r="C16" s="1">
        <v>2438.8200000000002</v>
      </c>
      <c r="D16" s="11">
        <f>C16/C19</f>
        <v>0.77166370824592556</v>
      </c>
      <c r="E16" s="1">
        <v>20429.88</v>
      </c>
      <c r="F16" s="11">
        <f>E16/E19</f>
        <v>0.66873803187571812</v>
      </c>
      <c r="G16" s="1">
        <v>16948.96</v>
      </c>
      <c r="H16" s="11">
        <f>G16/G19</f>
        <v>0.49235996365318069</v>
      </c>
      <c r="I16" s="1">
        <v>39817.660000000003</v>
      </c>
      <c r="J16" s="42">
        <v>0.59</v>
      </c>
      <c r="K16" s="43">
        <f>I16/I19</f>
        <v>0.58439972002350071</v>
      </c>
    </row>
    <row r="17" spans="1:11" ht="30" x14ac:dyDescent="0.25">
      <c r="A17" s="12" t="s">
        <v>38</v>
      </c>
      <c r="B17" t="s">
        <v>1</v>
      </c>
      <c r="C17">
        <v>0</v>
      </c>
      <c r="D17" s="11">
        <f>C17/C19</f>
        <v>0</v>
      </c>
      <c r="E17" s="1">
        <v>4245.16</v>
      </c>
      <c r="F17" s="11">
        <f>E17/E19</f>
        <v>0.13895822899583959</v>
      </c>
      <c r="G17" s="1">
        <v>8947.18</v>
      </c>
      <c r="H17" s="11">
        <f>G17/G19</f>
        <v>0.25991171255336409</v>
      </c>
      <c r="I17" s="1">
        <v>13192.34</v>
      </c>
      <c r="J17" s="42">
        <f>I17/I19</f>
        <v>0.19362262379192624</v>
      </c>
      <c r="K17">
        <f>I17/I19</f>
        <v>0.19362262379192624</v>
      </c>
    </row>
    <row r="18" spans="1:11" ht="30" x14ac:dyDescent="0.25">
      <c r="A18" s="12" t="s">
        <v>36</v>
      </c>
      <c r="B18" t="s">
        <v>1</v>
      </c>
      <c r="C18">
        <v>721.65</v>
      </c>
      <c r="D18" s="11">
        <f>C18/C19</f>
        <v>0.22833629175407455</v>
      </c>
      <c r="E18" s="1">
        <v>5874.87</v>
      </c>
      <c r="F18" s="11">
        <f>E18/E19</f>
        <v>0.19230406646175599</v>
      </c>
      <c r="G18" s="1">
        <v>8527.7800000000007</v>
      </c>
      <c r="H18" s="11">
        <f>G18/G19</f>
        <v>0.24772832379345527</v>
      </c>
      <c r="I18" s="1">
        <v>15124.3</v>
      </c>
      <c r="J18" s="42">
        <f>I18/I19</f>
        <v>0.22197780295354955</v>
      </c>
      <c r="K18">
        <f>I18/I19</f>
        <v>0.22197780295354955</v>
      </c>
    </row>
    <row r="19" spans="1:11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>
        <v>68134.289999999994</v>
      </c>
      <c r="J19" s="11"/>
    </row>
    <row r="24" spans="1:11" x14ac:dyDescent="0.25">
      <c r="A24" s="33" t="s">
        <v>81</v>
      </c>
      <c r="B24" s="33"/>
      <c r="C24" s="33"/>
      <c r="D24" s="33"/>
    </row>
    <row r="25" spans="1:11" x14ac:dyDescent="0.25">
      <c r="A25" t="s">
        <v>27</v>
      </c>
      <c r="B25" t="s">
        <v>41</v>
      </c>
      <c r="C25" t="s">
        <v>70</v>
      </c>
      <c r="D25" t="s">
        <v>43</v>
      </c>
    </row>
    <row r="26" spans="1:11" ht="30" x14ac:dyDescent="0.25">
      <c r="A26" s="12" t="s">
        <v>35</v>
      </c>
      <c r="B26" s="11">
        <v>0.77</v>
      </c>
      <c r="C26" s="11">
        <v>0.67</v>
      </c>
      <c r="D26" s="11">
        <v>0.59</v>
      </c>
    </row>
    <row r="27" spans="1:11" ht="30" x14ac:dyDescent="0.25">
      <c r="A27" s="12" t="s">
        <v>82</v>
      </c>
      <c r="B27" s="11">
        <v>0</v>
      </c>
      <c r="C27" s="11">
        <v>0.14000000000000001</v>
      </c>
      <c r="D27" s="11">
        <v>0.19</v>
      </c>
    </row>
    <row r="28" spans="1:11" ht="30" x14ac:dyDescent="0.25">
      <c r="A28" s="12" t="s">
        <v>83</v>
      </c>
      <c r="B28" s="11">
        <v>0.23</v>
      </c>
      <c r="C28" s="11">
        <v>0.19</v>
      </c>
      <c r="D28" s="11">
        <v>0.22</v>
      </c>
    </row>
  </sheetData>
  <mergeCells count="1">
    <mergeCell ref="A24:D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2022-07-26T13:28:53Z</dcterms:modified>
</cp:coreProperties>
</file>