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lapei\03_Sebrae\01_Relatório2022\Relatório_Sebrae2022\00_capítulo_PNADc\Planilha\"/>
    </mc:Choice>
  </mc:AlternateContent>
  <xr:revisionPtr revIDLastSave="0" documentId="13_ncr:1_{3A5E6C70-A43B-4DF1-806E-B972235A0549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Total Trab. Melhor ID" sheetId="1" r:id="rId1"/>
    <sheet name="Calculo Tipo de Area" sheetId="2" r:id="rId2"/>
    <sheet name="Tabela Tipo de Area" sheetId="6" r:id="rId3"/>
    <sheet name="Média de Renda" sheetId="3" r:id="rId4"/>
    <sheet name="Calculo Total Raça" sheetId="4" r:id="rId5"/>
    <sheet name="Calculo Escolaridade 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4" l="1"/>
  <c r="F8" i="4"/>
  <c r="H10" i="4"/>
  <c r="H8" i="4"/>
  <c r="D10" i="4"/>
  <c r="D6" i="4"/>
  <c r="D4" i="4"/>
  <c r="F6" i="4"/>
  <c r="F10" i="4"/>
  <c r="F2" i="4"/>
  <c r="I10" i="4"/>
  <c r="I8" i="4"/>
  <c r="I6" i="4"/>
  <c r="I4" i="4"/>
  <c r="I2" i="4"/>
  <c r="G12" i="4"/>
  <c r="C12" i="4"/>
  <c r="J15" i="2"/>
  <c r="J14" i="2"/>
  <c r="J12" i="2"/>
  <c r="J11" i="2"/>
  <c r="J9" i="2"/>
  <c r="J8" i="2"/>
  <c r="J6" i="2"/>
  <c r="J5" i="2"/>
  <c r="J3" i="2"/>
  <c r="J2" i="2"/>
  <c r="I3" i="2"/>
  <c r="I2" i="2"/>
  <c r="I4" i="2" s="1"/>
  <c r="D2" i="2"/>
  <c r="I6" i="2"/>
  <c r="G13" i="2"/>
  <c r="E13" i="2"/>
  <c r="C13" i="2"/>
  <c r="G10" i="2"/>
  <c r="E10" i="2"/>
  <c r="C10" i="2"/>
  <c r="G7" i="2"/>
  <c r="E7" i="2"/>
  <c r="C7" i="2"/>
  <c r="C14" i="2"/>
  <c r="I8" i="2"/>
  <c r="I5" i="2"/>
  <c r="I7" i="2" s="1"/>
  <c r="G4" i="2"/>
  <c r="E4" i="2"/>
  <c r="C4" i="2"/>
  <c r="D3" i="2"/>
  <c r="I12" i="2"/>
  <c r="I11" i="2"/>
  <c r="I13" i="2" s="1"/>
  <c r="I9" i="2"/>
  <c r="G15" i="2"/>
  <c r="E15" i="2"/>
  <c r="G14" i="2"/>
  <c r="E14" i="2"/>
  <c r="I14" i="2"/>
  <c r="C15" i="2"/>
  <c r="D5" i="1"/>
  <c r="B5" i="1"/>
  <c r="F4" i="1"/>
  <c r="F3" i="1"/>
  <c r="F2" i="1"/>
  <c r="H6" i="4" l="1"/>
  <c r="H4" i="4"/>
  <c r="H2" i="4"/>
  <c r="D8" i="4"/>
  <c r="D2" i="4"/>
  <c r="I12" i="4"/>
  <c r="I15" i="2"/>
  <c r="I16" i="2"/>
  <c r="E16" i="2"/>
  <c r="F14" i="2" s="1"/>
  <c r="G16" i="2"/>
  <c r="H14" i="2" s="1"/>
  <c r="F15" i="2"/>
  <c r="H15" i="2"/>
  <c r="I10" i="2"/>
  <c r="C16" i="2"/>
  <c r="D6" i="2"/>
  <c r="D5" i="2"/>
  <c r="F6" i="2"/>
  <c r="F5" i="2"/>
  <c r="H6" i="2"/>
  <c r="H5" i="2"/>
  <c r="D9" i="2"/>
  <c r="D8" i="2"/>
  <c r="F9" i="2"/>
  <c r="F8" i="2"/>
  <c r="H9" i="2"/>
  <c r="H8" i="2"/>
  <c r="D12" i="2"/>
  <c r="D11" i="2"/>
  <c r="F12" i="2"/>
  <c r="F11" i="2"/>
  <c r="H12" i="2"/>
  <c r="H11" i="2"/>
  <c r="F3" i="2"/>
  <c r="F2" i="2"/>
  <c r="H3" i="2"/>
  <c r="H2" i="2"/>
  <c r="E2" i="1"/>
  <c r="C2" i="1"/>
  <c r="F5" i="1"/>
  <c r="E3" i="1"/>
  <c r="C3" i="1"/>
  <c r="E4" i="1"/>
  <c r="C4" i="1"/>
  <c r="C5" i="1"/>
  <c r="E5" i="1"/>
  <c r="D15" i="2" l="1"/>
  <c r="D14" i="2"/>
</calcChain>
</file>

<file path=xl/sharedStrings.xml><?xml version="1.0" encoding="utf-8"?>
<sst xmlns="http://schemas.openxmlformats.org/spreadsheetml/2006/main" count="141" uniqueCount="40">
  <si>
    <t>Sexo</t>
  </si>
  <si>
    <t>Mulher</t>
  </si>
  <si>
    <t>Homem</t>
  </si>
  <si>
    <t>Empregadores</t>
  </si>
  <si>
    <t>Empregados</t>
  </si>
  <si>
    <t>%</t>
  </si>
  <si>
    <t>Geral</t>
  </si>
  <si>
    <t>Capital</t>
  </si>
  <si>
    <t>Resto da RM (Região Metropolitana, excluindo a capital)</t>
  </si>
  <si>
    <t xml:space="preserve">Resto da RIDE (Região Integrada de Desenvolvimento Econômico, excluindo a capital) </t>
  </si>
  <si>
    <t>Resto da UF  (Unidade da Federação, excluindo a região metropolitana e a RIDE)</t>
  </si>
  <si>
    <t xml:space="preserve"> Área da UF </t>
  </si>
  <si>
    <t>Trabalhadores por Contra Própria</t>
  </si>
  <si>
    <t>Total</t>
  </si>
  <si>
    <t>Posição de Ocupação</t>
  </si>
  <si>
    <t xml:space="preserve">Trabalhadores por Contra Própria </t>
  </si>
  <si>
    <t>totais cap.</t>
  </si>
  <si>
    <t>total RM</t>
  </si>
  <si>
    <t>total ride</t>
  </si>
  <si>
    <t>total UF</t>
  </si>
  <si>
    <t>Trabalhadores por Conta Propria</t>
  </si>
  <si>
    <t>Cor/Raça</t>
  </si>
  <si>
    <t>Trabalhadores por Conta Própria</t>
  </si>
  <si>
    <t>Branca</t>
  </si>
  <si>
    <t>Preta</t>
  </si>
  <si>
    <t>Amarela</t>
  </si>
  <si>
    <t>Parda</t>
  </si>
  <si>
    <t>Indígena</t>
  </si>
  <si>
    <t>Escolaridade</t>
  </si>
  <si>
    <t>Sem instrução e menos de 1 ano de estudo</t>
  </si>
  <si>
    <t>Fundamental incompleto ou equivalente</t>
  </si>
  <si>
    <t>Fundamental completo ou equivalente</t>
  </si>
  <si>
    <t>Médio incompleto ou equivalente</t>
  </si>
  <si>
    <t>Médio completo ou equivalente</t>
  </si>
  <si>
    <t>Superior incompleto ou equivalente</t>
  </si>
  <si>
    <t>Superior completo ou equivalente</t>
  </si>
  <si>
    <t>Sem instrução até fundamental completo</t>
  </si>
  <si>
    <t>Superior completo e incompleto</t>
  </si>
  <si>
    <t>Médio completo e  imcompleto</t>
  </si>
  <si>
    <t xml:space="preserve">Médio completo e  imcompleto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</si>
</sst>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2" borderId="0" xfId="1" applyFont="1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2" borderId="0" xfId="0" applyFill="1" applyAlignment="1">
      <alignment wrapText="1"/>
    </xf>
    <xf numFmtId="9" fontId="0" fillId="2" borderId="0" xfId="0" applyNumberFormat="1" applyFill="1"/>
    <xf numFmtId="4" fontId="0" fillId="2" borderId="0" xfId="0" applyNumberFormat="1" applyFill="1"/>
    <xf numFmtId="0" fontId="0" fillId="3" borderId="0" xfId="0" applyFill="1" applyAlignment="1">
      <alignment wrapText="1"/>
    </xf>
    <xf numFmtId="4" fontId="0" fillId="3" borderId="0" xfId="0" applyNumberFormat="1" applyFill="1"/>
    <xf numFmtId="9" fontId="0" fillId="3" borderId="0" xfId="0" applyNumberFormat="1" applyFill="1"/>
    <xf numFmtId="2" fontId="0" fillId="2" borderId="0" xfId="0" applyNumberFormat="1" applyFill="1"/>
    <xf numFmtId="2" fontId="0" fillId="3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G9" sqref="G9"/>
    </sheetView>
  </sheetViews>
  <sheetFormatPr defaultRowHeight="15" x14ac:dyDescent="0.25"/>
  <cols>
    <col min="1" max="1" width="38.42578125" customWidth="1"/>
    <col min="2" max="2" width="15.42578125" customWidth="1"/>
    <col min="4" max="4" width="35.5703125" customWidth="1"/>
    <col min="6" max="6" width="24" customWidth="1"/>
    <col min="8" max="8" width="10.140625" bestFit="1" customWidth="1"/>
  </cols>
  <sheetData>
    <row r="1" spans="1:8" x14ac:dyDescent="0.25">
      <c r="A1" t="s">
        <v>14</v>
      </c>
      <c r="B1" t="s">
        <v>1</v>
      </c>
      <c r="C1" t="s">
        <v>5</v>
      </c>
      <c r="D1" t="s">
        <v>2</v>
      </c>
      <c r="E1" t="s">
        <v>5</v>
      </c>
      <c r="F1" t="s">
        <v>13</v>
      </c>
    </row>
    <row r="2" spans="1:8" x14ac:dyDescent="0.25">
      <c r="A2" t="s">
        <v>3</v>
      </c>
      <c r="B2" s="2">
        <v>3160.5</v>
      </c>
      <c r="C2" s="3">
        <f>B2/F2</f>
        <v>0.1824000277019501</v>
      </c>
      <c r="D2" s="2">
        <v>14166.8</v>
      </c>
      <c r="E2" s="3">
        <f>D2/F2</f>
        <v>0.81759997229804993</v>
      </c>
      <c r="F2" s="1">
        <f>SUM(B2,D2)</f>
        <v>17327.3</v>
      </c>
      <c r="G2" s="3"/>
      <c r="H2" s="1"/>
    </row>
    <row r="3" spans="1:8" x14ac:dyDescent="0.25">
      <c r="A3" t="s">
        <v>15</v>
      </c>
      <c r="B3" s="2">
        <v>30549.9</v>
      </c>
      <c r="C3" s="3">
        <f>B3/F3</f>
        <v>0.30075430016066534</v>
      </c>
      <c r="D3" s="2">
        <v>71027.7</v>
      </c>
      <c r="E3" s="3">
        <f>D3/F3</f>
        <v>0.6992456998393346</v>
      </c>
      <c r="F3" s="2">
        <f>SUM(B3,D3)</f>
        <v>101577.60000000001</v>
      </c>
      <c r="G3" s="3"/>
      <c r="H3" s="1"/>
    </row>
    <row r="4" spans="1:8" x14ac:dyDescent="0.25">
      <c r="A4" t="s">
        <v>4</v>
      </c>
      <c r="B4" s="2">
        <v>34423.9</v>
      </c>
      <c r="C4" s="3">
        <f>B4/F4</f>
        <v>0.32978928258359957</v>
      </c>
      <c r="D4" s="2">
        <v>69957.600000000006</v>
      </c>
      <c r="E4" s="3">
        <f>D4/F4</f>
        <v>0.67021071741640048</v>
      </c>
      <c r="F4" s="1">
        <f>SUM(B4,D4)</f>
        <v>104381.5</v>
      </c>
      <c r="G4" s="3"/>
      <c r="H4" s="1"/>
    </row>
    <row r="5" spans="1:8" x14ac:dyDescent="0.25">
      <c r="A5" t="s">
        <v>6</v>
      </c>
      <c r="B5" s="2">
        <f>SUM(B2,B3,B4)</f>
        <v>68134.3</v>
      </c>
      <c r="C5" s="3">
        <f>B5/F5</f>
        <v>0.30514308081459507</v>
      </c>
      <c r="D5" s="2">
        <f>SUM(D2,D3,D4)</f>
        <v>155152.1</v>
      </c>
      <c r="E5" s="3">
        <f>D5/F5</f>
        <v>0.69485691918540493</v>
      </c>
      <c r="F5" s="1">
        <f>SUM(F2,F3,F4)</f>
        <v>223286.40000000002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zoomScale="78" zoomScaleNormal="78" workbookViewId="0">
      <selection activeCell="M12" sqref="M12"/>
    </sheetView>
  </sheetViews>
  <sheetFormatPr defaultRowHeight="15" x14ac:dyDescent="0.25"/>
  <cols>
    <col min="1" max="1" width="27.42578125" customWidth="1"/>
    <col min="3" max="3" width="27.85546875" customWidth="1"/>
    <col min="5" max="5" width="42.140625" customWidth="1"/>
    <col min="7" max="7" width="45.85546875" customWidth="1"/>
  </cols>
  <sheetData>
    <row r="1" spans="1:10" x14ac:dyDescent="0.25">
      <c r="A1" t="s">
        <v>11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13</v>
      </c>
      <c r="J1" t="s">
        <v>5</v>
      </c>
    </row>
    <row r="2" spans="1:10" x14ac:dyDescent="0.25">
      <c r="A2" s="4" t="s">
        <v>7</v>
      </c>
      <c r="B2" t="s">
        <v>1</v>
      </c>
      <c r="C2" s="7">
        <v>0</v>
      </c>
      <c r="D2" s="3">
        <f>C2/C3</f>
        <v>0</v>
      </c>
      <c r="E2" s="7">
        <v>14588.04</v>
      </c>
      <c r="F2" s="3">
        <f>E2/E4</f>
        <v>0.48552611609460744</v>
      </c>
      <c r="G2" s="7">
        <v>11464.59</v>
      </c>
      <c r="H2" s="3">
        <f>G2/G4</f>
        <v>0.42407100530431374</v>
      </c>
      <c r="I2" s="7">
        <f>SUM(C2,E2,G2)</f>
        <v>26052.63</v>
      </c>
      <c r="J2" s="3">
        <f>I2/I4</f>
        <v>0.4150399433627236</v>
      </c>
    </row>
    <row r="3" spans="1:10" x14ac:dyDescent="0.25">
      <c r="A3" s="4"/>
      <c r="B3" t="s">
        <v>2</v>
      </c>
      <c r="C3" s="7">
        <v>5690.94</v>
      </c>
      <c r="D3" s="3">
        <f>C3/C3</f>
        <v>1</v>
      </c>
      <c r="E3" s="7">
        <v>15457.8</v>
      </c>
      <c r="F3" s="3">
        <f>E3/E4</f>
        <v>0.5144738839053925</v>
      </c>
      <c r="G3" s="7">
        <v>15570.01</v>
      </c>
      <c r="H3" s="3">
        <f>G3/G4</f>
        <v>0.57592899469568626</v>
      </c>
      <c r="I3" s="7">
        <f>SUM(C3,E3,G3)</f>
        <v>36718.75</v>
      </c>
      <c r="J3" s="3">
        <f>I3/I4</f>
        <v>0.58496005663727635</v>
      </c>
    </row>
    <row r="4" spans="1:10" s="9" customFormat="1" x14ac:dyDescent="0.25">
      <c r="A4" s="13" t="s">
        <v>16</v>
      </c>
      <c r="C4" s="8">
        <f>SUM(C2,C3)</f>
        <v>5690.94</v>
      </c>
      <c r="D4" s="11"/>
      <c r="E4" s="8">
        <f>SUM(E2,E3)</f>
        <v>30045.84</v>
      </c>
      <c r="F4" s="11"/>
      <c r="G4" s="8">
        <f>SUM(G2,G3)</f>
        <v>27034.6</v>
      </c>
      <c r="H4" s="11"/>
      <c r="I4" s="8">
        <f>SUM(I2,I3)</f>
        <v>62771.380000000005</v>
      </c>
      <c r="J4" s="11"/>
    </row>
    <row r="5" spans="1:10" ht="33.75" customHeight="1" x14ac:dyDescent="0.25">
      <c r="A5" s="5" t="s">
        <v>8</v>
      </c>
      <c r="B5" t="s">
        <v>1</v>
      </c>
      <c r="C5" s="7">
        <v>0</v>
      </c>
      <c r="D5" s="3">
        <f>C5/C7</f>
        <v>0</v>
      </c>
      <c r="E5" s="7">
        <v>3424.54</v>
      </c>
      <c r="F5" s="3">
        <f>E5/E7</f>
        <v>0.28596862022691838</v>
      </c>
      <c r="G5" s="7">
        <v>2413.3000000000002</v>
      </c>
      <c r="H5" s="3">
        <f>G5/G7</f>
        <v>0.21071960575097839</v>
      </c>
      <c r="I5" s="7">
        <f>SUM(C5,E5,G5)</f>
        <v>5837.84</v>
      </c>
      <c r="J5" s="3">
        <f>I5/I7</f>
        <v>0.24135473255112083</v>
      </c>
    </row>
    <row r="6" spans="1:10" ht="45" customHeight="1" x14ac:dyDescent="0.25">
      <c r="A6" s="5"/>
      <c r="B6" t="s">
        <v>2</v>
      </c>
      <c r="C6" s="7">
        <v>759.91</v>
      </c>
      <c r="D6" s="3">
        <f>C6/C7</f>
        <v>1</v>
      </c>
      <c r="E6" s="7">
        <v>8550.69</v>
      </c>
      <c r="F6" s="3">
        <f>E6/E7</f>
        <v>0.71403137977308162</v>
      </c>
      <c r="G6" s="7">
        <v>9039.36</v>
      </c>
      <c r="H6" s="3">
        <f>G6/G7</f>
        <v>0.78928039424902163</v>
      </c>
      <c r="I6" s="7">
        <f>SUM(C6,E6,G6)</f>
        <v>18349.96</v>
      </c>
      <c r="J6" s="3">
        <f>I6/I7</f>
        <v>0.75864526744887917</v>
      </c>
    </row>
    <row r="7" spans="1:10" s="9" customFormat="1" ht="45" customHeight="1" x14ac:dyDescent="0.25">
      <c r="A7" s="12" t="s">
        <v>17</v>
      </c>
      <c r="C7" s="8">
        <f>SUM(C5,C6)</f>
        <v>759.91</v>
      </c>
      <c r="D7" s="11"/>
      <c r="E7" s="8">
        <f>SUM(E5,E6)</f>
        <v>11975.23</v>
      </c>
      <c r="F7" s="11"/>
      <c r="G7" s="8">
        <f>SUM(G5,G6)</f>
        <v>11452.66</v>
      </c>
      <c r="H7" s="11"/>
      <c r="I7" s="8">
        <f>SUM(I5,I6)</f>
        <v>24187.8</v>
      </c>
      <c r="J7" s="11"/>
    </row>
    <row r="8" spans="1:10" ht="66.75" customHeight="1" x14ac:dyDescent="0.25">
      <c r="A8" s="5" t="s">
        <v>9</v>
      </c>
      <c r="B8" t="s">
        <v>1</v>
      </c>
      <c r="C8" s="7">
        <v>975.48</v>
      </c>
      <c r="D8" s="3">
        <f>C8/C10</f>
        <v>0.58096446247029598</v>
      </c>
      <c r="E8" s="7">
        <v>2086.56</v>
      </c>
      <c r="F8" s="3">
        <f>E8/E10</f>
        <v>0.19710672835855864</v>
      </c>
      <c r="G8" s="7">
        <v>4655.91</v>
      </c>
      <c r="H8" s="3">
        <f>G8/G10</f>
        <v>0.33626220292111769</v>
      </c>
      <c r="I8" s="7">
        <f>SUM(C8,E8,G8)</f>
        <v>7717.95</v>
      </c>
      <c r="J8" s="3">
        <f>I8/I10</f>
        <v>0.29558141601189997</v>
      </c>
    </row>
    <row r="9" spans="1:10" ht="75" customHeight="1" x14ac:dyDescent="0.25">
      <c r="A9" s="5"/>
      <c r="B9" t="s">
        <v>2</v>
      </c>
      <c r="C9" s="7">
        <v>703.59</v>
      </c>
      <c r="D9" s="3">
        <f>C9/C10</f>
        <v>0.41903553752970391</v>
      </c>
      <c r="E9" s="7">
        <v>8499.3799999999992</v>
      </c>
      <c r="F9" s="3">
        <f>E9/E10</f>
        <v>0.80289327164144142</v>
      </c>
      <c r="G9" s="7">
        <v>9190.16</v>
      </c>
      <c r="H9" s="3">
        <f>G9/G10</f>
        <v>0.66373779707888236</v>
      </c>
      <c r="I9" s="7">
        <f>SUM(C9,E9,G9)</f>
        <v>18393.129999999997</v>
      </c>
      <c r="J9" s="3">
        <f>I9/I10</f>
        <v>0.70441858398809998</v>
      </c>
    </row>
    <row r="10" spans="1:10" s="9" customFormat="1" ht="75" customHeight="1" x14ac:dyDescent="0.25">
      <c r="A10" s="12" t="s">
        <v>18</v>
      </c>
      <c r="C10" s="8">
        <f>SUM(C8,C9)</f>
        <v>1679.0700000000002</v>
      </c>
      <c r="D10" s="11"/>
      <c r="E10" s="8">
        <f>SUM(E8,E9)</f>
        <v>10585.939999999999</v>
      </c>
      <c r="F10" s="11"/>
      <c r="G10" s="8">
        <f>SUM(G8,G9)</f>
        <v>13846.07</v>
      </c>
      <c r="H10" s="11"/>
      <c r="I10" s="8">
        <f>SUM(I8,I9)</f>
        <v>26111.079999999998</v>
      </c>
      <c r="J10" s="11"/>
    </row>
    <row r="11" spans="1:10" ht="45.75" customHeight="1" x14ac:dyDescent="0.25">
      <c r="A11" s="5" t="s">
        <v>10</v>
      </c>
      <c r="B11" t="s">
        <v>1</v>
      </c>
      <c r="C11" s="7">
        <v>2184.9899999999998</v>
      </c>
      <c r="D11" s="3">
        <f>C11/C13</f>
        <v>0.23756708446771679</v>
      </c>
      <c r="E11" s="7">
        <v>10450.77</v>
      </c>
      <c r="F11" s="3">
        <f>E11/E13</f>
        <v>0.21340889153174231</v>
      </c>
      <c r="G11" s="7">
        <v>15890.12</v>
      </c>
      <c r="H11" s="3">
        <f>G11/G13</f>
        <v>0.30529601000917611</v>
      </c>
      <c r="I11" s="7">
        <f>SUM(C11,E11,G11)</f>
        <v>28525.88</v>
      </c>
      <c r="J11" s="3">
        <f>I11/I13</f>
        <v>0.25881739387952263</v>
      </c>
    </row>
    <row r="12" spans="1:10" ht="60" customHeight="1" x14ac:dyDescent="0.25">
      <c r="A12" s="5"/>
      <c r="B12" t="s">
        <v>2</v>
      </c>
      <c r="C12" s="7">
        <v>7012.37</v>
      </c>
      <c r="D12" s="3">
        <f>C12/C13</f>
        <v>0.7624329155322831</v>
      </c>
      <c r="E12" s="7">
        <v>38519.870000000003</v>
      </c>
      <c r="F12" s="3">
        <f>E12/E13</f>
        <v>0.78659110846825775</v>
      </c>
      <c r="G12" s="7">
        <v>36158.120000000003</v>
      </c>
      <c r="H12" s="3">
        <f>G12/G13</f>
        <v>0.69470398999082383</v>
      </c>
      <c r="I12" s="7">
        <f>SUM(C12,E12,G12)</f>
        <v>81690.360000000015</v>
      </c>
      <c r="J12" s="3">
        <f>I12/I13</f>
        <v>0.74118260612047737</v>
      </c>
    </row>
    <row r="13" spans="1:10" s="9" customFormat="1" ht="60" customHeight="1" x14ac:dyDescent="0.25">
      <c r="A13" s="12" t="s">
        <v>19</v>
      </c>
      <c r="C13" s="8">
        <f>SUM(C11,C12)</f>
        <v>9197.36</v>
      </c>
      <c r="D13" s="11"/>
      <c r="E13" s="8">
        <f>SUM(E11,E12)</f>
        <v>48970.64</v>
      </c>
      <c r="F13" s="11"/>
      <c r="G13" s="8">
        <f>SUM(G11,G12)</f>
        <v>52048.240000000005</v>
      </c>
      <c r="H13" s="11"/>
      <c r="I13" s="8">
        <f>SUM(I11,I12)</f>
        <v>110216.24000000002</v>
      </c>
      <c r="J13" s="11"/>
    </row>
    <row r="14" spans="1:10" x14ac:dyDescent="0.25">
      <c r="A14" s="6" t="s">
        <v>13</v>
      </c>
      <c r="B14" t="s">
        <v>1</v>
      </c>
      <c r="C14" s="7">
        <f>SUM(C2,C5,C8,C11)</f>
        <v>3160.47</v>
      </c>
      <c r="D14" s="3">
        <f>C14/C16</f>
        <v>0.18239850686316605</v>
      </c>
      <c r="E14" s="7">
        <f>SUM(E2,E5,E8,E11)</f>
        <v>30549.910000000003</v>
      </c>
      <c r="F14" s="3">
        <f>E14/E16</f>
        <v>0.3007542505659464</v>
      </c>
      <c r="G14" s="7">
        <f>SUM(G2,G5,G8,G11)</f>
        <v>34423.919999999998</v>
      </c>
      <c r="H14" s="3">
        <f>G14/G16</f>
        <v>0.32978925302618078</v>
      </c>
      <c r="I14" s="7">
        <f>SUM(C14,E14,G14)</f>
        <v>68134.3</v>
      </c>
      <c r="J14" s="3">
        <f>I14/I16</f>
        <v>0.30514294415470711</v>
      </c>
    </row>
    <row r="15" spans="1:10" x14ac:dyDescent="0.25">
      <c r="A15" s="6"/>
      <c r="B15" t="s">
        <v>2</v>
      </c>
      <c r="C15" s="7">
        <f>SUM(C3,C6,C9,C12)</f>
        <v>14166.81</v>
      </c>
      <c r="D15" s="3">
        <f>C15/C16</f>
        <v>0.81760149313683395</v>
      </c>
      <c r="E15" s="7">
        <f>SUM(E3,E6,E9,E12)</f>
        <v>71027.739999999991</v>
      </c>
      <c r="F15" s="3">
        <f>E15/E16</f>
        <v>0.6992457494340536</v>
      </c>
      <c r="G15" s="7">
        <f>SUM(G3,G6,G9,G12)</f>
        <v>69957.649999999994</v>
      </c>
      <c r="H15" s="3">
        <f>G15/G16</f>
        <v>0.67021074697381922</v>
      </c>
      <c r="I15" s="7">
        <f>SUM(C15,E15,G15)</f>
        <v>155152.19999999998</v>
      </c>
      <c r="J15" s="3">
        <f>I15/I16</f>
        <v>0.69485705584529289</v>
      </c>
    </row>
    <row r="16" spans="1:10" s="9" customFormat="1" x14ac:dyDescent="0.25">
      <c r="A16" s="9" t="s">
        <v>6</v>
      </c>
      <c r="C16" s="8">
        <f>SUM(C14,C15)</f>
        <v>17327.28</v>
      </c>
      <c r="D16" s="11"/>
      <c r="E16" s="8">
        <f>SUM(E14,E15)</f>
        <v>101577.65</v>
      </c>
      <c r="F16" s="11"/>
      <c r="G16" s="8">
        <f>SUM(G14,G15)</f>
        <v>104381.56999999999</v>
      </c>
      <c r="H16" s="11"/>
      <c r="I16" s="8">
        <f>SUM(I14,I15)</f>
        <v>223286.5</v>
      </c>
      <c r="J16" s="11"/>
    </row>
  </sheetData>
  <mergeCells count="5">
    <mergeCell ref="A2:A3"/>
    <mergeCell ref="A5:A6"/>
    <mergeCell ref="A8:A9"/>
    <mergeCell ref="A11:A12"/>
    <mergeCell ref="A14:A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EFED-FE7A-4762-8C11-62252D791C0E}">
  <dimension ref="A1:J11"/>
  <sheetViews>
    <sheetView workbookViewId="0">
      <selection activeCell="E20" sqref="E20"/>
    </sheetView>
  </sheetViews>
  <sheetFormatPr defaultRowHeight="15" x14ac:dyDescent="0.25"/>
  <cols>
    <col min="1" max="1" width="20.140625" customWidth="1"/>
    <col min="3" max="3" width="15.28515625" customWidth="1"/>
    <col min="5" max="5" width="20.5703125" customWidth="1"/>
    <col min="7" max="7" width="15.42578125" customWidth="1"/>
  </cols>
  <sheetData>
    <row r="1" spans="1:10" ht="30" x14ac:dyDescent="0.25">
      <c r="A1" t="s">
        <v>11</v>
      </c>
      <c r="B1" t="s">
        <v>0</v>
      </c>
      <c r="C1" t="s">
        <v>3</v>
      </c>
      <c r="D1" t="s">
        <v>5</v>
      </c>
      <c r="E1" s="15" t="s">
        <v>12</v>
      </c>
      <c r="F1" t="s">
        <v>5</v>
      </c>
      <c r="G1" t="s">
        <v>4</v>
      </c>
      <c r="H1" t="s">
        <v>5</v>
      </c>
      <c r="I1" t="s">
        <v>13</v>
      </c>
      <c r="J1" t="s">
        <v>5</v>
      </c>
    </row>
    <row r="2" spans="1:10" x14ac:dyDescent="0.25">
      <c r="A2" s="6" t="s">
        <v>7</v>
      </c>
      <c r="B2" t="s">
        <v>1</v>
      </c>
      <c r="C2">
        <v>0</v>
      </c>
      <c r="D2" s="14">
        <v>0</v>
      </c>
      <c r="E2">
        <v>14588</v>
      </c>
      <c r="F2" s="14">
        <v>0.49</v>
      </c>
      <c r="G2">
        <v>11465</v>
      </c>
      <c r="H2" s="14">
        <v>0.42</v>
      </c>
      <c r="I2">
        <v>26053</v>
      </c>
      <c r="J2" s="14">
        <v>0.42</v>
      </c>
    </row>
    <row r="3" spans="1:10" x14ac:dyDescent="0.25">
      <c r="A3" s="6"/>
      <c r="B3" t="s">
        <v>2</v>
      </c>
      <c r="C3">
        <v>5691</v>
      </c>
      <c r="D3" s="14">
        <v>1</v>
      </c>
      <c r="E3">
        <v>15458</v>
      </c>
      <c r="F3" s="14">
        <v>0.51</v>
      </c>
      <c r="G3">
        <v>15570</v>
      </c>
      <c r="H3" s="14">
        <v>0.57999999999999996</v>
      </c>
      <c r="I3">
        <v>36719</v>
      </c>
      <c r="J3" s="14">
        <v>0.57999999999999996</v>
      </c>
    </row>
    <row r="4" spans="1:10" x14ac:dyDescent="0.25">
      <c r="A4" s="16" t="s">
        <v>8</v>
      </c>
      <c r="B4" t="s">
        <v>1</v>
      </c>
      <c r="C4">
        <v>0</v>
      </c>
      <c r="D4" s="14">
        <v>0</v>
      </c>
      <c r="E4">
        <v>3425</v>
      </c>
      <c r="F4" s="14">
        <v>0.28999999999999998</v>
      </c>
      <c r="G4">
        <v>2413</v>
      </c>
      <c r="H4" s="14">
        <v>0.21</v>
      </c>
      <c r="I4">
        <v>5838</v>
      </c>
      <c r="J4" s="14">
        <v>0.24</v>
      </c>
    </row>
    <row r="5" spans="1:10" x14ac:dyDescent="0.25">
      <c r="A5" s="16"/>
      <c r="B5" t="s">
        <v>2</v>
      </c>
      <c r="C5">
        <v>760</v>
      </c>
      <c r="D5" s="14">
        <v>1</v>
      </c>
      <c r="E5">
        <v>8551</v>
      </c>
      <c r="F5" s="14">
        <v>0.71</v>
      </c>
      <c r="G5">
        <v>9039</v>
      </c>
      <c r="H5" s="14">
        <v>0.79</v>
      </c>
      <c r="I5">
        <v>18350</v>
      </c>
      <c r="J5" s="14">
        <v>0.76</v>
      </c>
    </row>
    <row r="6" spans="1:10" x14ac:dyDescent="0.25">
      <c r="A6" s="16" t="s">
        <v>9</v>
      </c>
      <c r="B6" t="s">
        <v>1</v>
      </c>
      <c r="C6">
        <v>975</v>
      </c>
      <c r="D6" s="14">
        <v>0.57999999999999996</v>
      </c>
      <c r="E6">
        <v>2087</v>
      </c>
      <c r="F6" s="14">
        <v>0.2</v>
      </c>
      <c r="G6">
        <v>4656</v>
      </c>
      <c r="H6" s="14">
        <v>0.34</v>
      </c>
      <c r="I6">
        <v>7718</v>
      </c>
      <c r="J6" s="14">
        <v>0.3</v>
      </c>
    </row>
    <row r="7" spans="1:10" x14ac:dyDescent="0.25">
      <c r="A7" s="16"/>
      <c r="B7" t="s">
        <v>2</v>
      </c>
      <c r="C7">
        <v>704</v>
      </c>
      <c r="D7" s="14">
        <v>0.42</v>
      </c>
      <c r="E7">
        <v>8499</v>
      </c>
      <c r="F7" s="14">
        <v>0.8</v>
      </c>
      <c r="G7">
        <v>9190</v>
      </c>
      <c r="H7" s="14">
        <v>0.66</v>
      </c>
      <c r="I7">
        <v>18393</v>
      </c>
      <c r="J7" s="14">
        <v>0.7</v>
      </c>
    </row>
    <row r="8" spans="1:10" x14ac:dyDescent="0.25">
      <c r="A8" s="16" t="s">
        <v>10</v>
      </c>
      <c r="B8" t="s">
        <v>1</v>
      </c>
      <c r="C8">
        <v>2185</v>
      </c>
      <c r="D8" s="14">
        <v>0.24</v>
      </c>
      <c r="E8">
        <v>10451</v>
      </c>
      <c r="F8" s="14">
        <v>0.21</v>
      </c>
      <c r="G8">
        <v>15890</v>
      </c>
      <c r="H8" s="14">
        <v>0.31</v>
      </c>
      <c r="I8">
        <v>28526</v>
      </c>
      <c r="J8" s="14">
        <v>0.26</v>
      </c>
    </row>
    <row r="9" spans="1:10" x14ac:dyDescent="0.25">
      <c r="A9" s="16"/>
      <c r="B9" t="s">
        <v>2</v>
      </c>
      <c r="C9">
        <v>7012</v>
      </c>
      <c r="D9" s="14">
        <v>0.76</v>
      </c>
      <c r="E9">
        <v>38520</v>
      </c>
      <c r="F9" s="14">
        <v>0.79</v>
      </c>
      <c r="G9">
        <v>36158</v>
      </c>
      <c r="H9" s="14">
        <v>0.69</v>
      </c>
      <c r="I9">
        <v>81690</v>
      </c>
      <c r="J9" s="14">
        <v>0.74</v>
      </c>
    </row>
    <row r="10" spans="1:10" x14ac:dyDescent="0.25">
      <c r="A10" s="16" t="s">
        <v>13</v>
      </c>
      <c r="B10" t="s">
        <v>1</v>
      </c>
      <c r="C10">
        <v>3160</v>
      </c>
      <c r="D10" s="14">
        <v>0.18</v>
      </c>
      <c r="E10">
        <v>30550</v>
      </c>
      <c r="F10" s="14">
        <v>0.3</v>
      </c>
      <c r="G10">
        <v>34424</v>
      </c>
      <c r="H10" s="14">
        <v>0.33</v>
      </c>
      <c r="I10">
        <v>68134</v>
      </c>
      <c r="J10" s="14">
        <v>0.31</v>
      </c>
    </row>
    <row r="11" spans="1:10" x14ac:dyDescent="0.25">
      <c r="A11" s="16"/>
      <c r="B11" t="s">
        <v>2</v>
      </c>
      <c r="C11">
        <v>14167</v>
      </c>
      <c r="D11" s="14">
        <v>0.82</v>
      </c>
      <c r="E11">
        <v>71028</v>
      </c>
      <c r="F11" s="14">
        <v>0.7</v>
      </c>
      <c r="G11">
        <v>69958</v>
      </c>
      <c r="H11" s="14">
        <v>0.67</v>
      </c>
      <c r="I11">
        <v>155152</v>
      </c>
      <c r="J11" s="14">
        <v>0.69</v>
      </c>
    </row>
  </sheetData>
  <mergeCells count="5">
    <mergeCell ref="A2:A3"/>
    <mergeCell ref="A8:A9"/>
    <mergeCell ref="A10:A11"/>
    <mergeCell ref="A6:A7"/>
    <mergeCell ref="A4:A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D9" sqref="D9"/>
    </sheetView>
  </sheetViews>
  <sheetFormatPr defaultRowHeight="15" x14ac:dyDescent="0.25"/>
  <cols>
    <col min="2" max="2" width="24.140625" customWidth="1"/>
    <col min="3" max="3" width="25.28515625" customWidth="1"/>
    <col min="4" max="4" width="17.28515625" customWidth="1"/>
  </cols>
  <sheetData>
    <row r="1" spans="1:4" x14ac:dyDescent="0.25">
      <c r="A1" t="s">
        <v>0</v>
      </c>
      <c r="B1" t="s">
        <v>3</v>
      </c>
      <c r="C1" s="15" t="s">
        <v>20</v>
      </c>
      <c r="D1" t="s">
        <v>4</v>
      </c>
    </row>
    <row r="2" spans="1:4" x14ac:dyDescent="0.25">
      <c r="A2" t="s">
        <v>1</v>
      </c>
      <c r="B2" s="17">
        <v>8462</v>
      </c>
      <c r="C2">
        <v>986.06</v>
      </c>
      <c r="D2" s="17">
        <v>2274.3000000000002</v>
      </c>
    </row>
    <row r="3" spans="1:4" x14ac:dyDescent="0.25">
      <c r="A3" t="s">
        <v>2</v>
      </c>
      <c r="B3" s="17">
        <v>7684.1</v>
      </c>
      <c r="C3" s="17">
        <v>1991.8</v>
      </c>
      <c r="D3" s="17">
        <v>2721.4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>
      <selection activeCell="G17" sqref="G17"/>
    </sheetView>
  </sheetViews>
  <sheetFormatPr defaultRowHeight="15" x14ac:dyDescent="0.25"/>
  <cols>
    <col min="3" max="3" width="24.140625" customWidth="1"/>
    <col min="5" max="5" width="26.85546875" customWidth="1"/>
    <col min="6" max="6" width="16.85546875" customWidth="1"/>
    <col min="7" max="7" width="25.28515625" customWidth="1"/>
    <col min="8" max="8" width="19.5703125" customWidth="1"/>
    <col min="9" max="9" width="18.140625" customWidth="1"/>
  </cols>
  <sheetData>
    <row r="1" spans="1:9" x14ac:dyDescent="0.25">
      <c r="A1" t="s">
        <v>21</v>
      </c>
      <c r="B1" t="s">
        <v>0</v>
      </c>
      <c r="C1" t="s">
        <v>3</v>
      </c>
      <c r="D1" t="s">
        <v>5</v>
      </c>
      <c r="E1" t="s">
        <v>22</v>
      </c>
      <c r="F1" t="s">
        <v>5</v>
      </c>
      <c r="G1" t="s">
        <v>4</v>
      </c>
      <c r="H1" t="s">
        <v>5</v>
      </c>
      <c r="I1" t="s">
        <v>6</v>
      </c>
    </row>
    <row r="2" spans="1:9" x14ac:dyDescent="0.25">
      <c r="A2" t="s">
        <v>23</v>
      </c>
      <c r="B2" t="s">
        <v>1</v>
      </c>
      <c r="C2" s="17">
        <v>1973377</v>
      </c>
      <c r="D2" s="18">
        <f>C2/C12</f>
        <v>0.62439332618460985</v>
      </c>
      <c r="E2" s="17">
        <v>14757127</v>
      </c>
      <c r="F2" s="18">
        <f>E2/E12</f>
        <v>0.48304988071484223</v>
      </c>
      <c r="G2" s="19">
        <v>12914799</v>
      </c>
      <c r="H2" s="18">
        <f>G2/G12</f>
        <v>0.37516936262657152</v>
      </c>
      <c r="I2" s="17">
        <f>SUM(C2,E2,G2)</f>
        <v>29645303</v>
      </c>
    </row>
    <row r="3" spans="1:9" x14ac:dyDescent="0.25">
      <c r="C3" s="17"/>
      <c r="D3" s="18"/>
      <c r="E3" s="17"/>
      <c r="F3" s="18"/>
      <c r="G3" s="19"/>
      <c r="H3" s="18"/>
      <c r="I3" s="17"/>
    </row>
    <row r="4" spans="1:9" x14ac:dyDescent="0.25">
      <c r="A4" t="s">
        <v>24</v>
      </c>
      <c r="B4" t="s">
        <v>1</v>
      </c>
      <c r="C4" s="17">
        <v>0</v>
      </c>
      <c r="D4" s="18">
        <f>C4/C12</f>
        <v>0</v>
      </c>
      <c r="E4" s="17">
        <v>919308</v>
      </c>
      <c r="F4" s="18">
        <v>3.0200000000000001E-2</v>
      </c>
      <c r="G4" s="19">
        <v>3145630</v>
      </c>
      <c r="H4" s="18">
        <f>G4/G12</f>
        <v>9.1379200106716504E-2</v>
      </c>
      <c r="I4" s="17">
        <f>SUM(C4,E4,G4)</f>
        <v>4064938</v>
      </c>
    </row>
    <row r="5" spans="1:9" x14ac:dyDescent="0.25">
      <c r="C5" s="17"/>
      <c r="D5" s="18"/>
      <c r="E5" s="17"/>
      <c r="F5" s="18"/>
      <c r="G5" s="19"/>
      <c r="H5" s="18"/>
      <c r="I5" s="17"/>
    </row>
    <row r="6" spans="1:9" x14ac:dyDescent="0.25">
      <c r="A6" t="s">
        <v>25</v>
      </c>
      <c r="B6" t="s">
        <v>1</v>
      </c>
      <c r="C6" s="17">
        <v>0</v>
      </c>
      <c r="D6" s="18">
        <f>C6/C12</f>
        <v>0</v>
      </c>
      <c r="E6" s="17">
        <v>86453</v>
      </c>
      <c r="F6" s="18">
        <f>E6/E12</f>
        <v>2.8298944189773696E-3</v>
      </c>
      <c r="G6" s="19">
        <v>565362</v>
      </c>
      <c r="H6" s="18">
        <f>G6/G12</f>
        <v>1.6423523214978704E-2</v>
      </c>
      <c r="I6" s="17">
        <f>SUM(C6,E6,G6)</f>
        <v>651815</v>
      </c>
    </row>
    <row r="7" spans="1:9" x14ac:dyDescent="0.25">
      <c r="C7" s="17"/>
      <c r="D7" s="18"/>
      <c r="E7" s="17"/>
      <c r="F7" s="18"/>
      <c r="G7" s="19"/>
      <c r="H7" s="18"/>
      <c r="I7" s="17"/>
    </row>
    <row r="8" spans="1:9" x14ac:dyDescent="0.25">
      <c r="A8" t="s">
        <v>26</v>
      </c>
      <c r="B8" t="s">
        <v>1</v>
      </c>
      <c r="C8" s="17">
        <v>1187094</v>
      </c>
      <c r="D8" s="18">
        <f>C8/C12</f>
        <v>0.3756066738153902</v>
      </c>
      <c r="E8" s="17">
        <v>14569684</v>
      </c>
      <c r="F8" s="18">
        <f>E8/E12</f>
        <v>0.47691424748549938</v>
      </c>
      <c r="G8" s="19">
        <v>17798126</v>
      </c>
      <c r="H8" s="18">
        <f>G8/G12</f>
        <v>0.51702791405173332</v>
      </c>
      <c r="I8" s="17">
        <f>SUM(C8,E8,G8)</f>
        <v>33554904</v>
      </c>
    </row>
    <row r="9" spans="1:9" x14ac:dyDescent="0.25">
      <c r="C9" s="17"/>
      <c r="D9" s="18"/>
      <c r="E9" s="17"/>
      <c r="F9" s="18"/>
      <c r="G9" s="19"/>
      <c r="H9" s="18"/>
      <c r="I9" s="17"/>
    </row>
    <row r="10" spans="1:9" x14ac:dyDescent="0.25">
      <c r="A10" t="s">
        <v>27</v>
      </c>
      <c r="B10" t="s">
        <v>1</v>
      </c>
      <c r="C10" s="17">
        <v>0</v>
      </c>
      <c r="D10" s="18">
        <f>C10/C12</f>
        <v>0</v>
      </c>
      <c r="E10" s="17">
        <v>217331</v>
      </c>
      <c r="F10" s="18">
        <f>E10/E12</f>
        <v>7.1139669412370963E-3</v>
      </c>
      <c r="G10" s="19">
        <v>0</v>
      </c>
      <c r="H10" s="18">
        <f>G10/G12</f>
        <v>0</v>
      </c>
      <c r="I10" s="17">
        <f>SUM(C10,E10,G10)</f>
        <v>217331</v>
      </c>
    </row>
    <row r="11" spans="1:9" x14ac:dyDescent="0.25">
      <c r="C11" s="17"/>
      <c r="D11" s="18"/>
      <c r="E11" s="17"/>
      <c r="F11" s="3"/>
      <c r="G11" s="19"/>
      <c r="H11" s="18"/>
      <c r="I11" s="17"/>
    </row>
    <row r="12" spans="1:9" x14ac:dyDescent="0.25">
      <c r="A12" t="s">
        <v>6</v>
      </c>
      <c r="B12" t="s">
        <v>1</v>
      </c>
      <c r="C12" s="17">
        <f>SUM(C2,C4,C6,C8,C10)</f>
        <v>3160471</v>
      </c>
      <c r="D12" s="18"/>
      <c r="E12" s="17">
        <f>SUM(E2,E4,E6,E8,E10)</f>
        <v>30549903</v>
      </c>
      <c r="F12" s="3"/>
      <c r="G12" s="19">
        <f>SUM(G2,G4,G6,G8,G10)</f>
        <v>34423917</v>
      </c>
      <c r="H12" s="3"/>
      <c r="I12" s="17">
        <f>SUM(C12,E12,G12)</f>
        <v>68134291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tabSelected="1" workbookViewId="0">
      <selection activeCell="D2" sqref="D2"/>
    </sheetView>
  </sheetViews>
  <sheetFormatPr defaultRowHeight="15" x14ac:dyDescent="0.25"/>
  <cols>
    <col min="1" max="1" width="26.85546875" customWidth="1"/>
    <col min="3" max="3" width="25" customWidth="1"/>
    <col min="4" max="4" width="20.140625" customWidth="1"/>
    <col min="5" max="5" width="32.42578125" customWidth="1"/>
    <col min="6" max="6" width="15.5703125" customWidth="1"/>
    <col min="7" max="7" width="17.28515625" customWidth="1"/>
    <col min="8" max="8" width="18.28515625" customWidth="1"/>
    <col min="9" max="9" width="20.7109375" customWidth="1"/>
  </cols>
  <sheetData>
    <row r="1" spans="1:10" x14ac:dyDescent="0.25">
      <c r="A1" t="s">
        <v>28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s="9" customFormat="1" ht="30" x14ac:dyDescent="0.25">
      <c r="A2" s="20" t="s">
        <v>29</v>
      </c>
      <c r="B2" s="9" t="s">
        <v>1</v>
      </c>
      <c r="C2" s="26">
        <v>1069.1199999999999</v>
      </c>
      <c r="D2" s="21"/>
      <c r="E2" s="26">
        <v>8334.35</v>
      </c>
      <c r="F2" s="21"/>
      <c r="G2" s="22">
        <v>10573.56</v>
      </c>
      <c r="H2" s="21"/>
      <c r="I2" s="22"/>
      <c r="J2" s="21"/>
    </row>
    <row r="3" spans="1:10" s="9" customFormat="1" ht="30" x14ac:dyDescent="0.25">
      <c r="A3" s="20" t="s">
        <v>30</v>
      </c>
      <c r="B3" s="9" t="s">
        <v>1</v>
      </c>
      <c r="C3" s="26">
        <v>4188.18</v>
      </c>
      <c r="D3" s="21"/>
      <c r="E3" s="26">
        <v>36006.32</v>
      </c>
      <c r="F3" s="21"/>
      <c r="G3" s="22">
        <v>27518.89</v>
      </c>
      <c r="H3" s="21"/>
      <c r="I3" s="22"/>
      <c r="J3" s="21"/>
    </row>
    <row r="4" spans="1:10" s="9" customFormat="1" ht="30" x14ac:dyDescent="0.25">
      <c r="A4" s="20" t="s">
        <v>31</v>
      </c>
      <c r="B4" s="9" t="s">
        <v>1</v>
      </c>
      <c r="C4" s="26">
        <v>1744.03</v>
      </c>
      <c r="D4" s="21"/>
      <c r="E4" s="26">
        <v>6843.23</v>
      </c>
      <c r="F4" s="21"/>
      <c r="G4" s="22">
        <v>7697.01</v>
      </c>
      <c r="H4" s="21"/>
      <c r="I4" s="22"/>
      <c r="J4" s="21"/>
    </row>
    <row r="5" spans="1:10" s="10" customFormat="1" ht="30" x14ac:dyDescent="0.25">
      <c r="A5" s="23" t="s">
        <v>36</v>
      </c>
      <c r="C5" s="27"/>
      <c r="D5" s="25"/>
      <c r="E5" s="27"/>
      <c r="F5" s="25"/>
      <c r="G5" s="24"/>
      <c r="H5" s="25"/>
      <c r="I5" s="24"/>
      <c r="J5" s="25"/>
    </row>
    <row r="6" spans="1:10" s="9" customFormat="1" ht="30" x14ac:dyDescent="0.25">
      <c r="A6" s="20" t="s">
        <v>32</v>
      </c>
      <c r="B6" s="9" t="s">
        <v>1</v>
      </c>
      <c r="C6" s="26">
        <v>113.2</v>
      </c>
      <c r="D6" s="21"/>
      <c r="E6" s="26">
        <v>3861.44</v>
      </c>
      <c r="F6" s="21"/>
      <c r="G6" s="22">
        <v>626.66999999999996</v>
      </c>
      <c r="H6" s="21"/>
      <c r="I6" s="22"/>
      <c r="J6" s="21"/>
    </row>
    <row r="7" spans="1:10" s="9" customFormat="1" ht="30" x14ac:dyDescent="0.25">
      <c r="A7" s="20" t="s">
        <v>33</v>
      </c>
      <c r="B7" s="9" t="s">
        <v>1</v>
      </c>
      <c r="C7" s="26">
        <v>2088.3200000000002</v>
      </c>
      <c r="D7" s="21"/>
      <c r="E7" s="26">
        <v>9777.8799999999992</v>
      </c>
      <c r="F7" s="21"/>
      <c r="G7" s="22">
        <v>13167.24</v>
      </c>
      <c r="H7" s="21"/>
      <c r="I7" s="22"/>
      <c r="J7" s="21"/>
    </row>
    <row r="8" spans="1:10" ht="30" x14ac:dyDescent="0.25">
      <c r="A8" s="15" t="s">
        <v>38</v>
      </c>
      <c r="B8" t="s">
        <v>1</v>
      </c>
      <c r="C8" s="17"/>
      <c r="D8" s="14"/>
      <c r="E8" s="17"/>
      <c r="F8" s="14"/>
      <c r="G8" s="1"/>
      <c r="H8" s="14"/>
      <c r="I8" s="1"/>
      <c r="J8" s="14"/>
    </row>
    <row r="9" spans="1:10" s="9" customFormat="1" ht="30" x14ac:dyDescent="0.25">
      <c r="A9" s="20" t="s">
        <v>34</v>
      </c>
      <c r="B9" s="9" t="s">
        <v>1</v>
      </c>
      <c r="C9" s="26">
        <v>1456.85</v>
      </c>
      <c r="D9" s="21"/>
      <c r="E9" s="26">
        <v>1660.75</v>
      </c>
      <c r="F9" s="21"/>
      <c r="G9" s="22">
        <v>2834.97</v>
      </c>
      <c r="H9" s="21"/>
      <c r="I9" s="22"/>
      <c r="J9" s="21"/>
    </row>
    <row r="10" spans="1:10" s="9" customFormat="1" ht="30" x14ac:dyDescent="0.25">
      <c r="A10" s="20" t="s">
        <v>35</v>
      </c>
      <c r="B10" s="9" t="s">
        <v>1</v>
      </c>
      <c r="C10" s="26">
        <v>3507.11</v>
      </c>
      <c r="D10" s="21"/>
      <c r="E10" s="26">
        <v>4543.76</v>
      </c>
      <c r="F10" s="21"/>
      <c r="G10" s="22">
        <v>7539.32</v>
      </c>
      <c r="H10" s="21"/>
      <c r="I10" s="22"/>
      <c r="J10" s="21"/>
    </row>
    <row r="11" spans="1:10" ht="30" x14ac:dyDescent="0.25">
      <c r="A11" s="15" t="s">
        <v>37</v>
      </c>
      <c r="B11" t="s">
        <v>1</v>
      </c>
      <c r="C11" s="1"/>
      <c r="D11" s="14"/>
      <c r="E11" s="1"/>
      <c r="F11" s="14"/>
      <c r="G11" s="1"/>
      <c r="H11" s="14"/>
      <c r="I11" s="1"/>
      <c r="J11" s="14"/>
    </row>
    <row r="12" spans="1:10" x14ac:dyDescent="0.25">
      <c r="A12" s="15" t="s">
        <v>6</v>
      </c>
      <c r="B12" t="s">
        <v>1</v>
      </c>
      <c r="C12" s="1"/>
      <c r="D12" s="14"/>
      <c r="E12" s="1"/>
      <c r="F12" s="14"/>
      <c r="G12" s="1"/>
      <c r="H12" s="14"/>
      <c r="I12" s="1"/>
      <c r="J12" s="14"/>
    </row>
    <row r="13" spans="1:10" x14ac:dyDescent="0.25">
      <c r="A13" s="15" t="s">
        <v>6</v>
      </c>
      <c r="C13" s="1"/>
      <c r="E13" s="1"/>
      <c r="G13" s="1"/>
      <c r="I13" s="1"/>
      <c r="J13" s="14"/>
    </row>
    <row r="14" spans="1:10" x14ac:dyDescent="0.25">
      <c r="A14" s="15"/>
    </row>
    <row r="15" spans="1:10" x14ac:dyDescent="0.25">
      <c r="A15" s="15"/>
    </row>
    <row r="16" spans="1:10" x14ac:dyDescent="0.25">
      <c r="A16" s="15"/>
    </row>
    <row r="17" spans="1:10" x14ac:dyDescent="0.25">
      <c r="A17" s="15" t="s">
        <v>28</v>
      </c>
      <c r="B17" t="s">
        <v>0</v>
      </c>
      <c r="C17" t="s">
        <v>3</v>
      </c>
      <c r="D17" t="s">
        <v>5</v>
      </c>
      <c r="E17" t="s">
        <v>12</v>
      </c>
      <c r="F17" t="s">
        <v>5</v>
      </c>
      <c r="G17" t="s">
        <v>4</v>
      </c>
      <c r="H17" t="s">
        <v>5</v>
      </c>
      <c r="I17" t="s">
        <v>6</v>
      </c>
      <c r="J17" t="s">
        <v>5</v>
      </c>
    </row>
    <row r="18" spans="1:10" ht="30" x14ac:dyDescent="0.25">
      <c r="A18" s="15" t="s">
        <v>36</v>
      </c>
      <c r="B18" t="s">
        <v>1</v>
      </c>
      <c r="C18" s="1">
        <v>18233.59</v>
      </c>
      <c r="D18" s="14">
        <v>0.48</v>
      </c>
      <c r="E18" s="1">
        <v>223573.49</v>
      </c>
      <c r="F18" s="14">
        <v>0.74</v>
      </c>
      <c r="G18" s="1">
        <v>566665.43000000005</v>
      </c>
      <c r="H18" s="14">
        <v>0.59</v>
      </c>
      <c r="I18" s="1">
        <v>808472.51</v>
      </c>
      <c r="J18" s="14">
        <v>0.62</v>
      </c>
    </row>
    <row r="19" spans="1:10" ht="30" x14ac:dyDescent="0.25">
      <c r="A19" s="15" t="s">
        <v>39</v>
      </c>
      <c r="B19" t="s">
        <v>1</v>
      </c>
      <c r="C19" s="1">
        <v>19975.09</v>
      </c>
      <c r="D19" s="14">
        <v>0.52</v>
      </c>
      <c r="E19" s="1">
        <v>76673.87</v>
      </c>
      <c r="F19" s="14">
        <v>0.26</v>
      </c>
      <c r="G19" s="1">
        <v>391560.03</v>
      </c>
      <c r="H19" s="14">
        <v>0.41</v>
      </c>
      <c r="I19" s="1">
        <v>488208.99</v>
      </c>
      <c r="J19" s="14">
        <v>0.38</v>
      </c>
    </row>
    <row r="20" spans="1:10" x14ac:dyDescent="0.25">
      <c r="A20" s="15" t="s">
        <v>37</v>
      </c>
      <c r="C20" s="1"/>
      <c r="D20" s="14"/>
      <c r="E20" s="1"/>
      <c r="F20" s="14"/>
      <c r="G20" s="1"/>
      <c r="H20" s="14"/>
      <c r="I20" s="1"/>
      <c r="J20" s="14"/>
    </row>
    <row r="21" spans="1:10" x14ac:dyDescent="0.25">
      <c r="A21" s="15" t="s">
        <v>6</v>
      </c>
      <c r="B21" t="s">
        <v>1</v>
      </c>
      <c r="C21" s="1">
        <v>38208.68</v>
      </c>
      <c r="D21" s="14">
        <v>1</v>
      </c>
      <c r="E21" s="1">
        <v>300247.36</v>
      </c>
      <c r="F21" s="14">
        <v>1</v>
      </c>
      <c r="G21" s="1">
        <v>958225.46</v>
      </c>
      <c r="H21" s="14">
        <v>1</v>
      </c>
      <c r="I21" s="1">
        <v>1296681.5</v>
      </c>
      <c r="J21" s="14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Total Trab. Melhor ID</vt:lpstr>
      <vt:lpstr>Calculo Tipo de Area</vt:lpstr>
      <vt:lpstr>Tabela Tipo de Area</vt:lpstr>
      <vt:lpstr>Média de Renda</vt:lpstr>
      <vt:lpstr>Calculo Total Raça</vt:lpstr>
      <vt:lpstr>Calculo Escolaridade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Lab UFG</dc:creator>
  <cp:lastModifiedBy>Admin</cp:lastModifiedBy>
  <dcterms:created xsi:type="dcterms:W3CDTF">2022-07-21T12:31:24Z</dcterms:created>
  <dcterms:modified xsi:type="dcterms:W3CDTF">2022-07-22T15:00:41Z</dcterms:modified>
</cp:coreProperties>
</file>