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diaLab\Documents\GitHub\lapei\03_Sebrae\01_Relatório2022\Relatório_Sebrae2022\00_capítulo_PNADc\Planilha\"/>
    </mc:Choice>
  </mc:AlternateContent>
  <bookViews>
    <workbookView xWindow="0" yWindow="0" windowWidth="20325" windowHeight="9135"/>
  </bookViews>
  <sheets>
    <sheet name="Total Ocupação" sheetId="1" r:id="rId1"/>
    <sheet name="Cálculo Tipo de Area" sheetId="2" r:id="rId2"/>
    <sheet name="Tabela e Grafico Tipo de Area" sheetId="8" r:id="rId3"/>
    <sheet name="Média Renda" sheetId="3" r:id="rId4"/>
    <sheet name="Tabela e Grafico Raça" sheetId="4" r:id="rId5"/>
    <sheet name="Calculo Escolaridade H" sheetId="5" r:id="rId6"/>
    <sheet name="Calculo Escolaridade M" sheetId="6" r:id="rId7"/>
    <sheet name="Calculo Escolaridade H e M" sheetId="9" r:id="rId8"/>
    <sheet name="Tabela Escolaridade" sheetId="7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7" l="1"/>
  <c r="J20" i="7"/>
  <c r="J19" i="7"/>
  <c r="J18" i="7"/>
  <c r="I8" i="6"/>
  <c r="I5" i="6"/>
  <c r="I12" i="6"/>
  <c r="I21" i="7"/>
  <c r="I12" i="5"/>
  <c r="G12" i="6"/>
  <c r="E12" i="5"/>
  <c r="C12" i="5"/>
  <c r="H20" i="7"/>
  <c r="H19" i="7"/>
  <c r="H18" i="7"/>
  <c r="F20" i="7"/>
  <c r="F19" i="7"/>
  <c r="F18" i="7"/>
  <c r="D20" i="7"/>
  <c r="D19" i="7"/>
  <c r="J11" i="9"/>
  <c r="J6" i="9"/>
  <c r="H12" i="9"/>
  <c r="H11" i="9"/>
  <c r="H9" i="9"/>
  <c r="H8" i="9"/>
  <c r="H6" i="9"/>
  <c r="H5" i="9"/>
  <c r="H3" i="9"/>
  <c r="H2" i="9"/>
  <c r="F12" i="9"/>
  <c r="F11" i="9"/>
  <c r="F9" i="9"/>
  <c r="F8" i="9"/>
  <c r="F6" i="9"/>
  <c r="F5" i="9"/>
  <c r="F3" i="9"/>
  <c r="F2" i="9"/>
  <c r="D12" i="9"/>
  <c r="D11" i="9"/>
  <c r="I13" i="9"/>
  <c r="J12" i="9" s="1"/>
  <c r="G13" i="9"/>
  <c r="E13" i="9"/>
  <c r="C13" i="9"/>
  <c r="D9" i="9"/>
  <c r="D8" i="9"/>
  <c r="D6" i="9"/>
  <c r="D5" i="9"/>
  <c r="D3" i="9"/>
  <c r="D2" i="9"/>
  <c r="I10" i="9"/>
  <c r="J8" i="9" s="1"/>
  <c r="I7" i="9"/>
  <c r="J5" i="9" s="1"/>
  <c r="I4" i="9"/>
  <c r="J3" i="9" s="1"/>
  <c r="G10" i="9"/>
  <c r="G7" i="9"/>
  <c r="G4" i="9"/>
  <c r="E10" i="9"/>
  <c r="E7" i="9"/>
  <c r="E4" i="9"/>
  <c r="C10" i="9"/>
  <c r="C7" i="9"/>
  <c r="C4" i="9"/>
  <c r="I11" i="5"/>
  <c r="I8" i="5"/>
  <c r="I5" i="5"/>
  <c r="G12" i="5"/>
  <c r="G11" i="5"/>
  <c r="E11" i="5"/>
  <c r="C11" i="5"/>
  <c r="G8" i="5"/>
  <c r="E8" i="5"/>
  <c r="C8" i="5"/>
  <c r="G5" i="5"/>
  <c r="E5" i="5"/>
  <c r="C5" i="5"/>
  <c r="J9" i="9" l="1"/>
  <c r="J2" i="9"/>
  <c r="I11" i="6" l="1"/>
  <c r="E12" i="6"/>
  <c r="C12" i="6"/>
  <c r="G11" i="6"/>
  <c r="E11" i="6"/>
  <c r="G8" i="6"/>
  <c r="E8" i="6"/>
  <c r="C11" i="6"/>
  <c r="C8" i="6"/>
  <c r="G5" i="6"/>
  <c r="E5" i="6"/>
  <c r="C5" i="6"/>
</calcChain>
</file>

<file path=xl/sharedStrings.xml><?xml version="1.0" encoding="utf-8"?>
<sst xmlns="http://schemas.openxmlformats.org/spreadsheetml/2006/main" count="356" uniqueCount="80">
  <si>
    <t>Posição de Ocupação</t>
  </si>
  <si>
    <t>Mulher</t>
  </si>
  <si>
    <t>%</t>
  </si>
  <si>
    <t>Homem</t>
  </si>
  <si>
    <t>Total</t>
  </si>
  <si>
    <t>Empregadores</t>
  </si>
  <si>
    <t xml:space="preserve">Trabalhadores por Contra Própria </t>
  </si>
  <si>
    <t>Empregados</t>
  </si>
  <si>
    <t>Geral</t>
  </si>
  <si>
    <t>Empregador(a)</t>
  </si>
  <si>
    <t>Trabalhador(a) Conta Própria</t>
  </si>
  <si>
    <t>Empregado(a)</t>
  </si>
  <si>
    <t>Feminino</t>
  </si>
  <si>
    <t>Masculino</t>
  </si>
  <si>
    <t>Tabela com as porcentagens para a geração dos gáficos</t>
  </si>
  <si>
    <t xml:space="preserve"> Área da UF </t>
  </si>
  <si>
    <t>Sexo</t>
  </si>
  <si>
    <t>Trabalhadores por Contra Própria</t>
  </si>
  <si>
    <t>Capital</t>
  </si>
  <si>
    <t>total cap.</t>
  </si>
  <si>
    <t>Resto da RM (Região Metropolitana, excluindo a capital)</t>
  </si>
  <si>
    <t>total RM</t>
  </si>
  <si>
    <t xml:space="preserve">Resto da RIDE (Região Integrada de Desenvolvimento Econômico, excluindo a capital) </t>
  </si>
  <si>
    <t>total ride</t>
  </si>
  <si>
    <t>Resto da UF  (Unidade da Federação, excluindo a região metropolitana e a RIDE)</t>
  </si>
  <si>
    <t>total UF</t>
  </si>
  <si>
    <t xml:space="preserve">Tabela apenas com as empreendedoras por tipo de area </t>
  </si>
  <si>
    <t>Área de UF</t>
  </si>
  <si>
    <t>RM (Região Metropolitana, excluindo a capital)</t>
  </si>
  <si>
    <t>RIDE (Região Integrada de Desenvolvimento Econômico, excluindo a capital)</t>
  </si>
  <si>
    <t>Demais municípios</t>
  </si>
  <si>
    <t>Tabela geral de ocupação por tipo de area de ambos os sexos</t>
  </si>
  <si>
    <t xml:space="preserve">Tabela com todas as ocupações das mulheres por tipo de area </t>
  </si>
  <si>
    <t>&amp;</t>
  </si>
  <si>
    <t>Tabela com os dados completos (total e porcentagem)</t>
  </si>
  <si>
    <t>Tabela com as porcentagens para geração do grafico</t>
  </si>
  <si>
    <t>Empregadores(as)</t>
  </si>
  <si>
    <t>Trabalhadores(as) por Conta Própria</t>
  </si>
  <si>
    <t>Empregados(as)</t>
  </si>
  <si>
    <t>Reg. Metrop.</t>
  </si>
  <si>
    <t>RIDE</t>
  </si>
  <si>
    <t>Demais Mun.</t>
  </si>
  <si>
    <t>perfis</t>
  </si>
  <si>
    <t>Demais Municípios</t>
  </si>
  <si>
    <t>Região Metropolitana</t>
  </si>
  <si>
    <t xml:space="preserve">Tabela para gerar grafico (pizza) de mulheres Empreendedoras (Melhor idade) por tipo de area </t>
  </si>
  <si>
    <t>Empregadoras</t>
  </si>
  <si>
    <t>Trabalhadoras por Contra Própria</t>
  </si>
  <si>
    <t>Empregadas</t>
  </si>
  <si>
    <t>Resto da RM</t>
  </si>
  <si>
    <t xml:space="preserve">Resto da RIDE </t>
  </si>
  <si>
    <t xml:space="preserve">Demais Municipios </t>
  </si>
  <si>
    <t>Tabela para a geração do grafico de ocupação de Mulheres (Melhor idade) por tipo de área</t>
  </si>
  <si>
    <t>Trabalhadores por Conta Propria</t>
  </si>
  <si>
    <t>Cor/Raça</t>
  </si>
  <si>
    <t>Trabalhadores por Conta Própria</t>
  </si>
  <si>
    <t>Branca</t>
  </si>
  <si>
    <t>Preta</t>
  </si>
  <si>
    <t>Amarela</t>
  </si>
  <si>
    <t>Parda</t>
  </si>
  <si>
    <t>Indígena</t>
  </si>
  <si>
    <t xml:space="preserve">Tabela para a geração do grafico (barras) </t>
  </si>
  <si>
    <t>perfil</t>
  </si>
  <si>
    <t>Trabalhadoras por conta própria</t>
  </si>
  <si>
    <t>Escolaridade</t>
  </si>
  <si>
    <t>Sem instrução e menos de 1 ano de estudo</t>
  </si>
  <si>
    <t>Fundamental incompleto ou equivalente</t>
  </si>
  <si>
    <t>Fundamental completo ou equivalente</t>
  </si>
  <si>
    <t>Sem instrução até fundamental completo</t>
  </si>
  <si>
    <t>Médio incompleto ou equivalente</t>
  </si>
  <si>
    <t>Médio completo ou equivalente</t>
  </si>
  <si>
    <t>Médio completo e  imcompleto</t>
  </si>
  <si>
    <t>Superior incompleto ou equivalente</t>
  </si>
  <si>
    <t>Superior completo ou equivalente</t>
  </si>
  <si>
    <t>Superior completo e incompleto</t>
  </si>
  <si>
    <t xml:space="preserve">Médio completo e  imcompleto </t>
  </si>
  <si>
    <t>Médio incompleto e médio completo</t>
  </si>
  <si>
    <t>Superior incompleto e superior completo</t>
  </si>
  <si>
    <t>Tabela das porcentagens para geração dos gráficos</t>
  </si>
  <si>
    <t>Tabela Calculos das porcentagem só das mulheres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</si>
</sst>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3" fontId="0" fillId="0" borderId="0" xfId="0" applyNumberFormat="1"/>
    <xf numFmtId="9" fontId="0" fillId="0" borderId="0" xfId="1" applyFont="1"/>
    <xf numFmtId="4" fontId="0" fillId="0" borderId="0" xfId="0" applyNumberFormat="1"/>
    <xf numFmtId="9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applyAlignment="1"/>
    <xf numFmtId="0" fontId="3" fillId="0" borderId="0" xfId="0" applyFont="1" applyAlignment="1"/>
    <xf numFmtId="2" fontId="0" fillId="0" borderId="0" xfId="0" applyNumberFormat="1"/>
    <xf numFmtId="10" fontId="0" fillId="0" borderId="0" xfId="1" applyNumberFormat="1" applyFont="1"/>
    <xf numFmtId="2" fontId="0" fillId="0" borderId="0" xfId="1" applyNumberFormat="1" applyFont="1"/>
    <xf numFmtId="10" fontId="0" fillId="0" borderId="0" xfId="0" applyNumberFormat="1"/>
    <xf numFmtId="9" fontId="2" fillId="0" borderId="0" xfId="0" applyNumberFormat="1" applyFont="1"/>
    <xf numFmtId="4" fontId="2" fillId="0" borderId="0" xfId="0" applyNumberFormat="1" applyFont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43" fontId="2" fillId="0" borderId="0" xfId="2" applyFont="1"/>
    <xf numFmtId="43" fontId="0" fillId="0" borderId="0" xfId="2" applyFont="1"/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257114301535651E-2"/>
          <c:y val="0.12195638502491593"/>
          <c:w val="0.89158565299406189"/>
          <c:h val="0.668729379666315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'Tabela Escolaridade'!$A$28</c:f>
              <c:strCache>
                <c:ptCount val="1"/>
                <c:pt idx="0">
                  <c:v>Sem instrução até fundamental completo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Escolaridade'!$B$27:$D$27</c:f>
              <c:strCache>
                <c:ptCount val="3"/>
                <c:pt idx="0">
                  <c:v>Empregadoras</c:v>
                </c:pt>
                <c:pt idx="1">
                  <c:v>Trabalhadoras por Contra Própria</c:v>
                </c:pt>
                <c:pt idx="2">
                  <c:v>Empregadas</c:v>
                </c:pt>
              </c:strCache>
            </c:strRef>
          </c:cat>
          <c:val>
            <c:numRef>
              <c:f>'Tabela Escolaridade'!$B$28:$D$28</c:f>
              <c:numCache>
                <c:formatCode>0%</c:formatCode>
                <c:ptCount val="3"/>
                <c:pt idx="0">
                  <c:v>0.13</c:v>
                </c:pt>
                <c:pt idx="1">
                  <c:v>0.27</c:v>
                </c:pt>
                <c:pt idx="2">
                  <c:v>0.27</c:v>
                </c:pt>
              </c:numCache>
            </c:numRef>
          </c:val>
        </c:ser>
        <c:ser>
          <c:idx val="1"/>
          <c:order val="1"/>
          <c:tx>
            <c:strRef>
              <c:f>'Tabela Escolaridade'!$A$29</c:f>
              <c:strCache>
                <c:ptCount val="1"/>
                <c:pt idx="0">
                  <c:v>Médio incompleto e médio completo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Escolaridade'!$B$27:$D$27</c:f>
              <c:strCache>
                <c:ptCount val="3"/>
                <c:pt idx="0">
                  <c:v>Empregadoras</c:v>
                </c:pt>
                <c:pt idx="1">
                  <c:v>Trabalhadoras por Contra Própria</c:v>
                </c:pt>
                <c:pt idx="2">
                  <c:v>Empregadas</c:v>
                </c:pt>
              </c:strCache>
            </c:strRef>
          </c:cat>
          <c:val>
            <c:numRef>
              <c:f>'Tabela Escolaridade'!$B$29:$D$29</c:f>
              <c:numCache>
                <c:formatCode>0%</c:formatCode>
                <c:ptCount val="3"/>
                <c:pt idx="0">
                  <c:v>0.36</c:v>
                </c:pt>
                <c:pt idx="1">
                  <c:v>0.41</c:v>
                </c:pt>
                <c:pt idx="2">
                  <c:v>0.41</c:v>
                </c:pt>
              </c:numCache>
            </c:numRef>
          </c:val>
        </c:ser>
        <c:ser>
          <c:idx val="2"/>
          <c:order val="2"/>
          <c:tx>
            <c:strRef>
              <c:f>'Tabela Escolaridade'!$A$30</c:f>
              <c:strCache>
                <c:ptCount val="1"/>
                <c:pt idx="0">
                  <c:v>Superior incompleto e superior completo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Escolaridade'!$B$27:$D$27</c:f>
              <c:strCache>
                <c:ptCount val="3"/>
                <c:pt idx="0">
                  <c:v>Empregadoras</c:v>
                </c:pt>
                <c:pt idx="1">
                  <c:v>Trabalhadoras por Contra Própria</c:v>
                </c:pt>
                <c:pt idx="2">
                  <c:v>Empregadas</c:v>
                </c:pt>
              </c:strCache>
            </c:strRef>
          </c:cat>
          <c:val>
            <c:numRef>
              <c:f>'Tabela Escolaridade'!$B$30:$D$30</c:f>
              <c:numCache>
                <c:formatCode>0%</c:formatCode>
                <c:ptCount val="3"/>
                <c:pt idx="0">
                  <c:v>0.51</c:v>
                </c:pt>
                <c:pt idx="1">
                  <c:v>0.32</c:v>
                </c:pt>
                <c:pt idx="2">
                  <c:v>0.32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2861344"/>
        <c:axId val="-1052867328"/>
      </c:barChart>
      <c:catAx>
        <c:axId val="-105286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52867328"/>
        <c:crosses val="autoZero"/>
        <c:auto val="1"/>
        <c:lblAlgn val="ctr"/>
        <c:lblOffset val="100"/>
        <c:noMultiLvlLbl val="0"/>
      </c:catAx>
      <c:valAx>
        <c:axId val="-10528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5286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3014964887718678E-2"/>
          <c:y val="0.8584376469887256"/>
          <c:w val="0.89307567804024512"/>
          <c:h val="0.138137459599234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695325</xdr:colOff>
      <xdr:row>23</xdr:row>
      <xdr:rowOff>119060</xdr:rowOff>
    </xdr:from>
    <xdr:to>
      <xdr:col>15</xdr:col>
      <xdr:colOff>85725</xdr:colOff>
      <xdr:row>39</xdr:row>
      <xdr:rowOff>171449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C18" sqref="C18"/>
    </sheetView>
  </sheetViews>
  <sheetFormatPr defaultRowHeight="15" x14ac:dyDescent="0.25"/>
  <cols>
    <col min="1" max="1" width="33.28515625" customWidth="1"/>
    <col min="2" max="2" width="16.28515625" customWidth="1"/>
    <col min="3" max="3" width="31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</row>
    <row r="2" spans="1:6" x14ac:dyDescent="0.25">
      <c r="A2" t="s">
        <v>5</v>
      </c>
      <c r="B2" s="1"/>
      <c r="C2" s="2"/>
      <c r="D2" s="1"/>
      <c r="E2" s="2"/>
      <c r="F2" s="3"/>
    </row>
    <row r="3" spans="1:6" x14ac:dyDescent="0.25">
      <c r="A3" t="s">
        <v>6</v>
      </c>
      <c r="B3" s="1"/>
      <c r="C3" s="2"/>
      <c r="D3" s="1"/>
      <c r="E3" s="2"/>
      <c r="F3" s="1"/>
    </row>
    <row r="4" spans="1:6" x14ac:dyDescent="0.25">
      <c r="A4" t="s">
        <v>7</v>
      </c>
      <c r="B4" s="1"/>
      <c r="C4" s="2"/>
      <c r="D4" s="1"/>
      <c r="E4" s="2"/>
      <c r="F4" s="3"/>
    </row>
    <row r="5" spans="1:6" x14ac:dyDescent="0.25">
      <c r="A5" t="s">
        <v>8</v>
      </c>
      <c r="B5" s="1"/>
      <c r="C5" s="2"/>
      <c r="D5" s="1"/>
      <c r="E5" s="2"/>
      <c r="F5" s="3"/>
    </row>
    <row r="9" spans="1:6" x14ac:dyDescent="0.25">
      <c r="A9" s="5" t="s">
        <v>14</v>
      </c>
      <c r="B9" s="5"/>
      <c r="C9" s="5"/>
      <c r="D9" s="5"/>
      <c r="E9" s="5"/>
      <c r="F9" s="5"/>
    </row>
    <row r="10" spans="1:6" x14ac:dyDescent="0.25">
      <c r="B10" t="s">
        <v>9</v>
      </c>
      <c r="C10" t="s">
        <v>10</v>
      </c>
      <c r="D10" t="s">
        <v>11</v>
      </c>
    </row>
    <row r="11" spans="1:6" x14ac:dyDescent="0.25">
      <c r="A11" t="s">
        <v>12</v>
      </c>
      <c r="B11" s="4"/>
      <c r="C11" s="4"/>
      <c r="D11" s="4"/>
    </row>
    <row r="12" spans="1:6" x14ac:dyDescent="0.25">
      <c r="A12" t="s">
        <v>13</v>
      </c>
      <c r="B12" s="4"/>
      <c r="C12" s="4"/>
      <c r="D12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E30" sqref="E30"/>
    </sheetView>
  </sheetViews>
  <sheetFormatPr defaultRowHeight="15" x14ac:dyDescent="0.25"/>
  <cols>
    <col min="1" max="1" width="27.140625" customWidth="1"/>
    <col min="2" max="2" width="23.5703125" customWidth="1"/>
    <col min="5" max="5" width="24.85546875" customWidth="1"/>
  </cols>
  <sheetData>
    <row r="1" spans="1:10" x14ac:dyDescent="0.25">
      <c r="A1" s="18" t="s">
        <v>31</v>
      </c>
      <c r="B1" s="18"/>
      <c r="C1" s="18"/>
    </row>
    <row r="2" spans="1:10" x14ac:dyDescent="0.25">
      <c r="A2" s="6" t="s">
        <v>15</v>
      </c>
      <c r="B2" t="s">
        <v>16</v>
      </c>
      <c r="C2" t="s">
        <v>5</v>
      </c>
      <c r="D2" t="s">
        <v>2</v>
      </c>
      <c r="E2" t="s">
        <v>17</v>
      </c>
      <c r="F2" t="s">
        <v>2</v>
      </c>
      <c r="G2" t="s">
        <v>7</v>
      </c>
      <c r="H2" t="s">
        <v>2</v>
      </c>
      <c r="I2" t="s">
        <v>4</v>
      </c>
      <c r="J2" t="s">
        <v>2</v>
      </c>
    </row>
    <row r="3" spans="1:10" x14ac:dyDescent="0.25">
      <c r="A3" s="6" t="s">
        <v>18</v>
      </c>
      <c r="B3" t="s">
        <v>1</v>
      </c>
    </row>
    <row r="4" spans="1:10" x14ac:dyDescent="0.25">
      <c r="A4" s="6"/>
      <c r="B4" t="s">
        <v>3</v>
      </c>
    </row>
    <row r="5" spans="1:10" s="8" customFormat="1" x14ac:dyDescent="0.25">
      <c r="A5" s="7" t="s">
        <v>19</v>
      </c>
    </row>
    <row r="6" spans="1:10" ht="45" x14ac:dyDescent="0.25">
      <c r="A6" s="6" t="s">
        <v>20</v>
      </c>
      <c r="B6" t="s">
        <v>1</v>
      </c>
    </row>
    <row r="7" spans="1:10" x14ac:dyDescent="0.25">
      <c r="A7" s="6"/>
      <c r="B7" t="s">
        <v>3</v>
      </c>
    </row>
    <row r="8" spans="1:10" s="8" customFormat="1" x14ac:dyDescent="0.25">
      <c r="A8" s="7" t="s">
        <v>21</v>
      </c>
    </row>
    <row r="9" spans="1:10" ht="75" x14ac:dyDescent="0.25">
      <c r="A9" s="6" t="s">
        <v>22</v>
      </c>
      <c r="B9" t="s">
        <v>1</v>
      </c>
    </row>
    <row r="10" spans="1:10" x14ac:dyDescent="0.25">
      <c r="A10" s="6"/>
      <c r="B10" t="s">
        <v>3</v>
      </c>
    </row>
    <row r="11" spans="1:10" s="8" customFormat="1" x14ac:dyDescent="0.25">
      <c r="A11" s="7" t="s">
        <v>23</v>
      </c>
    </row>
    <row r="12" spans="1:10" ht="60" x14ac:dyDescent="0.25">
      <c r="A12" s="6" t="s">
        <v>24</v>
      </c>
      <c r="B12" t="s">
        <v>1</v>
      </c>
    </row>
    <row r="13" spans="1:10" x14ac:dyDescent="0.25">
      <c r="A13" s="6"/>
      <c r="B13" t="s">
        <v>3</v>
      </c>
    </row>
    <row r="14" spans="1:10" s="8" customFormat="1" x14ac:dyDescent="0.25">
      <c r="A14" s="7" t="s">
        <v>25</v>
      </c>
    </row>
    <row r="15" spans="1:10" x14ac:dyDescent="0.25">
      <c r="A15" s="6" t="s">
        <v>4</v>
      </c>
      <c r="B15" t="s">
        <v>1</v>
      </c>
    </row>
    <row r="16" spans="1:10" x14ac:dyDescent="0.25">
      <c r="A16" s="6"/>
      <c r="B16" t="s">
        <v>3</v>
      </c>
    </row>
    <row r="17" spans="1:9" x14ac:dyDescent="0.25">
      <c r="A17" t="s">
        <v>8</v>
      </c>
    </row>
    <row r="21" spans="1:9" x14ac:dyDescent="0.25">
      <c r="A21" s="18" t="s">
        <v>26</v>
      </c>
      <c r="B21" s="18"/>
      <c r="C21" s="18"/>
      <c r="D21" s="18"/>
    </row>
    <row r="22" spans="1:9" x14ac:dyDescent="0.25">
      <c r="A22" t="s">
        <v>27</v>
      </c>
      <c r="B22" t="s">
        <v>16</v>
      </c>
      <c r="C22" t="s">
        <v>5</v>
      </c>
      <c r="D22" t="s">
        <v>17</v>
      </c>
      <c r="E22" t="s">
        <v>8</v>
      </c>
      <c r="F22" t="s">
        <v>2</v>
      </c>
    </row>
    <row r="23" spans="1:9" x14ac:dyDescent="0.25">
      <c r="A23" t="s">
        <v>18</v>
      </c>
      <c r="B23" t="s">
        <v>1</v>
      </c>
      <c r="C23" s="3"/>
      <c r="D23" s="3"/>
      <c r="E23" s="3"/>
      <c r="F23" s="2"/>
    </row>
    <row r="24" spans="1:9" x14ac:dyDescent="0.25">
      <c r="A24" t="s">
        <v>28</v>
      </c>
      <c r="B24" t="s">
        <v>1</v>
      </c>
      <c r="C24" s="3"/>
      <c r="D24" s="3"/>
      <c r="E24" s="3"/>
      <c r="F24" s="2"/>
    </row>
    <row r="25" spans="1:9" x14ac:dyDescent="0.25">
      <c r="A25" t="s">
        <v>29</v>
      </c>
      <c r="B25" t="s">
        <v>1</v>
      </c>
      <c r="C25" s="3"/>
      <c r="D25" s="3"/>
      <c r="E25" s="3"/>
      <c r="F25" s="2"/>
    </row>
    <row r="26" spans="1:9" x14ac:dyDescent="0.25">
      <c r="A26" t="s">
        <v>30</v>
      </c>
      <c r="B26" t="s">
        <v>1</v>
      </c>
      <c r="C26" s="3"/>
      <c r="D26" s="3"/>
      <c r="E26" s="3"/>
      <c r="F26" s="2"/>
    </row>
    <row r="27" spans="1:9" x14ac:dyDescent="0.25">
      <c r="A27" t="s">
        <v>8</v>
      </c>
      <c r="B27" t="s">
        <v>1</v>
      </c>
      <c r="C27" s="3"/>
      <c r="D27" s="3"/>
      <c r="E27" s="3"/>
    </row>
    <row r="31" spans="1:9" x14ac:dyDescent="0.25">
      <c r="A31" s="18" t="s">
        <v>32</v>
      </c>
      <c r="B31" s="18"/>
      <c r="C31" s="18"/>
      <c r="D31" s="18"/>
    </row>
    <row r="32" spans="1:9" ht="30" x14ac:dyDescent="0.25">
      <c r="A32" t="s">
        <v>15</v>
      </c>
      <c r="B32" t="s">
        <v>16</v>
      </c>
      <c r="C32" t="s">
        <v>5</v>
      </c>
      <c r="D32" t="s">
        <v>33</v>
      </c>
      <c r="E32" s="6" t="s">
        <v>17</v>
      </c>
      <c r="F32" t="s">
        <v>2</v>
      </c>
      <c r="G32" t="s">
        <v>7</v>
      </c>
      <c r="H32" t="s">
        <v>2</v>
      </c>
      <c r="I32" t="s">
        <v>8</v>
      </c>
    </row>
    <row r="33" spans="1:8" x14ac:dyDescent="0.25">
      <c r="A33" s="9" t="s">
        <v>18</v>
      </c>
      <c r="B33" t="s">
        <v>1</v>
      </c>
      <c r="D33" s="4"/>
      <c r="F33" s="4"/>
      <c r="H33" s="4"/>
    </row>
    <row r="34" spans="1:8" ht="45" x14ac:dyDescent="0.25">
      <c r="A34" s="6" t="s">
        <v>20</v>
      </c>
      <c r="B34" t="s">
        <v>1</v>
      </c>
      <c r="D34" s="4"/>
      <c r="F34" s="4"/>
      <c r="H34" s="4"/>
    </row>
    <row r="35" spans="1:8" ht="75" x14ac:dyDescent="0.25">
      <c r="A35" s="6" t="s">
        <v>22</v>
      </c>
      <c r="B35" t="s">
        <v>1</v>
      </c>
      <c r="D35" s="4"/>
      <c r="F35" s="4"/>
      <c r="H35" s="4"/>
    </row>
    <row r="36" spans="1:8" ht="60" x14ac:dyDescent="0.25">
      <c r="A36" s="6" t="s">
        <v>24</v>
      </c>
      <c r="B36" t="s">
        <v>1</v>
      </c>
      <c r="D36" s="4"/>
      <c r="F36" s="4"/>
      <c r="H36" s="4"/>
    </row>
    <row r="37" spans="1:8" x14ac:dyDescent="0.25">
      <c r="A37" s="6" t="s">
        <v>4</v>
      </c>
      <c r="B37" t="s">
        <v>1</v>
      </c>
      <c r="D37" s="4"/>
      <c r="F37" s="4"/>
      <c r="H37" s="4"/>
    </row>
  </sheetData>
  <mergeCells count="3">
    <mergeCell ref="A21:D21"/>
    <mergeCell ref="A1:C1"/>
    <mergeCell ref="A31:D3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13" workbookViewId="0">
      <selection activeCell="E54" sqref="E54"/>
    </sheetView>
  </sheetViews>
  <sheetFormatPr defaultRowHeight="15" x14ac:dyDescent="0.25"/>
  <cols>
    <col min="1" max="1" width="22.28515625" customWidth="1"/>
    <col min="3" max="3" width="20.28515625" customWidth="1"/>
    <col min="4" max="4" width="24.42578125" customWidth="1"/>
  </cols>
  <sheetData>
    <row r="1" spans="1:10" x14ac:dyDescent="0.25">
      <c r="A1" s="18" t="s">
        <v>34</v>
      </c>
      <c r="B1" s="18"/>
      <c r="C1" s="18"/>
      <c r="D1" s="18"/>
    </row>
    <row r="2" spans="1:10" ht="75" x14ac:dyDescent="0.25">
      <c r="A2" t="s">
        <v>15</v>
      </c>
      <c r="B2" t="s">
        <v>16</v>
      </c>
      <c r="C2" t="s">
        <v>5</v>
      </c>
      <c r="D2" t="s">
        <v>2</v>
      </c>
      <c r="E2" s="6" t="s">
        <v>17</v>
      </c>
      <c r="F2" t="s">
        <v>2</v>
      </c>
      <c r="G2" t="s">
        <v>7</v>
      </c>
      <c r="H2" t="s">
        <v>2</v>
      </c>
      <c r="I2" t="s">
        <v>4</v>
      </c>
      <c r="J2" t="s">
        <v>2</v>
      </c>
    </row>
    <row r="3" spans="1:10" x14ac:dyDescent="0.25">
      <c r="A3" s="19" t="s">
        <v>18</v>
      </c>
      <c r="B3" t="s">
        <v>1</v>
      </c>
      <c r="D3" s="4"/>
      <c r="F3" s="4"/>
      <c r="H3" s="4"/>
      <c r="J3" s="4"/>
    </row>
    <row r="4" spans="1:10" x14ac:dyDescent="0.25">
      <c r="A4" s="19"/>
      <c r="B4" t="s">
        <v>3</v>
      </c>
      <c r="D4" s="4"/>
      <c r="F4" s="4"/>
      <c r="H4" s="4"/>
      <c r="J4" s="4"/>
    </row>
    <row r="5" spans="1:10" x14ac:dyDescent="0.25">
      <c r="A5" s="20" t="s">
        <v>20</v>
      </c>
      <c r="B5" t="s">
        <v>1</v>
      </c>
      <c r="D5" s="4"/>
      <c r="F5" s="4"/>
      <c r="H5" s="4"/>
      <c r="J5" s="4"/>
    </row>
    <row r="6" spans="1:10" x14ac:dyDescent="0.25">
      <c r="A6" s="20"/>
      <c r="B6" t="s">
        <v>3</v>
      </c>
      <c r="D6" s="4"/>
      <c r="F6" s="4"/>
      <c r="H6" s="4"/>
      <c r="J6" s="4"/>
    </row>
    <row r="7" spans="1:10" x14ac:dyDescent="0.25">
      <c r="A7" s="20" t="s">
        <v>22</v>
      </c>
      <c r="B7" t="s">
        <v>1</v>
      </c>
      <c r="D7" s="4"/>
      <c r="F7" s="4"/>
      <c r="H7" s="4"/>
      <c r="J7" s="4"/>
    </row>
    <row r="8" spans="1:10" x14ac:dyDescent="0.25">
      <c r="A8" s="20"/>
      <c r="B8" t="s">
        <v>3</v>
      </c>
      <c r="D8" s="4"/>
      <c r="F8" s="4"/>
      <c r="H8" s="4"/>
      <c r="J8" s="4"/>
    </row>
    <row r="9" spans="1:10" x14ac:dyDescent="0.25">
      <c r="A9" s="20" t="s">
        <v>24</v>
      </c>
      <c r="B9" t="s">
        <v>1</v>
      </c>
      <c r="D9" s="4"/>
      <c r="F9" s="4"/>
      <c r="H9" s="4"/>
      <c r="J9" s="4"/>
    </row>
    <row r="10" spans="1:10" x14ac:dyDescent="0.25">
      <c r="A10" s="20"/>
      <c r="B10" t="s">
        <v>3</v>
      </c>
      <c r="D10" s="4"/>
      <c r="F10" s="4"/>
      <c r="H10" s="4"/>
      <c r="J10" s="4"/>
    </row>
    <row r="11" spans="1:10" x14ac:dyDescent="0.25">
      <c r="A11" s="20" t="s">
        <v>4</v>
      </c>
      <c r="B11" t="s">
        <v>1</v>
      </c>
      <c r="D11" s="4"/>
      <c r="F11" s="4"/>
      <c r="H11" s="4"/>
      <c r="J11" s="4"/>
    </row>
    <row r="12" spans="1:10" x14ac:dyDescent="0.25">
      <c r="A12" s="20"/>
      <c r="B12" t="s">
        <v>3</v>
      </c>
      <c r="D12" s="4"/>
      <c r="F12" s="4"/>
      <c r="H12" s="4"/>
      <c r="J12" s="4"/>
    </row>
    <row r="17" spans="1:6" x14ac:dyDescent="0.25">
      <c r="A17" s="18" t="s">
        <v>35</v>
      </c>
      <c r="B17" s="18"/>
      <c r="C17" s="18"/>
      <c r="D17" s="18"/>
    </row>
    <row r="18" spans="1:6" x14ac:dyDescent="0.25">
      <c r="A18" t="s">
        <v>27</v>
      </c>
      <c r="B18" t="s">
        <v>16</v>
      </c>
      <c r="C18" t="s">
        <v>36</v>
      </c>
      <c r="D18" t="s">
        <v>37</v>
      </c>
      <c r="E18" t="s">
        <v>38</v>
      </c>
    </row>
    <row r="19" spans="1:6" x14ac:dyDescent="0.25">
      <c r="A19" t="s">
        <v>18</v>
      </c>
      <c r="B19" t="s">
        <v>1</v>
      </c>
      <c r="C19" s="4"/>
      <c r="D19" s="4"/>
      <c r="E19" s="4"/>
      <c r="F19" s="4"/>
    </row>
    <row r="20" spans="1:6" x14ac:dyDescent="0.25">
      <c r="B20" t="s">
        <v>3</v>
      </c>
      <c r="C20" s="4"/>
      <c r="D20" s="4"/>
      <c r="E20" s="4"/>
      <c r="F20" s="4"/>
    </row>
    <row r="21" spans="1:6" x14ac:dyDescent="0.25">
      <c r="A21" t="s">
        <v>39</v>
      </c>
      <c r="B21" t="s">
        <v>1</v>
      </c>
      <c r="C21" s="4"/>
      <c r="D21" s="4"/>
      <c r="E21" s="4"/>
      <c r="F21" s="4"/>
    </row>
    <row r="22" spans="1:6" x14ac:dyDescent="0.25">
      <c r="B22" t="s">
        <v>3</v>
      </c>
      <c r="C22" s="4"/>
      <c r="D22" s="4"/>
      <c r="E22" s="4"/>
      <c r="F22" s="4"/>
    </row>
    <row r="23" spans="1:6" x14ac:dyDescent="0.25">
      <c r="A23" t="s">
        <v>40</v>
      </c>
      <c r="B23" t="s">
        <v>1</v>
      </c>
      <c r="C23" s="4"/>
      <c r="D23" s="4"/>
      <c r="E23" s="4"/>
      <c r="F23" s="4"/>
    </row>
    <row r="24" spans="1:6" x14ac:dyDescent="0.25">
      <c r="B24" t="s">
        <v>3</v>
      </c>
      <c r="C24" s="4"/>
      <c r="D24" s="4"/>
      <c r="E24" s="4"/>
      <c r="F24" s="4"/>
    </row>
    <row r="25" spans="1:6" x14ac:dyDescent="0.25">
      <c r="A25" t="s">
        <v>41</v>
      </c>
      <c r="B25" t="s">
        <v>1</v>
      </c>
      <c r="C25" s="4"/>
      <c r="D25" s="4"/>
      <c r="E25" s="4"/>
      <c r="F25" s="4"/>
    </row>
    <row r="26" spans="1:6" x14ac:dyDescent="0.25">
      <c r="B26" t="s">
        <v>3</v>
      </c>
      <c r="C26" s="4"/>
      <c r="D26" s="4"/>
      <c r="E26" s="4"/>
      <c r="F26" s="4"/>
    </row>
    <row r="27" spans="1:6" x14ac:dyDescent="0.25">
      <c r="A27" t="s">
        <v>8</v>
      </c>
      <c r="B27" t="s">
        <v>1</v>
      </c>
      <c r="C27" s="4"/>
      <c r="D27" s="4"/>
      <c r="E27" s="4"/>
      <c r="F27" s="4"/>
    </row>
    <row r="28" spans="1:6" x14ac:dyDescent="0.25">
      <c r="B28" t="s">
        <v>3</v>
      </c>
      <c r="C28" s="4"/>
      <c r="D28" s="4"/>
      <c r="E28" s="4"/>
      <c r="F28" s="4"/>
    </row>
    <row r="34" spans="1:5" x14ac:dyDescent="0.25">
      <c r="A34" s="18" t="s">
        <v>45</v>
      </c>
      <c r="B34" s="18"/>
      <c r="C34" s="18"/>
      <c r="D34" s="18"/>
      <c r="E34" s="18"/>
    </row>
    <row r="35" spans="1:5" x14ac:dyDescent="0.25">
      <c r="A35" t="s">
        <v>42</v>
      </c>
      <c r="B35" t="s">
        <v>43</v>
      </c>
      <c r="C35" t="s">
        <v>18</v>
      </c>
      <c r="D35" t="s">
        <v>44</v>
      </c>
      <c r="E35" t="s">
        <v>40</v>
      </c>
    </row>
    <row r="36" spans="1:5" x14ac:dyDescent="0.25">
      <c r="B36" s="4"/>
      <c r="C36" s="4"/>
      <c r="D36" s="4"/>
      <c r="E36" s="4"/>
    </row>
    <row r="46" spans="1:5" x14ac:dyDescent="0.25">
      <c r="A46" s="10" t="s">
        <v>52</v>
      </c>
      <c r="B46" s="9"/>
      <c r="C46" s="9"/>
      <c r="D46" s="9"/>
    </row>
    <row r="47" spans="1:5" ht="30" x14ac:dyDescent="0.25">
      <c r="A47" t="s">
        <v>15</v>
      </c>
      <c r="B47" t="s">
        <v>16</v>
      </c>
      <c r="C47" t="s">
        <v>46</v>
      </c>
      <c r="D47" s="6" t="s">
        <v>47</v>
      </c>
      <c r="E47" s="6" t="s">
        <v>48</v>
      </c>
    </row>
    <row r="48" spans="1:5" x14ac:dyDescent="0.25">
      <c r="A48" s="9" t="s">
        <v>18</v>
      </c>
      <c r="B48" t="s">
        <v>1</v>
      </c>
      <c r="C48" s="4"/>
      <c r="D48" s="4"/>
      <c r="E48" s="4"/>
    </row>
    <row r="49" spans="1:5" x14ac:dyDescent="0.25">
      <c r="A49" s="6" t="s">
        <v>49</v>
      </c>
      <c r="B49" t="s">
        <v>1</v>
      </c>
      <c r="C49" s="4"/>
      <c r="D49" s="4"/>
      <c r="E49" s="4"/>
    </row>
    <row r="50" spans="1:5" x14ac:dyDescent="0.25">
      <c r="A50" s="6" t="s">
        <v>50</v>
      </c>
      <c r="B50" t="s">
        <v>1</v>
      </c>
      <c r="C50" s="4"/>
      <c r="D50" s="4"/>
      <c r="E50" s="4"/>
    </row>
    <row r="51" spans="1:5" x14ac:dyDescent="0.25">
      <c r="A51" s="6" t="s">
        <v>51</v>
      </c>
      <c r="B51" t="s">
        <v>1</v>
      </c>
      <c r="C51" s="4"/>
      <c r="D51" s="4"/>
      <c r="E51" s="4"/>
    </row>
  </sheetData>
  <mergeCells count="8">
    <mergeCell ref="A17:D17"/>
    <mergeCell ref="A34:E34"/>
    <mergeCell ref="A1:D1"/>
    <mergeCell ref="A3:A4"/>
    <mergeCell ref="A5:A6"/>
    <mergeCell ref="A7:A8"/>
    <mergeCell ref="A9:A10"/>
    <mergeCell ref="A11:A1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4" sqref="C14"/>
    </sheetView>
  </sheetViews>
  <sheetFormatPr defaultRowHeight="15" x14ac:dyDescent="0.25"/>
  <cols>
    <col min="2" max="2" width="23.28515625" customWidth="1"/>
    <col min="3" max="3" width="29.85546875" customWidth="1"/>
    <col min="4" max="4" width="33.7109375" customWidth="1"/>
  </cols>
  <sheetData>
    <row r="1" spans="1:4" ht="75" x14ac:dyDescent="0.25">
      <c r="A1" t="s">
        <v>16</v>
      </c>
      <c r="B1" t="s">
        <v>5</v>
      </c>
      <c r="C1" s="6" t="s">
        <v>53</v>
      </c>
      <c r="D1" t="s">
        <v>7</v>
      </c>
    </row>
    <row r="2" spans="1:4" x14ac:dyDescent="0.25">
      <c r="A2" t="s">
        <v>1</v>
      </c>
      <c r="B2" s="11"/>
      <c r="D2" s="11"/>
    </row>
    <row r="3" spans="1:4" x14ac:dyDescent="0.25">
      <c r="A3" t="s">
        <v>3</v>
      </c>
      <c r="B3" s="11"/>
      <c r="C3" s="11"/>
      <c r="D3" s="1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A4" workbookViewId="0">
      <selection activeCell="E24" sqref="E24"/>
    </sheetView>
  </sheetViews>
  <sheetFormatPr defaultRowHeight="15" x14ac:dyDescent="0.25"/>
  <cols>
    <col min="5" max="5" width="22.7109375" customWidth="1"/>
    <col min="7" max="7" width="20.5703125" customWidth="1"/>
  </cols>
  <sheetData>
    <row r="1" spans="1:9" ht="30" x14ac:dyDescent="0.25">
      <c r="A1" t="s">
        <v>54</v>
      </c>
      <c r="B1" t="s">
        <v>16</v>
      </c>
      <c r="C1" t="s">
        <v>5</v>
      </c>
      <c r="D1" t="s">
        <v>2</v>
      </c>
      <c r="E1" s="6" t="s">
        <v>55</v>
      </c>
      <c r="F1" t="s">
        <v>2</v>
      </c>
      <c r="G1" t="s">
        <v>7</v>
      </c>
      <c r="H1" t="s">
        <v>2</v>
      </c>
      <c r="I1" t="s">
        <v>8</v>
      </c>
    </row>
    <row r="2" spans="1:9" x14ac:dyDescent="0.25">
      <c r="A2" t="s">
        <v>56</v>
      </c>
      <c r="B2" t="s">
        <v>1</v>
      </c>
      <c r="C2" s="11"/>
      <c r="D2" s="12"/>
      <c r="E2" s="11"/>
      <c r="F2" s="12"/>
      <c r="G2" s="13"/>
      <c r="H2" s="12"/>
      <c r="I2" s="11"/>
    </row>
    <row r="3" spans="1:9" x14ac:dyDescent="0.25">
      <c r="C3" s="11"/>
      <c r="D3" s="12"/>
      <c r="E3" s="11"/>
      <c r="F3" s="12"/>
      <c r="G3" s="13"/>
      <c r="H3" s="12"/>
      <c r="I3" s="11"/>
    </row>
    <row r="4" spans="1:9" x14ac:dyDescent="0.25">
      <c r="A4" t="s">
        <v>57</v>
      </c>
      <c r="B4" t="s">
        <v>1</v>
      </c>
      <c r="C4" s="11"/>
      <c r="D4" s="12"/>
      <c r="E4" s="11"/>
      <c r="F4" s="12"/>
      <c r="G4" s="13"/>
      <c r="H4" s="12"/>
      <c r="I4" s="11"/>
    </row>
    <row r="5" spans="1:9" x14ac:dyDescent="0.25">
      <c r="C5" s="11"/>
      <c r="D5" s="12"/>
      <c r="E5" s="11"/>
      <c r="F5" s="12"/>
      <c r="G5" s="13"/>
      <c r="H5" s="12"/>
      <c r="I5" s="11"/>
    </row>
    <row r="6" spans="1:9" x14ac:dyDescent="0.25">
      <c r="A6" t="s">
        <v>58</v>
      </c>
      <c r="B6" t="s">
        <v>1</v>
      </c>
      <c r="C6" s="11"/>
      <c r="D6" s="12"/>
      <c r="E6" s="11"/>
      <c r="F6" s="12"/>
      <c r="G6" s="13"/>
      <c r="H6" s="12"/>
      <c r="I6" s="11"/>
    </row>
    <row r="7" spans="1:9" x14ac:dyDescent="0.25">
      <c r="C7" s="11"/>
      <c r="D7" s="12"/>
      <c r="E7" s="11"/>
      <c r="F7" s="12"/>
      <c r="G7" s="13"/>
      <c r="H7" s="12"/>
      <c r="I7" s="11"/>
    </row>
    <row r="8" spans="1:9" x14ac:dyDescent="0.25">
      <c r="A8" t="s">
        <v>59</v>
      </c>
      <c r="B8" t="s">
        <v>1</v>
      </c>
      <c r="C8" s="11"/>
      <c r="D8" s="12"/>
      <c r="E8" s="11"/>
      <c r="F8" s="12"/>
      <c r="G8" s="13"/>
      <c r="H8" s="12"/>
      <c r="I8" s="11"/>
    </row>
    <row r="9" spans="1:9" x14ac:dyDescent="0.25">
      <c r="C9" s="11"/>
      <c r="D9" s="12"/>
      <c r="E9" s="11"/>
      <c r="F9" s="12"/>
      <c r="G9" s="13"/>
      <c r="H9" s="12"/>
      <c r="I9" s="11"/>
    </row>
    <row r="10" spans="1:9" x14ac:dyDescent="0.25">
      <c r="A10" t="s">
        <v>60</v>
      </c>
      <c r="B10" t="s">
        <v>1</v>
      </c>
      <c r="C10" s="11"/>
      <c r="D10" s="12"/>
      <c r="E10" s="11"/>
      <c r="F10" s="12"/>
      <c r="G10" s="13"/>
      <c r="H10" s="12"/>
      <c r="I10" s="11"/>
    </row>
    <row r="11" spans="1:9" x14ac:dyDescent="0.25">
      <c r="C11" s="11"/>
      <c r="D11" s="12"/>
      <c r="E11" s="11"/>
      <c r="F11" s="2"/>
      <c r="G11" s="13"/>
      <c r="H11" s="12"/>
      <c r="I11" s="11"/>
    </row>
    <row r="12" spans="1:9" x14ac:dyDescent="0.25">
      <c r="A12" t="s">
        <v>8</v>
      </c>
      <c r="B12" t="s">
        <v>1</v>
      </c>
      <c r="C12" s="11"/>
      <c r="D12" s="12"/>
      <c r="E12" s="11"/>
      <c r="F12" s="2"/>
      <c r="G12" s="13"/>
      <c r="H12" s="2"/>
      <c r="I12" s="11"/>
    </row>
    <row r="17" spans="1:6" x14ac:dyDescent="0.25">
      <c r="A17" s="18" t="s">
        <v>61</v>
      </c>
      <c r="B17" s="18"/>
      <c r="C17" s="18"/>
      <c r="D17" s="18"/>
    </row>
    <row r="18" spans="1:6" x14ac:dyDescent="0.25">
      <c r="A18" s="6" t="s">
        <v>62</v>
      </c>
      <c r="B18" t="s">
        <v>56</v>
      </c>
      <c r="C18" t="s">
        <v>57</v>
      </c>
      <c r="D18" t="s">
        <v>58</v>
      </c>
      <c r="E18" t="s">
        <v>59</v>
      </c>
      <c r="F18" t="s">
        <v>60</v>
      </c>
    </row>
    <row r="19" spans="1:6" ht="30" x14ac:dyDescent="0.25">
      <c r="A19" s="6" t="s">
        <v>46</v>
      </c>
      <c r="B19" s="14"/>
      <c r="C19" s="14"/>
      <c r="D19" s="14"/>
      <c r="E19" s="14"/>
      <c r="F19" s="14"/>
    </row>
    <row r="20" spans="1:6" ht="75" x14ac:dyDescent="0.25">
      <c r="A20" s="6" t="s">
        <v>63</v>
      </c>
      <c r="B20" s="14"/>
      <c r="C20" s="14"/>
      <c r="D20" s="14"/>
      <c r="E20" s="14"/>
      <c r="F20" s="14"/>
    </row>
    <row r="21" spans="1:6" ht="30" x14ac:dyDescent="0.25">
      <c r="A21" s="6" t="s">
        <v>48</v>
      </c>
      <c r="B21" s="14"/>
      <c r="C21" s="14"/>
      <c r="D21" s="14"/>
      <c r="E21" s="14"/>
      <c r="F21" s="14"/>
    </row>
  </sheetData>
  <mergeCells count="1">
    <mergeCell ref="A17:D17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H15" sqref="H15"/>
    </sheetView>
  </sheetViews>
  <sheetFormatPr defaultRowHeight="15" x14ac:dyDescent="0.25"/>
  <cols>
    <col min="1" max="1" width="20" customWidth="1"/>
    <col min="3" max="3" width="11.5703125" bestFit="1" customWidth="1"/>
    <col min="5" max="5" width="11.7109375" bestFit="1" customWidth="1"/>
    <col min="7" max="7" width="13.28515625" bestFit="1" customWidth="1"/>
    <col min="9" max="9" width="13.28515625" bestFit="1" customWidth="1"/>
  </cols>
  <sheetData>
    <row r="1" spans="1:9" x14ac:dyDescent="0.25">
      <c r="A1" t="s">
        <v>64</v>
      </c>
      <c r="B1" t="s">
        <v>16</v>
      </c>
      <c r="C1" t="s">
        <v>5</v>
      </c>
      <c r="D1" t="s">
        <v>2</v>
      </c>
      <c r="E1" t="s">
        <v>17</v>
      </c>
      <c r="F1" t="s">
        <v>2</v>
      </c>
      <c r="G1" t="s">
        <v>7</v>
      </c>
      <c r="H1" t="s">
        <v>2</v>
      </c>
      <c r="I1" t="s">
        <v>8</v>
      </c>
    </row>
    <row r="2" spans="1:9" ht="30" x14ac:dyDescent="0.25">
      <c r="A2" s="6" t="s">
        <v>65</v>
      </c>
      <c r="B2" t="s">
        <v>3</v>
      </c>
      <c r="C2" s="22">
        <v>1205.83</v>
      </c>
      <c r="D2" s="22"/>
      <c r="E2" s="22">
        <v>22198.48</v>
      </c>
      <c r="F2" s="22"/>
      <c r="G2" s="22">
        <v>39378.78</v>
      </c>
    </row>
    <row r="3" spans="1:9" ht="30" x14ac:dyDescent="0.25">
      <c r="A3" s="6" t="s">
        <v>66</v>
      </c>
      <c r="B3" t="s">
        <v>3</v>
      </c>
      <c r="C3" s="22">
        <v>13585</v>
      </c>
      <c r="D3" s="22"/>
      <c r="E3" s="22">
        <v>171389.11</v>
      </c>
      <c r="F3" s="22"/>
      <c r="G3" s="22">
        <v>283800.84999999998</v>
      </c>
    </row>
    <row r="4" spans="1:9" ht="30" x14ac:dyDescent="0.25">
      <c r="A4" s="6" t="s">
        <v>67</v>
      </c>
      <c r="B4" t="s">
        <v>3</v>
      </c>
      <c r="C4" s="22">
        <v>13055.96</v>
      </c>
      <c r="D4" s="22"/>
      <c r="E4" s="22">
        <v>49564.2</v>
      </c>
      <c r="F4" s="22"/>
      <c r="G4" s="22">
        <v>112507.57</v>
      </c>
    </row>
    <row r="5" spans="1:9" s="8" customFormat="1" ht="30" x14ac:dyDescent="0.25">
      <c r="A5" s="7" t="s">
        <v>68</v>
      </c>
      <c r="B5" s="8" t="s">
        <v>3</v>
      </c>
      <c r="C5" s="21">
        <f>SUM(C2,C3,C4)</f>
        <v>27846.79</v>
      </c>
      <c r="D5" s="21"/>
      <c r="E5" s="21">
        <f>SUM(E2,E3,E4)</f>
        <v>243151.78999999998</v>
      </c>
      <c r="F5" s="21"/>
      <c r="G5" s="21">
        <f>SUM(G2,G3,G4)</f>
        <v>435687.2</v>
      </c>
      <c r="I5" s="21">
        <f>SUM(C5,E5,G5)</f>
        <v>706685.78</v>
      </c>
    </row>
    <row r="6" spans="1:9" ht="30" x14ac:dyDescent="0.25">
      <c r="A6" s="6" t="s">
        <v>69</v>
      </c>
      <c r="B6" t="s">
        <v>3</v>
      </c>
      <c r="C6" s="22">
        <v>6684.59</v>
      </c>
      <c r="D6" s="22"/>
      <c r="E6" s="22">
        <v>52675.519999999997</v>
      </c>
      <c r="F6" s="22"/>
      <c r="G6" s="22">
        <v>134263.64000000001</v>
      </c>
      <c r="I6" s="22"/>
    </row>
    <row r="7" spans="1:9" ht="30" x14ac:dyDescent="0.25">
      <c r="A7" s="6" t="s">
        <v>70</v>
      </c>
      <c r="B7" t="s">
        <v>3</v>
      </c>
      <c r="C7" s="22">
        <v>33638.129999999997</v>
      </c>
      <c r="D7" s="22"/>
      <c r="E7" s="22">
        <v>182859.61</v>
      </c>
      <c r="F7" s="22"/>
      <c r="G7" s="22">
        <v>474189.17</v>
      </c>
      <c r="H7" s="22"/>
      <c r="I7" s="22"/>
    </row>
    <row r="8" spans="1:9" s="8" customFormat="1" ht="30" x14ac:dyDescent="0.25">
      <c r="A8" s="7" t="s">
        <v>71</v>
      </c>
      <c r="B8" s="8" t="s">
        <v>3</v>
      </c>
      <c r="C8" s="21">
        <f>SUM(C5,C6)</f>
        <v>34531.380000000005</v>
      </c>
      <c r="D8" s="21"/>
      <c r="E8" s="21">
        <f>SUM(E6,E7)</f>
        <v>235535.12999999998</v>
      </c>
      <c r="F8" s="21"/>
      <c r="G8" s="21">
        <f>SUM(G6,G7)</f>
        <v>608452.81000000006</v>
      </c>
      <c r="H8" s="21"/>
      <c r="I8" s="21">
        <f>SUM(C8,E8,G8)</f>
        <v>878519.32000000007</v>
      </c>
    </row>
    <row r="9" spans="1:9" ht="30" x14ac:dyDescent="0.25">
      <c r="A9" s="6" t="s">
        <v>72</v>
      </c>
      <c r="B9" t="s">
        <v>3</v>
      </c>
      <c r="C9" s="22">
        <v>9053.51</v>
      </c>
      <c r="D9" s="22"/>
      <c r="E9" s="22">
        <v>24334.639999999999</v>
      </c>
      <c r="F9" s="22"/>
      <c r="G9" s="22">
        <v>90373.32</v>
      </c>
      <c r="H9" s="22"/>
      <c r="I9" s="22"/>
    </row>
    <row r="10" spans="1:9" ht="30" x14ac:dyDescent="0.25">
      <c r="A10" s="6" t="s">
        <v>73</v>
      </c>
      <c r="B10" t="s">
        <v>3</v>
      </c>
      <c r="C10" s="22">
        <v>31382.29</v>
      </c>
      <c r="D10" s="22"/>
      <c r="E10" s="22">
        <v>64538.06</v>
      </c>
      <c r="F10" s="22"/>
      <c r="G10" s="22">
        <v>199916.94</v>
      </c>
      <c r="H10" s="22"/>
      <c r="I10" s="22"/>
    </row>
    <row r="11" spans="1:9" s="8" customFormat="1" ht="30" x14ac:dyDescent="0.25">
      <c r="A11" s="7" t="s">
        <v>74</v>
      </c>
      <c r="B11" s="8" t="s">
        <v>3</v>
      </c>
      <c r="C11" s="21">
        <f>SUM(C9,C10)</f>
        <v>40435.800000000003</v>
      </c>
      <c r="D11" s="21"/>
      <c r="E11" s="21">
        <f>SUM(E9,E10)</f>
        <v>88872.7</v>
      </c>
      <c r="F11" s="21"/>
      <c r="G11" s="21">
        <f>SUM(G9,G10)</f>
        <v>290290.26</v>
      </c>
      <c r="H11" s="21"/>
      <c r="I11" s="21">
        <f>SUM(C11,E11,G11)</f>
        <v>419598.76</v>
      </c>
    </row>
    <row r="12" spans="1:9" s="8" customFormat="1" x14ac:dyDescent="0.25">
      <c r="A12" s="8" t="s">
        <v>8</v>
      </c>
      <c r="B12" s="8" t="s">
        <v>3</v>
      </c>
      <c r="C12" s="21">
        <f>SUM(C5,C8,C11)</f>
        <v>102813.97</v>
      </c>
      <c r="D12" s="21"/>
      <c r="E12" s="21">
        <f>SUM(E5,E8,E11)</f>
        <v>567559.61999999988</v>
      </c>
      <c r="F12" s="21"/>
      <c r="G12" s="21">
        <f>SUM(G5,G8,G11)</f>
        <v>1334430.27</v>
      </c>
      <c r="I12" s="21">
        <f>SUM(C12,E12,G12)</f>
        <v>2004803.8599999999</v>
      </c>
    </row>
    <row r="20" spans="1:9" x14ac:dyDescent="0.25">
      <c r="A20" s="6" t="s">
        <v>64</v>
      </c>
      <c r="B20" t="s">
        <v>16</v>
      </c>
      <c r="C20" t="s">
        <v>5</v>
      </c>
      <c r="D20" t="s">
        <v>2</v>
      </c>
      <c r="E20" t="s">
        <v>17</v>
      </c>
      <c r="F20" t="s">
        <v>2</v>
      </c>
      <c r="G20" t="s">
        <v>7</v>
      </c>
      <c r="H20" t="s">
        <v>2</v>
      </c>
    </row>
    <row r="21" spans="1:9" ht="30" x14ac:dyDescent="0.25">
      <c r="A21" s="6" t="s">
        <v>68</v>
      </c>
      <c r="B21" t="s">
        <v>3</v>
      </c>
      <c r="C21" s="3">
        <v>27846.79</v>
      </c>
      <c r="D21" s="4"/>
      <c r="E21" s="3">
        <v>243151.8</v>
      </c>
      <c r="F21" s="4"/>
      <c r="G21" s="3">
        <v>435687.2</v>
      </c>
      <c r="H21" s="4"/>
      <c r="I21" s="3">
        <v>706685.8</v>
      </c>
    </row>
    <row r="22" spans="1:9" ht="30" x14ac:dyDescent="0.25">
      <c r="A22" s="6" t="s">
        <v>75</v>
      </c>
      <c r="B22" t="s">
        <v>3</v>
      </c>
      <c r="C22" s="3">
        <v>34531.379999999997</v>
      </c>
      <c r="D22" s="4"/>
      <c r="E22" s="3">
        <v>235535.13</v>
      </c>
      <c r="F22" s="4"/>
      <c r="G22" s="3">
        <v>608452.81000000006</v>
      </c>
      <c r="H22" s="4"/>
      <c r="I22" s="3">
        <v>878519.32</v>
      </c>
    </row>
    <row r="23" spans="1:9" ht="30" x14ac:dyDescent="0.25">
      <c r="A23" s="6" t="s">
        <v>74</v>
      </c>
      <c r="B23" t="s">
        <v>3</v>
      </c>
      <c r="C23" s="3">
        <v>40435.800000000003</v>
      </c>
      <c r="D23" s="4"/>
      <c r="E23" s="3">
        <v>88872.7</v>
      </c>
      <c r="F23" s="4"/>
      <c r="G23" s="3">
        <v>290290.26</v>
      </c>
      <c r="H23" s="4"/>
      <c r="I23" s="3">
        <v>419598.76</v>
      </c>
    </row>
    <row r="24" spans="1:9" x14ac:dyDescent="0.25">
      <c r="A24" s="6" t="s">
        <v>8</v>
      </c>
      <c r="B24" t="s">
        <v>3</v>
      </c>
      <c r="C24" s="3">
        <v>102813.97</v>
      </c>
      <c r="D24" s="4"/>
      <c r="E24" s="3">
        <v>567559.62</v>
      </c>
      <c r="F24" s="4"/>
      <c r="G24" s="3">
        <v>1334430.3</v>
      </c>
      <c r="H24" s="4"/>
      <c r="I24" s="3">
        <v>2004803.9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K9" sqref="K9"/>
    </sheetView>
  </sheetViews>
  <sheetFormatPr defaultRowHeight="15" x14ac:dyDescent="0.25"/>
  <cols>
    <col min="1" max="1" width="21.140625" customWidth="1"/>
    <col min="3" max="3" width="10.5703125" bestFit="1" customWidth="1"/>
    <col min="5" max="5" width="11.5703125" bestFit="1" customWidth="1"/>
    <col min="7" max="7" width="13.28515625" bestFit="1" customWidth="1"/>
    <col min="9" max="9" width="13.28515625" bestFit="1" customWidth="1"/>
  </cols>
  <sheetData>
    <row r="1" spans="1:9" x14ac:dyDescent="0.25">
      <c r="A1" t="s">
        <v>64</v>
      </c>
      <c r="B1" t="s">
        <v>16</v>
      </c>
      <c r="C1" t="s">
        <v>5</v>
      </c>
      <c r="D1" t="s">
        <v>2</v>
      </c>
      <c r="E1" t="s">
        <v>17</v>
      </c>
      <c r="F1" t="s">
        <v>2</v>
      </c>
      <c r="G1" t="s">
        <v>7</v>
      </c>
      <c r="H1" t="s">
        <v>2</v>
      </c>
      <c r="I1" t="s">
        <v>8</v>
      </c>
    </row>
    <row r="2" spans="1:9" ht="45" x14ac:dyDescent="0.25">
      <c r="A2" s="6" t="s">
        <v>65</v>
      </c>
      <c r="B2" t="s">
        <v>1</v>
      </c>
      <c r="C2" s="22">
        <v>267.98</v>
      </c>
      <c r="D2" s="22"/>
      <c r="E2" s="22">
        <v>4143.4799999999996</v>
      </c>
      <c r="F2" s="22"/>
      <c r="G2" s="22">
        <v>16123.12</v>
      </c>
      <c r="H2" s="22"/>
      <c r="I2" s="22"/>
    </row>
    <row r="3" spans="1:9" ht="45" x14ac:dyDescent="0.25">
      <c r="A3" s="6" t="s">
        <v>66</v>
      </c>
      <c r="B3" t="s">
        <v>1</v>
      </c>
      <c r="C3" s="22">
        <v>3758.42</v>
      </c>
      <c r="D3" s="22"/>
      <c r="E3" s="22">
        <v>57741.22</v>
      </c>
      <c r="F3" s="22"/>
      <c r="G3" s="22">
        <v>144783.82999999999</v>
      </c>
      <c r="H3" s="22"/>
      <c r="I3" s="22"/>
    </row>
    <row r="4" spans="1:9" ht="45" x14ac:dyDescent="0.25">
      <c r="A4" s="6" t="s">
        <v>67</v>
      </c>
      <c r="B4" t="s">
        <v>1</v>
      </c>
      <c r="C4" s="22">
        <v>1858.74</v>
      </c>
      <c r="D4" s="22"/>
      <c r="E4" s="22">
        <v>23068.91</v>
      </c>
      <c r="F4" s="22"/>
      <c r="G4" s="22">
        <v>72163.56</v>
      </c>
      <c r="H4" s="22"/>
      <c r="I4" s="22"/>
    </row>
    <row r="5" spans="1:9" s="8" customFormat="1" ht="45" x14ac:dyDescent="0.25">
      <c r="A5" s="7" t="s">
        <v>68</v>
      </c>
      <c r="B5" s="8" t="s">
        <v>1</v>
      </c>
      <c r="C5" s="21">
        <f>SUM(C2,C3,C4)</f>
        <v>5885.14</v>
      </c>
      <c r="D5" s="21"/>
      <c r="E5" s="21">
        <f>SUM(E2,E3,E4)</f>
        <v>84953.61</v>
      </c>
      <c r="F5" s="21"/>
      <c r="G5" s="21">
        <f>SUM(G2,G3,G4)</f>
        <v>233070.50999999998</v>
      </c>
      <c r="H5" s="21"/>
      <c r="I5" s="21">
        <f>SUM(C5,E5,G5)</f>
        <v>323909.26</v>
      </c>
    </row>
    <row r="6" spans="1:9" ht="30" x14ac:dyDescent="0.25">
      <c r="A6" s="6" t="s">
        <v>69</v>
      </c>
      <c r="B6" t="s">
        <v>1</v>
      </c>
      <c r="C6" s="22">
        <v>2961.7</v>
      </c>
      <c r="D6" s="22"/>
      <c r="E6" s="22">
        <v>18150.02</v>
      </c>
      <c r="F6" s="22"/>
      <c r="G6" s="22">
        <v>73818.23</v>
      </c>
      <c r="H6" s="22"/>
      <c r="I6" s="22"/>
    </row>
    <row r="7" spans="1:9" ht="30" x14ac:dyDescent="0.25">
      <c r="A7" s="6" t="s">
        <v>70</v>
      </c>
      <c r="B7" t="s">
        <v>1</v>
      </c>
      <c r="C7" s="22">
        <v>13954.36</v>
      </c>
      <c r="D7" s="22"/>
      <c r="E7" s="22">
        <v>111858.82</v>
      </c>
      <c r="F7" s="22"/>
      <c r="G7" s="22">
        <v>381859.8</v>
      </c>
      <c r="H7" s="22"/>
      <c r="I7" s="22"/>
    </row>
    <row r="8" spans="1:9" s="8" customFormat="1" ht="30" x14ac:dyDescent="0.25">
      <c r="A8" s="7" t="s">
        <v>71</v>
      </c>
      <c r="B8" s="8" t="s">
        <v>1</v>
      </c>
      <c r="C8" s="21">
        <f>SUM(C6,C7)</f>
        <v>16916.060000000001</v>
      </c>
      <c r="D8" s="21"/>
      <c r="E8" s="21">
        <f>SUM(E6,E7)</f>
        <v>130008.84000000001</v>
      </c>
      <c r="F8" s="21"/>
      <c r="G8" s="21">
        <f>SUM(G6,G7)</f>
        <v>455678.02999999997</v>
      </c>
      <c r="H8" s="21"/>
      <c r="I8" s="21">
        <f>SUM(C8,E8,G8)</f>
        <v>602602.92999999993</v>
      </c>
    </row>
    <row r="9" spans="1:9" ht="30" x14ac:dyDescent="0.25">
      <c r="A9" s="6" t="s">
        <v>72</v>
      </c>
      <c r="B9" t="s">
        <v>1</v>
      </c>
      <c r="C9" s="22">
        <v>4535.9799999999996</v>
      </c>
      <c r="D9" s="22"/>
      <c r="E9" s="22">
        <v>21275</v>
      </c>
      <c r="F9" s="22"/>
      <c r="G9" s="22">
        <v>88672.26</v>
      </c>
      <c r="H9" s="22"/>
      <c r="I9" s="22"/>
    </row>
    <row r="10" spans="1:9" ht="30" x14ac:dyDescent="0.25">
      <c r="A10" s="6" t="s">
        <v>73</v>
      </c>
      <c r="B10" t="s">
        <v>1</v>
      </c>
      <c r="C10" s="22">
        <v>19519.52</v>
      </c>
      <c r="D10" s="22"/>
      <c r="E10" s="22">
        <v>77882.19</v>
      </c>
      <c r="F10" s="22"/>
      <c r="G10" s="22">
        <v>281278.69</v>
      </c>
      <c r="H10" s="22"/>
      <c r="I10" s="22"/>
    </row>
    <row r="11" spans="1:9" s="8" customFormat="1" ht="30" x14ac:dyDescent="0.25">
      <c r="A11" s="7" t="s">
        <v>74</v>
      </c>
      <c r="B11" s="8" t="s">
        <v>1</v>
      </c>
      <c r="C11" s="21">
        <f>SUM(C9,C10)</f>
        <v>24055.5</v>
      </c>
      <c r="D11" s="21"/>
      <c r="E11" s="21">
        <f>SUM(E9,E10)</f>
        <v>99157.19</v>
      </c>
      <c r="F11" s="21"/>
      <c r="G11" s="21">
        <f>SUM(G9,G10)</f>
        <v>369950.95</v>
      </c>
      <c r="H11" s="21"/>
      <c r="I11" s="21">
        <f>SUM(C11,E11,G11)</f>
        <v>493163.64</v>
      </c>
    </row>
    <row r="12" spans="1:9" s="8" customFormat="1" x14ac:dyDescent="0.25">
      <c r="A12" s="8" t="s">
        <v>8</v>
      </c>
      <c r="B12" s="8" t="s">
        <v>1</v>
      </c>
      <c r="C12" s="21">
        <f>SUM(C5,C8,C11)</f>
        <v>46856.7</v>
      </c>
      <c r="D12" s="21"/>
      <c r="E12" s="21">
        <f>SUM(E5,E8,E11)</f>
        <v>314119.64</v>
      </c>
      <c r="F12" s="21"/>
      <c r="G12" s="21">
        <f>SUM(G5,G8,G11)</f>
        <v>1058699.49</v>
      </c>
      <c r="H12" s="21"/>
      <c r="I12" s="21">
        <f>SUM(C12,E12,G12)</f>
        <v>1419675.83</v>
      </c>
    </row>
    <row r="18" spans="1:9" x14ac:dyDescent="0.25">
      <c r="A18" s="6" t="s">
        <v>64</v>
      </c>
      <c r="B18" t="s">
        <v>16</v>
      </c>
      <c r="C18" t="s">
        <v>5</v>
      </c>
      <c r="D18" t="s">
        <v>2</v>
      </c>
      <c r="E18" t="s">
        <v>17</v>
      </c>
      <c r="F18" t="s">
        <v>2</v>
      </c>
      <c r="G18" t="s">
        <v>7</v>
      </c>
      <c r="I18" t="s">
        <v>8</v>
      </c>
    </row>
    <row r="19" spans="1:9" ht="45" x14ac:dyDescent="0.25">
      <c r="A19" s="6" t="s">
        <v>68</v>
      </c>
      <c r="B19" t="s">
        <v>1</v>
      </c>
      <c r="C19" s="3">
        <v>5885.14</v>
      </c>
      <c r="D19" s="4"/>
      <c r="E19" s="3">
        <v>84953.61</v>
      </c>
      <c r="F19" s="4"/>
      <c r="G19" s="3">
        <v>233070.5</v>
      </c>
      <c r="I19" s="11">
        <v>323909.26</v>
      </c>
    </row>
    <row r="20" spans="1:9" ht="30" x14ac:dyDescent="0.25">
      <c r="A20" s="6" t="s">
        <v>75</v>
      </c>
      <c r="B20" t="s">
        <v>1</v>
      </c>
      <c r="C20" s="3">
        <v>16916.060000000001</v>
      </c>
      <c r="D20" s="4"/>
      <c r="E20" s="3">
        <v>130008.8</v>
      </c>
      <c r="F20" s="4"/>
      <c r="G20" s="3">
        <v>455678.03</v>
      </c>
      <c r="I20" s="11">
        <v>602602.93000000005</v>
      </c>
    </row>
    <row r="21" spans="1:9" ht="30" x14ac:dyDescent="0.25">
      <c r="A21" s="6" t="s">
        <v>74</v>
      </c>
      <c r="B21" t="s">
        <v>1</v>
      </c>
      <c r="C21" s="3">
        <v>24055.5</v>
      </c>
      <c r="D21" s="4"/>
      <c r="E21" s="3">
        <v>99157.19</v>
      </c>
      <c r="F21" s="4"/>
      <c r="G21" s="3">
        <v>369950.95</v>
      </c>
      <c r="I21" s="11">
        <v>493163.64</v>
      </c>
    </row>
    <row r="22" spans="1:9" x14ac:dyDescent="0.25">
      <c r="A22" s="6" t="s">
        <v>8</v>
      </c>
      <c r="B22" t="s">
        <v>1</v>
      </c>
      <c r="C22" s="3">
        <v>46856.7</v>
      </c>
      <c r="D22" s="4"/>
      <c r="E22" s="3">
        <v>314119.64</v>
      </c>
      <c r="F22" s="4"/>
      <c r="G22" s="3">
        <v>1058699.55</v>
      </c>
      <c r="I22" s="22">
        <v>1419675.83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6" sqref="I16"/>
    </sheetView>
  </sheetViews>
  <sheetFormatPr defaultRowHeight="15" x14ac:dyDescent="0.25"/>
  <cols>
    <col min="1" max="1" width="27.7109375" customWidth="1"/>
    <col min="3" max="3" width="13.28515625" customWidth="1"/>
    <col min="5" max="5" width="15.85546875" customWidth="1"/>
    <col min="7" max="7" width="15.42578125" customWidth="1"/>
    <col min="9" max="9" width="12.85546875" customWidth="1"/>
  </cols>
  <sheetData>
    <row r="1" spans="1:10" x14ac:dyDescent="0.25">
      <c r="A1" s="6" t="s">
        <v>64</v>
      </c>
      <c r="B1" t="s">
        <v>16</v>
      </c>
      <c r="C1" t="s">
        <v>5</v>
      </c>
      <c r="D1" t="s">
        <v>2</v>
      </c>
      <c r="E1" t="s">
        <v>17</v>
      </c>
      <c r="F1" t="s">
        <v>2</v>
      </c>
      <c r="G1" t="s">
        <v>7</v>
      </c>
      <c r="H1" t="s">
        <v>2</v>
      </c>
      <c r="I1" t="s">
        <v>8</v>
      </c>
      <c r="J1" t="s">
        <v>2</v>
      </c>
    </row>
    <row r="2" spans="1:10" x14ac:dyDescent="0.25">
      <c r="A2" s="20" t="s">
        <v>68</v>
      </c>
      <c r="B2" t="s">
        <v>1</v>
      </c>
      <c r="C2" s="3">
        <v>5885.14</v>
      </c>
      <c r="D2" s="4">
        <f>C2/C4</f>
        <v>0.17446792994056373</v>
      </c>
      <c r="E2" s="3">
        <v>84953.61</v>
      </c>
      <c r="F2" s="4">
        <f>E2/E4</f>
        <v>0.25892169836516871</v>
      </c>
      <c r="G2" s="3">
        <v>233070.5</v>
      </c>
      <c r="H2" s="4">
        <f>G2/G4</f>
        <v>0.3485126227331663</v>
      </c>
      <c r="I2" s="3">
        <v>323909.26</v>
      </c>
      <c r="J2" s="4">
        <f>I2/I4</f>
        <v>0.31429343354314154</v>
      </c>
    </row>
    <row r="3" spans="1:10" x14ac:dyDescent="0.25">
      <c r="A3" s="20"/>
      <c r="B3" t="s">
        <v>3</v>
      </c>
      <c r="C3" s="3">
        <v>27846.79</v>
      </c>
      <c r="D3" s="4">
        <f>C3/C4</f>
        <v>0.8255320700594363</v>
      </c>
      <c r="E3" s="3">
        <v>243151.8</v>
      </c>
      <c r="F3" s="4">
        <f>E3/E4</f>
        <v>0.74107830163483135</v>
      </c>
      <c r="G3" s="3">
        <v>435687.2</v>
      </c>
      <c r="H3" s="4">
        <f>G3/G4</f>
        <v>0.65148737726683381</v>
      </c>
      <c r="I3" s="3">
        <v>706685.8</v>
      </c>
      <c r="J3" s="4">
        <f>I3/I4</f>
        <v>0.68570656645685846</v>
      </c>
    </row>
    <row r="4" spans="1:10" x14ac:dyDescent="0.25">
      <c r="A4" s="17" t="s">
        <v>4</v>
      </c>
      <c r="B4" s="8"/>
      <c r="C4" s="16">
        <f>SUM(C2,C3)</f>
        <v>33731.93</v>
      </c>
      <c r="D4" s="15"/>
      <c r="E4" s="16">
        <f>SUM(E2,E3)</f>
        <v>328105.40999999997</v>
      </c>
      <c r="F4" s="15"/>
      <c r="G4" s="16">
        <f>SUM(G2,G3)</f>
        <v>668757.69999999995</v>
      </c>
      <c r="H4" s="15"/>
      <c r="I4" s="16">
        <f>SUM(I2,I3)</f>
        <v>1030595.06</v>
      </c>
      <c r="J4" s="15"/>
    </row>
    <row r="5" spans="1:10" x14ac:dyDescent="0.25">
      <c r="A5" s="20" t="s">
        <v>75</v>
      </c>
      <c r="B5" t="s">
        <v>1</v>
      </c>
      <c r="C5" s="3">
        <v>16916.060000000001</v>
      </c>
      <c r="D5" s="4">
        <f>C5/C7</f>
        <v>0.3288027548115125</v>
      </c>
      <c r="E5" s="3">
        <v>130008.8</v>
      </c>
      <c r="F5" s="4">
        <f>E5/E7</f>
        <v>0.35565848405689571</v>
      </c>
      <c r="G5" s="3">
        <v>455678.03</v>
      </c>
      <c r="H5" s="4">
        <f>G5/G7</f>
        <v>0.42821616747805186</v>
      </c>
      <c r="I5" s="3">
        <v>602602.93000000005</v>
      </c>
      <c r="J5" s="4">
        <f>I5/I7</f>
        <v>0.4068556326123654</v>
      </c>
    </row>
    <row r="6" spans="1:10" x14ac:dyDescent="0.25">
      <c r="A6" s="20"/>
      <c r="B6" t="s">
        <v>3</v>
      </c>
      <c r="C6" s="3">
        <v>34531.379999999997</v>
      </c>
      <c r="D6" s="4">
        <f>C6/C7</f>
        <v>0.67119724518848745</v>
      </c>
      <c r="E6" s="3">
        <v>235535.13</v>
      </c>
      <c r="F6" s="4">
        <f>E6/E7</f>
        <v>0.64434151594310429</v>
      </c>
      <c r="G6" s="3">
        <v>608452.81000000006</v>
      </c>
      <c r="H6" s="4">
        <f>G6/G7</f>
        <v>0.5717838325219482</v>
      </c>
      <c r="I6" s="3">
        <v>878519.32</v>
      </c>
      <c r="J6" s="4">
        <f>I6/I7</f>
        <v>0.59314436738763454</v>
      </c>
    </row>
    <row r="7" spans="1:10" x14ac:dyDescent="0.25">
      <c r="A7" s="17" t="s">
        <v>4</v>
      </c>
      <c r="B7" s="8"/>
      <c r="C7" s="16">
        <f>SUM(C5,C6)</f>
        <v>51447.44</v>
      </c>
      <c r="D7" s="15"/>
      <c r="E7" s="16">
        <f>SUM(E5,E6)</f>
        <v>365543.93</v>
      </c>
      <c r="F7" s="15"/>
      <c r="G7" s="16">
        <f>SUM(G5,G6)</f>
        <v>1064130.8400000001</v>
      </c>
      <c r="H7" s="15"/>
      <c r="I7" s="16">
        <f>SUM(I5,I6)</f>
        <v>1481122.25</v>
      </c>
      <c r="J7" s="15"/>
    </row>
    <row r="8" spans="1:10" x14ac:dyDescent="0.25">
      <c r="A8" s="20" t="s">
        <v>74</v>
      </c>
      <c r="B8" t="s">
        <v>1</v>
      </c>
      <c r="C8" s="3">
        <v>24055.5</v>
      </c>
      <c r="D8" s="4">
        <f>C8/C10</f>
        <v>0.37300380051262727</v>
      </c>
      <c r="E8" s="3">
        <v>99157.19</v>
      </c>
      <c r="F8" s="4">
        <f>E8/E10</f>
        <v>0.52734801897719552</v>
      </c>
      <c r="G8" s="3">
        <v>369950.95</v>
      </c>
      <c r="H8" s="4">
        <f>G8/G10</f>
        <v>0.56032695990000392</v>
      </c>
      <c r="I8" s="3">
        <v>493163.4</v>
      </c>
      <c r="J8" s="4">
        <f>I8/I10</f>
        <v>0.54029781427398349</v>
      </c>
    </row>
    <row r="9" spans="1:10" x14ac:dyDescent="0.25">
      <c r="A9" s="20"/>
      <c r="B9" t="s">
        <v>3</v>
      </c>
      <c r="C9" s="3">
        <v>40435.800000000003</v>
      </c>
      <c r="D9" s="4">
        <f>C9/C10</f>
        <v>0.62699619948737273</v>
      </c>
      <c r="E9" s="3">
        <v>88872.7</v>
      </c>
      <c r="F9" s="4">
        <f>E9/E10</f>
        <v>0.47265198102280437</v>
      </c>
      <c r="G9" s="3">
        <v>290290.26</v>
      </c>
      <c r="H9" s="4">
        <f>G9/G10</f>
        <v>0.43967304009999619</v>
      </c>
      <c r="I9" s="3">
        <v>419598.76</v>
      </c>
      <c r="J9" s="4">
        <f>I9/I10</f>
        <v>0.45970218572601651</v>
      </c>
    </row>
    <row r="10" spans="1:10" x14ac:dyDescent="0.25">
      <c r="A10" s="17" t="s">
        <v>4</v>
      </c>
      <c r="B10" s="8"/>
      <c r="C10" s="16">
        <f>SUM(C8,C9)</f>
        <v>64491.3</v>
      </c>
      <c r="D10" s="15"/>
      <c r="E10" s="16">
        <f>SUM(E8,E9)</f>
        <v>188029.89</v>
      </c>
      <c r="F10" s="15"/>
      <c r="G10" s="16">
        <f>SUM(G8,G9)</f>
        <v>660241.21</v>
      </c>
      <c r="H10" s="15"/>
      <c r="I10" s="16">
        <f>SUM(I8,I9)</f>
        <v>912762.16</v>
      </c>
      <c r="J10" s="15"/>
    </row>
    <row r="11" spans="1:10" x14ac:dyDescent="0.25">
      <c r="A11" s="20" t="s">
        <v>8</v>
      </c>
      <c r="B11" t="s">
        <v>1</v>
      </c>
      <c r="C11" s="3">
        <v>46856.7</v>
      </c>
      <c r="D11" s="4">
        <f>C11/C13</f>
        <v>0.31306534540134018</v>
      </c>
      <c r="E11" s="3">
        <v>314119.64</v>
      </c>
      <c r="F11" s="4">
        <f>E11/E13</f>
        <v>0.35627427597650418</v>
      </c>
      <c r="G11" s="3">
        <v>1058699.55</v>
      </c>
      <c r="H11" s="4">
        <f>G11/G13</f>
        <v>0.44239118491627188</v>
      </c>
      <c r="I11" s="3">
        <v>1419675.83</v>
      </c>
      <c r="J11" s="4">
        <f>I11/I13</f>
        <v>0.41456686619079508</v>
      </c>
    </row>
    <row r="12" spans="1:10" x14ac:dyDescent="0.25">
      <c r="A12" s="20"/>
      <c r="B12" s="3" t="s">
        <v>3</v>
      </c>
      <c r="C12" s="3">
        <v>102813.97</v>
      </c>
      <c r="D12" s="2">
        <f>C12/C13</f>
        <v>0.68693465459865988</v>
      </c>
      <c r="E12" s="3">
        <v>567559.62</v>
      </c>
      <c r="F12" s="2">
        <f>E12/E13</f>
        <v>0.64372572402349582</v>
      </c>
      <c r="G12" s="3">
        <v>1334430.3</v>
      </c>
      <c r="H12" s="2">
        <f>G12/G13</f>
        <v>0.55760881508372806</v>
      </c>
      <c r="I12" s="3">
        <v>2004803.9</v>
      </c>
      <c r="J12" s="2">
        <f>I12/I13</f>
        <v>0.58543313380920492</v>
      </c>
    </row>
    <row r="13" spans="1:10" x14ac:dyDescent="0.25">
      <c r="A13" s="8"/>
      <c r="B13" s="8"/>
      <c r="C13" s="16">
        <f>SUM(C11,C12)</f>
        <v>149670.66999999998</v>
      </c>
      <c r="D13" s="8"/>
      <c r="E13" s="16">
        <f>SUM(E11,E12)</f>
        <v>881679.26</v>
      </c>
      <c r="F13" s="8"/>
      <c r="G13" s="16">
        <f>SUM(G11,G12)</f>
        <v>2393129.85</v>
      </c>
      <c r="H13" s="8"/>
      <c r="I13" s="16">
        <f>SUM(I11,I12)</f>
        <v>3424479.73</v>
      </c>
      <c r="J13" s="8"/>
    </row>
    <row r="16" spans="1:10" x14ac:dyDescent="0.25">
      <c r="A16" s="6"/>
    </row>
    <row r="17" spans="1:8" x14ac:dyDescent="0.25">
      <c r="A17" s="6"/>
      <c r="C17" s="3"/>
      <c r="D17" s="4"/>
      <c r="E17" s="3"/>
      <c r="F17" s="4"/>
      <c r="G17" s="3"/>
      <c r="H17" s="4"/>
    </row>
    <row r="18" spans="1:8" x14ac:dyDescent="0.25">
      <c r="A18" s="6"/>
      <c r="C18" s="3"/>
      <c r="D18" s="4"/>
      <c r="E18" s="3"/>
      <c r="F18" s="4"/>
      <c r="G18" s="3"/>
      <c r="H18" s="4"/>
    </row>
    <row r="19" spans="1:8" x14ac:dyDescent="0.25">
      <c r="A19" s="6"/>
      <c r="C19" s="3"/>
      <c r="D19" s="4"/>
      <c r="E19" s="3"/>
      <c r="F19" s="4"/>
      <c r="G19" s="3"/>
      <c r="H19" s="4"/>
    </row>
    <row r="20" spans="1:8" x14ac:dyDescent="0.25">
      <c r="A20" s="6"/>
      <c r="C20" s="3"/>
      <c r="D20" s="4"/>
      <c r="E20" s="3"/>
      <c r="F20" s="4"/>
      <c r="G20" s="3"/>
      <c r="H20" s="4"/>
    </row>
  </sheetData>
  <mergeCells count="4">
    <mergeCell ref="A2:A3"/>
    <mergeCell ref="A5:A6"/>
    <mergeCell ref="A8:A9"/>
    <mergeCell ref="A11:A1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0" workbookViewId="0">
      <selection activeCell="A26" sqref="A26:D30"/>
    </sheetView>
  </sheetViews>
  <sheetFormatPr defaultRowHeight="15" x14ac:dyDescent="0.25"/>
  <cols>
    <col min="1" max="1" width="20.5703125" customWidth="1"/>
    <col min="3" max="3" width="17.85546875" customWidth="1"/>
    <col min="4" max="4" width="6.140625" customWidth="1"/>
    <col min="5" max="5" width="14.42578125" customWidth="1"/>
    <col min="7" max="7" width="14.7109375" customWidth="1"/>
    <col min="9" max="9" width="19.7109375" customWidth="1"/>
  </cols>
  <sheetData>
    <row r="1" spans="1:10" x14ac:dyDescent="0.25">
      <c r="A1" t="s">
        <v>64</v>
      </c>
      <c r="B1" t="s">
        <v>16</v>
      </c>
      <c r="C1" t="s">
        <v>5</v>
      </c>
      <c r="D1" t="s">
        <v>2</v>
      </c>
      <c r="E1" t="s">
        <v>17</v>
      </c>
      <c r="F1" t="s">
        <v>2</v>
      </c>
      <c r="G1" t="s">
        <v>7</v>
      </c>
      <c r="H1" t="s">
        <v>2</v>
      </c>
      <c r="I1" t="s">
        <v>8</v>
      </c>
      <c r="J1" t="s">
        <v>2</v>
      </c>
    </row>
    <row r="2" spans="1:10" ht="16.5" customHeight="1" x14ac:dyDescent="0.25">
      <c r="A2" s="20" t="s">
        <v>68</v>
      </c>
      <c r="B2" t="s">
        <v>1</v>
      </c>
      <c r="C2" s="3">
        <v>5885.14</v>
      </c>
      <c r="D2" s="4">
        <v>0.17</v>
      </c>
      <c r="E2" s="3">
        <v>84953.61</v>
      </c>
      <c r="F2" s="4">
        <v>0.26</v>
      </c>
      <c r="G2" s="3">
        <v>233070.5</v>
      </c>
      <c r="H2" s="4">
        <v>0.35</v>
      </c>
      <c r="I2" s="3">
        <v>323909.26</v>
      </c>
      <c r="J2" s="4">
        <v>0.31</v>
      </c>
    </row>
    <row r="3" spans="1:10" x14ac:dyDescent="0.25">
      <c r="A3" s="20"/>
      <c r="B3" t="s">
        <v>3</v>
      </c>
      <c r="C3" s="3">
        <v>27846.79</v>
      </c>
      <c r="D3" s="4">
        <v>0.83</v>
      </c>
      <c r="E3" s="3">
        <v>243151.8</v>
      </c>
      <c r="F3" s="4">
        <v>0.74</v>
      </c>
      <c r="G3" s="3">
        <v>435687.2</v>
      </c>
      <c r="H3" s="4">
        <v>0.65</v>
      </c>
      <c r="I3" s="3">
        <v>706685.8</v>
      </c>
      <c r="J3" s="4">
        <v>0.69</v>
      </c>
    </row>
    <row r="4" spans="1:10" ht="15.75" customHeight="1" x14ac:dyDescent="0.25">
      <c r="A4" s="20" t="s">
        <v>75</v>
      </c>
      <c r="B4" t="s">
        <v>1</v>
      </c>
      <c r="C4" s="3">
        <v>16916.060000000001</v>
      </c>
      <c r="D4" s="4">
        <v>0.33</v>
      </c>
      <c r="E4" s="3">
        <v>130008.8</v>
      </c>
      <c r="F4" s="4">
        <v>0.36</v>
      </c>
      <c r="G4" s="3">
        <v>455678.03</v>
      </c>
      <c r="H4" s="4">
        <v>0.43</v>
      </c>
      <c r="I4" s="3">
        <v>602602.93000000005</v>
      </c>
      <c r="J4" s="4">
        <v>0.41</v>
      </c>
    </row>
    <row r="5" spans="1:10" x14ac:dyDescent="0.25">
      <c r="A5" s="20"/>
      <c r="B5" t="s">
        <v>3</v>
      </c>
      <c r="C5" s="3">
        <v>34531.379999999997</v>
      </c>
      <c r="D5" s="4">
        <v>0.67</v>
      </c>
      <c r="E5" s="3">
        <v>235535.13</v>
      </c>
      <c r="F5" s="4">
        <v>0.64</v>
      </c>
      <c r="G5" s="3">
        <v>608452.81000000006</v>
      </c>
      <c r="H5" s="4">
        <v>0.56999999999999995</v>
      </c>
      <c r="I5" s="3">
        <v>878519.32</v>
      </c>
      <c r="J5" s="4">
        <v>0.59</v>
      </c>
    </row>
    <row r="6" spans="1:10" ht="15.75" customHeight="1" x14ac:dyDescent="0.25">
      <c r="A6" s="20" t="s">
        <v>74</v>
      </c>
      <c r="B6" t="s">
        <v>1</v>
      </c>
      <c r="C6" s="3">
        <v>24055.5</v>
      </c>
      <c r="D6" s="4">
        <v>0.37</v>
      </c>
      <c r="E6" s="3">
        <v>99157.19</v>
      </c>
      <c r="F6" s="4">
        <v>0.53</v>
      </c>
      <c r="G6" s="3">
        <v>369950.95</v>
      </c>
      <c r="H6" s="4">
        <v>0.56000000000000005</v>
      </c>
      <c r="I6" s="3">
        <v>493163.64</v>
      </c>
      <c r="J6" s="4">
        <v>0.54</v>
      </c>
    </row>
    <row r="7" spans="1:10" x14ac:dyDescent="0.25">
      <c r="A7" s="20"/>
      <c r="B7" t="s">
        <v>3</v>
      </c>
      <c r="C7" s="3">
        <v>40435.800000000003</v>
      </c>
      <c r="D7" s="4">
        <v>0.63</v>
      </c>
      <c r="E7" s="3">
        <v>88872.7</v>
      </c>
      <c r="F7" s="4">
        <v>0.47</v>
      </c>
      <c r="G7" s="3">
        <v>290290.26</v>
      </c>
      <c r="H7" s="4">
        <v>0.44</v>
      </c>
      <c r="I7" s="3">
        <v>419598.76</v>
      </c>
      <c r="J7" s="4">
        <v>0.46</v>
      </c>
    </row>
    <row r="8" spans="1:10" x14ac:dyDescent="0.25">
      <c r="A8" t="s">
        <v>8</v>
      </c>
      <c r="B8" t="s">
        <v>1</v>
      </c>
      <c r="C8" s="3">
        <v>46856.7</v>
      </c>
      <c r="D8" s="4">
        <v>0.31</v>
      </c>
      <c r="E8" s="3">
        <v>314119.64</v>
      </c>
      <c r="F8" s="4">
        <v>0.36</v>
      </c>
      <c r="G8" s="3">
        <v>1058699.55</v>
      </c>
      <c r="H8" s="4">
        <v>0.44</v>
      </c>
      <c r="I8" s="3">
        <v>1419675.83</v>
      </c>
      <c r="J8" s="4">
        <v>0.88</v>
      </c>
    </row>
    <row r="9" spans="1:10" x14ac:dyDescent="0.25">
      <c r="B9" t="s">
        <v>3</v>
      </c>
      <c r="C9" s="3">
        <v>102813.97</v>
      </c>
      <c r="D9" s="4">
        <v>0.69</v>
      </c>
      <c r="E9" s="3">
        <v>567559.62</v>
      </c>
      <c r="F9" s="4">
        <v>0.64</v>
      </c>
      <c r="G9" s="3">
        <v>1334430.3</v>
      </c>
      <c r="H9" s="4">
        <v>0.56000000000000005</v>
      </c>
      <c r="I9" s="3">
        <v>2004803.9</v>
      </c>
      <c r="J9" s="4">
        <v>0.12</v>
      </c>
    </row>
    <row r="10" spans="1:10" x14ac:dyDescent="0.25">
      <c r="C10" s="3"/>
      <c r="E10" s="3"/>
      <c r="G10" s="3"/>
      <c r="I10" s="3"/>
    </row>
    <row r="11" spans="1:10" x14ac:dyDescent="0.25">
      <c r="A11" s="6"/>
    </row>
    <row r="12" spans="1:10" x14ac:dyDescent="0.25">
      <c r="A12" s="6"/>
      <c r="C12" s="3"/>
      <c r="D12" s="4"/>
      <c r="E12" s="3"/>
      <c r="F12" s="4"/>
      <c r="G12" s="3"/>
    </row>
    <row r="13" spans="1:10" x14ac:dyDescent="0.25">
      <c r="A13" s="6"/>
      <c r="C13" s="3"/>
      <c r="D13" s="4"/>
      <c r="E13" s="3"/>
      <c r="F13" s="4"/>
      <c r="G13" s="3"/>
    </row>
    <row r="14" spans="1:10" ht="12.75" customHeight="1" x14ac:dyDescent="0.25">
      <c r="A14" s="6"/>
      <c r="C14" s="3"/>
      <c r="D14" s="4"/>
      <c r="E14" s="3"/>
      <c r="F14" s="4"/>
      <c r="G14" s="3"/>
    </row>
    <row r="15" spans="1:10" x14ac:dyDescent="0.25">
      <c r="A15" s="6"/>
      <c r="C15" s="3"/>
      <c r="D15" s="4"/>
      <c r="E15" s="3"/>
      <c r="F15" s="4"/>
      <c r="G15" s="3"/>
    </row>
    <row r="16" spans="1:10" x14ac:dyDescent="0.25">
      <c r="A16" s="18" t="s">
        <v>79</v>
      </c>
      <c r="B16" s="18"/>
      <c r="C16" s="18"/>
      <c r="D16" s="18"/>
      <c r="E16" s="1"/>
      <c r="F16" s="4"/>
      <c r="G16" s="1"/>
      <c r="H16" s="4"/>
      <c r="I16" s="1"/>
    </row>
    <row r="17" spans="1:10" x14ac:dyDescent="0.25">
      <c r="A17" t="s">
        <v>64</v>
      </c>
      <c r="B17" t="s">
        <v>16</v>
      </c>
      <c r="C17" t="s">
        <v>5</v>
      </c>
      <c r="D17" t="s">
        <v>2</v>
      </c>
      <c r="E17" t="s">
        <v>17</v>
      </c>
      <c r="F17" t="s">
        <v>2</v>
      </c>
      <c r="G17" t="s">
        <v>7</v>
      </c>
      <c r="H17" t="s">
        <v>2</v>
      </c>
      <c r="I17" t="s">
        <v>8</v>
      </c>
      <c r="J17" t="s">
        <v>2</v>
      </c>
    </row>
    <row r="18" spans="1:10" ht="15" customHeight="1" x14ac:dyDescent="0.25">
      <c r="A18" s="6" t="s">
        <v>68</v>
      </c>
      <c r="B18" t="s">
        <v>1</v>
      </c>
      <c r="C18" s="3">
        <v>5885.14</v>
      </c>
      <c r="D18" s="4">
        <f>C18/C21</f>
        <v>0.12559868706076188</v>
      </c>
      <c r="E18" s="3">
        <v>84953.61</v>
      </c>
      <c r="F18" s="4">
        <f>E18/E21</f>
        <v>0.27044985152790829</v>
      </c>
      <c r="G18" s="3">
        <v>233070.5</v>
      </c>
      <c r="H18" s="4">
        <f>E18/E21</f>
        <v>0.27044985152790829</v>
      </c>
      <c r="I18" s="3">
        <v>323909.26</v>
      </c>
      <c r="J18" s="2">
        <f>SUM(I18/I21)</f>
        <v>0.22815719839366427</v>
      </c>
    </row>
    <row r="19" spans="1:10" ht="15" customHeight="1" x14ac:dyDescent="0.25">
      <c r="A19" s="6" t="s">
        <v>75</v>
      </c>
      <c r="B19" t="s">
        <v>1</v>
      </c>
      <c r="C19" s="3">
        <v>16916.060000000001</v>
      </c>
      <c r="D19" s="4">
        <f>C19/C21</f>
        <v>0.36101688765960904</v>
      </c>
      <c r="E19" s="3">
        <v>130008.8</v>
      </c>
      <c r="F19" s="4">
        <f>E19/E21</f>
        <v>0.41388306697409943</v>
      </c>
      <c r="G19" s="3">
        <v>455678.03</v>
      </c>
      <c r="H19" s="4">
        <f>E19/E21</f>
        <v>0.41388306697409943</v>
      </c>
      <c r="I19" s="3">
        <v>602602.93000000005</v>
      </c>
      <c r="J19" s="2">
        <f>I19/I21</f>
        <v>0.42446516117697097</v>
      </c>
    </row>
    <row r="20" spans="1:10" ht="15" customHeight="1" x14ac:dyDescent="0.25">
      <c r="A20" s="6" t="s">
        <v>74</v>
      </c>
      <c r="B20" t="s">
        <v>1</v>
      </c>
      <c r="C20" s="3">
        <v>24055.5</v>
      </c>
      <c r="D20" s="4">
        <f>C20/C21</f>
        <v>0.51338442527962924</v>
      </c>
      <c r="E20" s="3">
        <v>99157.19</v>
      </c>
      <c r="F20" s="4">
        <f>E20/E21</f>
        <v>0.31566695415797624</v>
      </c>
      <c r="G20" s="3">
        <v>369950.95</v>
      </c>
      <c r="H20" s="4">
        <f>E20/E21</f>
        <v>0.31566695415797624</v>
      </c>
      <c r="I20" s="3">
        <v>493163.64</v>
      </c>
      <c r="J20" s="2">
        <f>I20/I21</f>
        <v>0.34737764042936475</v>
      </c>
    </row>
    <row r="21" spans="1:10" x14ac:dyDescent="0.25">
      <c r="A21" t="s">
        <v>8</v>
      </c>
      <c r="B21" t="s">
        <v>1</v>
      </c>
      <c r="C21" s="3">
        <v>46856.7</v>
      </c>
      <c r="D21" s="4"/>
      <c r="E21" s="3">
        <v>314119.64</v>
      </c>
      <c r="F21" s="4"/>
      <c r="G21" s="3">
        <v>1058699.55</v>
      </c>
      <c r="H21" s="4"/>
      <c r="I21" s="3">
        <f>SUM(I18,I19,I20)</f>
        <v>1419675.83</v>
      </c>
      <c r="J21" s="4"/>
    </row>
    <row r="26" spans="1:10" x14ac:dyDescent="0.25">
      <c r="A26" s="18" t="s">
        <v>78</v>
      </c>
      <c r="B26" s="18"/>
      <c r="C26" s="18"/>
      <c r="D26" s="18"/>
    </row>
    <row r="27" spans="1:10" x14ac:dyDescent="0.25">
      <c r="A27" t="s">
        <v>64</v>
      </c>
      <c r="B27" t="s">
        <v>46</v>
      </c>
      <c r="C27" t="s">
        <v>47</v>
      </c>
      <c r="D27" t="s">
        <v>48</v>
      </c>
    </row>
    <row r="28" spans="1:10" ht="45" x14ac:dyDescent="0.25">
      <c r="A28" s="6" t="s">
        <v>68</v>
      </c>
      <c r="B28" s="4">
        <v>0.13</v>
      </c>
      <c r="C28" s="4">
        <v>0.27</v>
      </c>
      <c r="D28" s="4">
        <v>0.27</v>
      </c>
    </row>
    <row r="29" spans="1:10" ht="30" x14ac:dyDescent="0.25">
      <c r="A29" s="6" t="s">
        <v>76</v>
      </c>
      <c r="B29" s="4">
        <v>0.36</v>
      </c>
      <c r="C29" s="4">
        <v>0.41</v>
      </c>
      <c r="D29" s="4">
        <v>0.41</v>
      </c>
    </row>
    <row r="30" spans="1:10" ht="30" x14ac:dyDescent="0.25">
      <c r="A30" s="6" t="s">
        <v>77</v>
      </c>
      <c r="B30" s="4">
        <v>0.51</v>
      </c>
      <c r="C30" s="4">
        <v>0.32</v>
      </c>
      <c r="D30" s="4">
        <v>0.32</v>
      </c>
    </row>
  </sheetData>
  <mergeCells count="5">
    <mergeCell ref="A26:D26"/>
    <mergeCell ref="A16:D16"/>
    <mergeCell ref="A2:A3"/>
    <mergeCell ref="A4:A5"/>
    <mergeCell ref="A6:A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Total Ocupação</vt:lpstr>
      <vt:lpstr>Cálculo Tipo de Area</vt:lpstr>
      <vt:lpstr>Tabela e Grafico Tipo de Area</vt:lpstr>
      <vt:lpstr>Média Renda</vt:lpstr>
      <vt:lpstr>Tabela e Grafico Raça</vt:lpstr>
      <vt:lpstr>Calculo Escolaridade H</vt:lpstr>
      <vt:lpstr>Calculo Escolaridade M</vt:lpstr>
      <vt:lpstr>Calculo Escolaridade H e M</vt:lpstr>
      <vt:lpstr>Tabela Escolaridade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 Lab UFG</dc:creator>
  <cp:lastModifiedBy>Media Lab UFG</cp:lastModifiedBy>
  <dcterms:created xsi:type="dcterms:W3CDTF">2022-07-25T14:34:47Z</dcterms:created>
  <dcterms:modified xsi:type="dcterms:W3CDTF">2022-07-26T13:29:15Z</dcterms:modified>
</cp:coreProperties>
</file>