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C:\Users\USUÁRIO\Desktop\Financeiro Dai e Luis\"/>
    </mc:Choice>
  </mc:AlternateContent>
  <xr:revisionPtr revIDLastSave="0" documentId="13_ncr:1_{9A1604EB-17E3-4A6E-94D3-D4F36C0276AD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TABELA" sheetId="15" r:id="rId1"/>
    <sheet name="RECEITAS E DESPESAS" sheetId="20" r:id="rId2"/>
    <sheet name="CAIXA" sheetId="21" r:id="rId3"/>
    <sheet name="DASHBOARD" sheetId="17" r:id="rId4"/>
  </sheets>
  <definedNames>
    <definedName name="SegmentaçãodeDados_MÊS">#N/A</definedName>
  </definedNames>
  <calcPr calcId="191029"/>
  <pivotCaches>
    <pivotCache cacheId="7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21" l="1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</calcChain>
</file>

<file path=xl/sharedStrings.xml><?xml version="1.0" encoding="utf-8"?>
<sst xmlns="http://schemas.openxmlformats.org/spreadsheetml/2006/main" count="325" uniqueCount="86">
  <si>
    <t>Categoria</t>
  </si>
  <si>
    <t>Transporte</t>
  </si>
  <si>
    <t>Educação</t>
  </si>
  <si>
    <t>Saúde</t>
  </si>
  <si>
    <t>Data</t>
  </si>
  <si>
    <t xml:space="preserve">Tipo </t>
  </si>
  <si>
    <t xml:space="preserve">Descrição </t>
  </si>
  <si>
    <t>Valor</t>
  </si>
  <si>
    <t>Operação Bancaria</t>
  </si>
  <si>
    <t>Status</t>
  </si>
  <si>
    <t>12/06/2023</t>
  </si>
  <si>
    <t>Receita</t>
  </si>
  <si>
    <t>Moradia</t>
  </si>
  <si>
    <t>Consulta médica</t>
  </si>
  <si>
    <t>Pagamento</t>
  </si>
  <si>
    <t>Pendente</t>
  </si>
  <si>
    <t>10/02/2023</t>
  </si>
  <si>
    <t>Mensalidade escolar</t>
  </si>
  <si>
    <t>Concluído</t>
  </si>
  <si>
    <t>25/05/2023</t>
  </si>
  <si>
    <t>Aporte em ações</t>
  </si>
  <si>
    <t>Saque</t>
  </si>
  <si>
    <t>27/09/2023</t>
  </si>
  <si>
    <t>Despesa</t>
  </si>
  <si>
    <t>Lazer</t>
  </si>
  <si>
    <t>Cinema</t>
  </si>
  <si>
    <t>17/04/2023</t>
  </si>
  <si>
    <t>Compra de supermercado</t>
  </si>
  <si>
    <t>Depósito</t>
  </si>
  <si>
    <t>04/10/2022</t>
  </si>
  <si>
    <t>Cancelado</t>
  </si>
  <si>
    <t>22/07/2022</t>
  </si>
  <si>
    <t>Pagamento de aluguel</t>
  </si>
  <si>
    <t>Transferência</t>
  </si>
  <si>
    <t>17/07/2023</t>
  </si>
  <si>
    <t>15/08/2023</t>
  </si>
  <si>
    <t>PIX</t>
  </si>
  <si>
    <t>06/12/2023</t>
  </si>
  <si>
    <t>13/10/2022</t>
  </si>
  <si>
    <t>Passagem de ônibus</t>
  </si>
  <si>
    <t>21/11/2023</t>
  </si>
  <si>
    <t>07/06/2023</t>
  </si>
  <si>
    <t>Investimento</t>
  </si>
  <si>
    <t>24/04/2023</t>
  </si>
  <si>
    <t>28/04/2023</t>
  </si>
  <si>
    <t>04/01/2022</t>
  </si>
  <si>
    <t>06/02/2023</t>
  </si>
  <si>
    <t>28/11/2022</t>
  </si>
  <si>
    <t>30/03/2022</t>
  </si>
  <si>
    <t>Alimentação</t>
  </si>
  <si>
    <t>10/09/2022</t>
  </si>
  <si>
    <t>13/07/2022</t>
  </si>
  <si>
    <t>22/05/2023</t>
  </si>
  <si>
    <t>15/08/2022</t>
  </si>
  <si>
    <t>01/07/2023</t>
  </si>
  <si>
    <t>21/08/2022</t>
  </si>
  <si>
    <t>27/01/2023</t>
  </si>
  <si>
    <t>05/03/2022</t>
  </si>
  <si>
    <t>14/08/2023</t>
  </si>
  <si>
    <t>08/05/2022</t>
  </si>
  <si>
    <t>08/10/2023</t>
  </si>
  <si>
    <t>24/06/2023</t>
  </si>
  <si>
    <t>22/09/2022</t>
  </si>
  <si>
    <t>26/03/2023</t>
  </si>
  <si>
    <t>14/10/2023</t>
  </si>
  <si>
    <t>07/01/2023</t>
  </si>
  <si>
    <t>19/12/2022</t>
  </si>
  <si>
    <t>19/01/2022</t>
  </si>
  <si>
    <t>20/01/2023</t>
  </si>
  <si>
    <t>21/11/2022</t>
  </si>
  <si>
    <t>06/06/2023</t>
  </si>
  <si>
    <t>19/11/2022</t>
  </si>
  <si>
    <t>04/05/2022</t>
  </si>
  <si>
    <t>11/07/2023</t>
  </si>
  <si>
    <t>28/10/2023</t>
  </si>
  <si>
    <t>22/01/2023</t>
  </si>
  <si>
    <t>31/12/2022</t>
  </si>
  <si>
    <t>14/10/2022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</si>
  <si>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</si>
  <si>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</si>
  <si>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</si>
  <si>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</si>
  <si>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</si>
  <si>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</si>
  <si>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</si>
  <si>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 xml:space="preserve">Meta de Reserva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</si>
</sst>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1B156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14" fontId="0" fillId="0" borderId="0" xfId="0" applyNumberFormat="1"/>
    <xf numFmtId="0" fontId="0" fillId="4" borderId="0" xfId="0" applyFill="1"/>
  </cellXfs>
  <cellStyles count="1">
    <cellStyle name="Normal" xfId="0" builtinId="0"/>
  </cellStyles>
  <dxfs count="5">
    <dxf>
      <numFmt numFmtId="34" formatCode="_-&quot;R$&quot;\ * #,##0.00_-;\-&quot;R$&quot;\ * #,##0.00_-;_-&quot;R$&quot;\ * &quot;-&quot;??_-;_-@_-"/>
    </dxf>
    <dxf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</border>
    </dxf>
    <dxf>
      <font>
        <b/>
        <i val="0"/>
        <u val="none"/>
        <color theme="4" tint="0.79995117038483843"/>
        <name val="Segoe UI"/>
        <family val="2"/>
        <scheme val="none"/>
      </font>
      <fill>
        <patternFill patternType="solid">
          <fgColor theme="4" tint="0.39988402966399123"/>
          <bgColor rgb="FF1B1565"/>
        </pattern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Estilo de Segmentação de Dados 1" pivot="0" table="0" count="4" xr9:uid="{A02C2D3E-3752-4583-A3E8-C7919639F6F0}">
      <tableStyleElement type="wholeTable" dxfId="2"/>
      <tableStyleElement type="headerRow" dxfId="1"/>
    </tableStyle>
    <tableStyle name="Estilo de Segmentação de Dados 6" pivot="0" table="0" count="1" xr9:uid="{42514D38-0A7F-460C-87EE-6C4D80E7387D}">
      <tableStyleElement type="wholeTable" dxfId="3"/>
    </tableStyle>
  </tableStyles>
  <colors>
    <mruColors>
      <color rgb="FF1B1565"/>
      <color rgb="FF373561"/>
      <color rgb="FF3C87CC"/>
      <color rgb="FF28659C"/>
    </mruColors>
  </colors>
  <extLst>
    <ext xmlns:x14="http://schemas.microsoft.com/office/spreadsheetml/2009/9/main" uri="{46F421CA-312F-682f-3DD2-61675219B42D}">
      <x14:dxfs count="2">
        <dxf>
          <fill>
            <patternFill>
              <fgColor rgb="FF3C87CC"/>
              <bgColor rgb="FF3C87CC"/>
            </patternFill>
          </fill>
          <border>
            <left style="thick">
              <color theme="4" tint="0.79998168889431442"/>
            </left>
            <right style="thick">
              <color theme="4" tint="0.79998168889431442"/>
            </right>
            <top style="thick">
              <color theme="4" tint="0.79998168889431442"/>
            </top>
            <bottom style="thick">
              <color theme="4" tint="0.79998168889431442"/>
            </bottom>
          </border>
        </dxf>
        <dxf>
          <fill>
            <patternFill>
              <fgColor theme="4" tint="-0.24994659260841701"/>
              <bgColor rgb="FF28659C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selectedItemWithNoData" dxfId="0"/>
          </x14:slicerStyleElements>
        </x14:slicerStyle>
        <x14:slicerStyle name="Estilo de Segmentação de Dados 6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35215673798351"/>
          <c:y val="7.5573549257759789E-2"/>
          <c:w val="0.8444455049179459"/>
          <c:h val="0.62586156730408704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011359"/>
        <c:axId val="1831907663"/>
      </c:barChart>
      <c:catAx>
        <c:axId val="198601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907663"/>
        <c:crosses val="autoZero"/>
        <c:auto val="1"/>
        <c:lblAlgn val="ctr"/>
        <c:lblOffset val="100"/>
        <c:noMultiLvlLbl val="0"/>
      </c:catAx>
      <c:valAx>
        <c:axId val="18319076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860113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266103991902968E-2"/>
          <c:y val="0.18055182663595071"/>
          <c:w val="0.85298972773762805"/>
          <c:h val="0.54630102271698799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645919"/>
        <c:axId val="1831863151"/>
      </c:barChart>
      <c:catAx>
        <c:axId val="190664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863151"/>
        <c:crosses val="autoZero"/>
        <c:auto val="1"/>
        <c:lblAlgn val="ctr"/>
        <c:lblOffset val="100"/>
        <c:noMultiLvlLbl val="0"/>
      </c:catAx>
      <c:valAx>
        <c:axId val="18318631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0664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[Contas.xlsx]RECEITAS E DESPESAS!Tabela dinâmica4</c:name>
    <c:fmtId val="8"/>
  </c:pivotSource>
  <c:chart>
    <c:autoTitleDeleted val="1"/>
    <c:pivotFmts>
      <c:pivotFmt>
        <c:idx val="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1B156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269904489892201E-2"/>
          <c:y val="4.9999967191622578E-2"/>
          <c:w val="0.8832329519287091"/>
          <c:h val="0.67415105197411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'RECEITAS E DESPESAS'!$B$3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B1565"/>
            </a:solidFill>
            <a:ln>
              <a:noFill/>
            </a:ln>
            <a:effectLst/>
          </c:spPr>
          <c:invertIfNegative val="0"/>
          <c:cat>
            <c:strRef>
              <c:f>'RECEITAS E DESPESAS'!$A$4:$A$5</c:f>
              <c:strCache>
                <c:ptCount val="1"/>
                <c:pt idx="0">
                  <c:v>Moradia</c:v>
                </c:pt>
              </c:strCache>
            </c:strRef>
          </c:cat>
          <c:val>
            <c:numRef>
              <c:f>'RECEITAS E DESPESAS'!$B$4:$B$5</c:f>
              <c:numCache>
                <c:formatCode>General</c:formatCode>
                <c:ptCount val="1"/>
                <c:pt idx="0">
                  <c:v>13.26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B-42A3-B806-F7967210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308959"/>
        <c:axId val="1831866895"/>
      </c:barChart>
      <c:catAx>
        <c:axId val="171130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866895"/>
        <c:crosses val="autoZero"/>
        <c:auto val="1"/>
        <c:lblAlgn val="ctr"/>
        <c:lblOffset val="100"/>
        <c:noMultiLvlLbl val="0"/>
      </c:catAx>
      <c:valAx>
        <c:axId val="18318668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11308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[Contas.xlsx]RECEITAS E DESPESAS!Tabela dinâmica5</c:name>
    <c:fmtId val="3"/>
  </c:pivotSource>
  <c:chart>
    <c:autoTitleDeleted val="1"/>
    <c:pivotFmts>
      <c:pivotFmt>
        <c:idx val="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B156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'RECEITAS E DESPESAS'!$F$3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B1565"/>
            </a:solidFill>
            <a:ln>
              <a:noFill/>
            </a:ln>
            <a:effectLst/>
          </c:spPr>
          <c:invertIfNegative val="0"/>
          <c:cat>
            <c:strRef>
              <c:f>'RECEITAS E DESPESAS'!$E$4:$E$6</c:f>
              <c:strCache>
                <c:ptCount val="2"/>
                <c:pt idx="0">
                  <c:v>Investimento</c:v>
                </c:pt>
                <c:pt idx="1">
                  <c:v>Lazer</c:v>
                </c:pt>
              </c:strCache>
            </c:strRef>
          </c:cat>
          <c:val>
            <c:numRef>
              <c:f>'RECEITAS E DESPESAS'!$F$4:$F$6</c:f>
              <c:numCache>
                <c:formatCode>General</c:formatCode>
                <c:ptCount val="2"/>
                <c:pt idx="0">
                  <c:v>502.13</c:v>
                </c:pt>
                <c:pt idx="1">
                  <c:v>1546.1399999999999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3-4732-94D0-4B7B8DA7F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2534239"/>
        <c:axId val="1831871055"/>
      </c:barChart>
      <c:catAx>
        <c:axId val="198253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871055"/>
        <c:crosses val="autoZero"/>
        <c:auto val="1"/>
        <c:lblAlgn val="ctr"/>
        <c:lblOffset val="100"/>
        <c:noMultiLvlLbl val="0"/>
      </c:catAx>
      <c:valAx>
        <c:axId val="18318710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825342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CAIXA!$E$17</c:f>
              <c:numCache>
                <c:formatCode>_("R$"* #,##0.00_);_("R$"* \(#,##0.00\);_("R$"* "-"??_);_(@_)</c:formatCode>
                <c:ptCount val="1"/>
                <c:pt idx="0">
                  <c:v>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6-44D5-884D-2453010822F3}"/>
            </c:ext>
          </c:extLst>
        </c:ser>
        <c:ser>
          <c:idx val="1"/>
          <c:order val="1"/>
          <c:spPr>
            <a:solidFill>
              <a:schemeClr val="accent5">
                <a:tint val="77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44000">
                    <a:srgbClr val="1B1565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B1565"/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44000">
                      <a:srgbClr val="1B1565"/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446-44D5-884D-2453010822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CAIXA!$E$18</c:f>
              <c:numCache>
                <c:formatCode>_("R$"* #,##0.00_);_("R$"* \(#,##0.00\);_("R$"* "-"??_);_(@_)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6-44D5-884D-2453010822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978817615"/>
        <c:axId val="1831850671"/>
      </c:barChart>
      <c:catAx>
        <c:axId val="197881761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850671"/>
        <c:crosses val="autoZero"/>
        <c:auto val="1"/>
        <c:lblAlgn val="ctr"/>
        <c:lblOffset val="100"/>
        <c:noMultiLvlLbl val="0"/>
      </c:catAx>
      <c:valAx>
        <c:axId val="1831850671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7881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866775</xdr:colOff>
      <xdr:row>2</xdr:row>
      <xdr:rowOff>76200</xdr:rowOff>
    </xdr:from>
    <xdr:to>
      <xdr:col>9</xdr:col>
      <xdr:colOff>1133475</xdr:colOff>
      <xdr:row>12</xdr:row>
      <xdr:rowOff>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125414F5-5C1A-4C4E-9AC5-576CB6B12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1299552</xdr:colOff>
      <xdr:row>7</xdr:row>
      <xdr:rowOff>56327</xdr:rowOff>
    </xdr:from>
    <xdr:to>
      <xdr:col>5</xdr:col>
      <xdr:colOff>549847</xdr:colOff>
      <xdr:row>19</xdr:row>
      <xdr:rowOff>35658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86ECDE2E-6FD5-49EE-BB4B-0695E84A00A9}"/>
            </a:ext>
          </a:extLst>
        </xdr:cNvPr>
        <xdr:cNvGrpSpPr/>
      </xdr:nvGrpSpPr>
      <xdr:grpSpPr>
        <a:xfrm>
          <a:off x="1299552" y="1424019"/>
          <a:ext cx="6149814" cy="2372793"/>
          <a:chOff x="1409700" y="114697"/>
          <a:chExt cx="6155920" cy="2314178"/>
        </a:xfrm>
      </xdr:grpSpPr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2BAC2220-6BC3-4DB9-9344-1F25EF34B43A}"/>
              </a:ext>
            </a:extLst>
          </xdr:cNvPr>
          <xdr:cNvGrpSpPr/>
        </xdr:nvGrpSpPr>
        <xdr:grpSpPr>
          <a:xfrm>
            <a:off x="1409700" y="114697"/>
            <a:ext cx="6155920" cy="2314178"/>
            <a:chOff x="1400175" y="104775"/>
            <a:chExt cx="6010275" cy="2266950"/>
          </a:xfrm>
        </xdr:grpSpPr>
        <xdr:grpSp>
          <xdr:nvGrpSpPr>
            <xdr:cNvPr id="25" name="Agrupar 24">
              <a:extLst>
                <a:ext uri="{FF2B5EF4-FFF2-40B4-BE49-F238E27FC236}">
                  <a16:creationId xmlns:a16="http://schemas.microsoft.com/office/drawing/2014/main" id="{E0074326-8616-4375-82AA-1B887E3A5009}"/>
                </a:ext>
              </a:extLst>
            </xdr:cNvPr>
            <xdr:cNvGrpSpPr/>
          </xdr:nvGrpSpPr>
          <xdr:grpSpPr>
            <a:xfrm>
              <a:off x="1562100" y="104776"/>
              <a:ext cx="5848350" cy="2266949"/>
              <a:chOff x="1514475" y="114301"/>
              <a:chExt cx="5848350" cy="2266949"/>
            </a:xfrm>
          </xdr:grpSpPr>
          <xdr:grpSp>
            <xdr:nvGrpSpPr>
              <xdr:cNvPr id="11" name="Agrupar 10">
                <a:extLst>
                  <a:ext uri="{FF2B5EF4-FFF2-40B4-BE49-F238E27FC236}">
                    <a16:creationId xmlns:a16="http://schemas.microsoft.com/office/drawing/2014/main" id="{920F57CE-7C05-4713-B0FD-6D35784AF01A}"/>
                  </a:ext>
                </a:extLst>
              </xdr:cNvPr>
              <xdr:cNvGrpSpPr/>
            </xdr:nvGrpSpPr>
            <xdr:grpSpPr>
              <a:xfrm>
                <a:off x="1514475" y="114301"/>
                <a:ext cx="5829301" cy="2266949"/>
                <a:chOff x="1533525" y="723901"/>
                <a:chExt cx="5829301" cy="2266949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B53AA322-E092-4B75-B397-4B0FF87AE550}"/>
                    </a:ext>
                  </a:extLst>
                </xdr:cNvPr>
                <xdr:cNvSpPr/>
              </xdr:nvSpPr>
              <xdr:spPr>
                <a:xfrm>
                  <a:off x="1533525" y="742950"/>
                  <a:ext cx="5829301" cy="224790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solidFill>
                    <a:srgbClr val="1B1565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0" name="Retângulo: Cantos Superiores Arredondados 9">
                  <a:extLst>
                    <a:ext uri="{FF2B5EF4-FFF2-40B4-BE49-F238E27FC236}">
                      <a16:creationId xmlns:a16="http://schemas.microsoft.com/office/drawing/2014/main" id="{3F829DED-2746-4B6E-BBD7-8C03D362909E}"/>
                    </a:ext>
                  </a:extLst>
                </xdr:cNvPr>
                <xdr:cNvSpPr/>
              </xdr:nvSpPr>
              <xdr:spPr>
                <a:xfrm>
                  <a:off x="1533526" y="723901"/>
                  <a:ext cx="5829300" cy="361950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1B1565"/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12" name="Gráfico 11">
                <a:extLst>
                  <a:ext uri="{FF2B5EF4-FFF2-40B4-BE49-F238E27FC236}">
                    <a16:creationId xmlns:a16="http://schemas.microsoft.com/office/drawing/2014/main" id="{4D5AFC07-F00B-4A5B-91C9-A033DE7E591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533525" y="381000"/>
              <a:ext cx="5829300" cy="182879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B918854A-31FB-4A99-BF6B-CA18D18CDA9F}"/>
                </a:ext>
              </a:extLst>
            </xdr:cNvPr>
            <xdr:cNvSpPr txBox="1"/>
          </xdr:nvSpPr>
          <xdr:spPr>
            <a:xfrm>
              <a:off x="1400175" y="104775"/>
              <a:ext cx="1657350" cy="5048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40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ENTRADAS	</a:t>
              </a:r>
            </a:p>
          </xdr:txBody>
        </xdr:sp>
      </xdr:grpSp>
      <xdr:graphicFrame macro="">
        <xdr:nvGraphicFramePr>
          <xdr:cNvPr id="40" name="Gráfico 39">
            <a:extLst>
              <a:ext uri="{FF2B5EF4-FFF2-40B4-BE49-F238E27FC236}">
                <a16:creationId xmlns:a16="http://schemas.microsoft.com/office/drawing/2014/main" id="{11915004-B38A-4260-BF7E-829FFC3136D5}"/>
              </a:ext>
            </a:extLst>
          </xdr:cNvPr>
          <xdr:cNvGraphicFramePr>
            <a:graphicFrameLocks/>
          </xdr:cNvGraphicFramePr>
        </xdr:nvGraphicFramePr>
        <xdr:xfrm>
          <a:off x="1733550" y="561974"/>
          <a:ext cx="5724525" cy="15240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0</xdr:col>
      <xdr:colOff>1203325</xdr:colOff>
      <xdr:row>19</xdr:row>
      <xdr:rowOff>168519</xdr:rowOff>
    </xdr:from>
    <xdr:to>
      <xdr:col>5</xdr:col>
      <xdr:colOff>537797</xdr:colOff>
      <xdr:row>32</xdr:row>
      <xdr:rowOff>20759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36C26F2D-B8CC-47E0-ABD4-B9DC798EAB15}"/>
            </a:ext>
          </a:extLst>
        </xdr:cNvPr>
        <xdr:cNvGrpSpPr/>
      </xdr:nvGrpSpPr>
      <xdr:grpSpPr>
        <a:xfrm>
          <a:off x="1203325" y="3929673"/>
          <a:ext cx="6233991" cy="2392240"/>
          <a:chOff x="7391400" y="95250"/>
          <a:chExt cx="6238875" cy="2333625"/>
        </a:xfrm>
      </xdr:grpSpPr>
      <xdr:grpSp>
        <xdr:nvGrpSpPr>
          <xdr:cNvPr id="34" name="Agrupar 33">
            <a:extLst>
              <a:ext uri="{FF2B5EF4-FFF2-40B4-BE49-F238E27FC236}">
                <a16:creationId xmlns:a16="http://schemas.microsoft.com/office/drawing/2014/main" id="{B0E185A6-84CE-436B-B39F-2F2CA9C44B41}"/>
              </a:ext>
            </a:extLst>
          </xdr:cNvPr>
          <xdr:cNvGrpSpPr/>
        </xdr:nvGrpSpPr>
        <xdr:grpSpPr>
          <a:xfrm>
            <a:off x="7391400" y="95250"/>
            <a:ext cx="6238875" cy="2333625"/>
            <a:chOff x="7219950" y="171450"/>
            <a:chExt cx="5895975" cy="2286000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84620112-6B86-4D77-8908-2184B4A1D8F2}"/>
                </a:ext>
              </a:extLst>
            </xdr:cNvPr>
            <xdr:cNvGrpSpPr/>
          </xdr:nvGrpSpPr>
          <xdr:grpSpPr>
            <a:xfrm>
              <a:off x="7477125" y="171450"/>
              <a:ext cx="5638800" cy="2286000"/>
              <a:chOff x="1533525" y="723901"/>
              <a:chExt cx="5829301" cy="2266949"/>
            </a:xfrm>
          </xdr:grpSpPr>
          <xdr:sp macro="" textlink="">
            <xdr:nvSpPr>
              <xdr:cNvPr id="14" name="Retângulo: Cantos Arredondados 13">
                <a:extLst>
                  <a:ext uri="{FF2B5EF4-FFF2-40B4-BE49-F238E27FC236}">
                    <a16:creationId xmlns:a16="http://schemas.microsoft.com/office/drawing/2014/main" id="{9ADF3A92-E84D-4E24-8EC2-E418CC910D23}"/>
                  </a:ext>
                </a:extLst>
              </xdr:cNvPr>
              <xdr:cNvSpPr/>
            </xdr:nvSpPr>
            <xdr:spPr>
              <a:xfrm>
                <a:off x="1533525" y="742951"/>
                <a:ext cx="5829300" cy="2247899"/>
              </a:xfrm>
              <a:prstGeom prst="roundRect">
                <a:avLst/>
              </a:prstGeom>
              <a:solidFill>
                <a:schemeClr val="bg1"/>
              </a:solidFill>
              <a:ln>
                <a:solidFill>
                  <a:srgbClr val="1B1565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5" name="Retângulo: Cantos Superiores Arredondados 14">
                <a:extLst>
                  <a:ext uri="{FF2B5EF4-FFF2-40B4-BE49-F238E27FC236}">
                    <a16:creationId xmlns:a16="http://schemas.microsoft.com/office/drawing/2014/main" id="{08CDFD79-1EA4-4EC8-9556-E8CF727F81AC}"/>
                  </a:ext>
                </a:extLst>
              </xdr:cNvPr>
              <xdr:cNvSpPr/>
            </xdr:nvSpPr>
            <xdr:spPr>
              <a:xfrm>
                <a:off x="1533526" y="723901"/>
                <a:ext cx="5829300" cy="36195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1B1565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33" name="CaixaDeTexto 32">
              <a:extLst>
                <a:ext uri="{FF2B5EF4-FFF2-40B4-BE49-F238E27FC236}">
                  <a16:creationId xmlns:a16="http://schemas.microsoft.com/office/drawing/2014/main" id="{ECCF6D70-2DCF-43E5-A5D2-5CFE109A7CD4}"/>
                </a:ext>
              </a:extLst>
            </xdr:cNvPr>
            <xdr:cNvSpPr txBox="1"/>
          </xdr:nvSpPr>
          <xdr:spPr>
            <a:xfrm>
              <a:off x="7219950" y="180975"/>
              <a:ext cx="1657350" cy="5048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40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graphicFrame macro="">
        <xdr:nvGraphicFramePr>
          <xdr:cNvPr id="50" name="Gráfico 49">
            <a:extLst>
              <a:ext uri="{FF2B5EF4-FFF2-40B4-BE49-F238E27FC236}">
                <a16:creationId xmlns:a16="http://schemas.microsoft.com/office/drawing/2014/main" id="{6B11E70F-4AEB-46E1-8324-2023BED22687}"/>
              </a:ext>
            </a:extLst>
          </xdr:cNvPr>
          <xdr:cNvGraphicFramePr>
            <a:graphicFrameLocks/>
          </xdr:cNvGraphicFramePr>
        </xdr:nvGraphicFramePr>
        <xdr:xfrm>
          <a:off x="7896224" y="571500"/>
          <a:ext cx="5553076" cy="1666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 editAs="oneCell">
    <xdr:from>
      <xdr:col>0</xdr:col>
      <xdr:colOff>24423</xdr:colOff>
      <xdr:row>0</xdr:row>
      <xdr:rowOff>0</xdr:rowOff>
    </xdr:from>
    <xdr:to>
      <xdr:col>1</xdr:col>
      <xdr:colOff>24422</xdr:colOff>
      <xdr:row>18</xdr:row>
      <xdr:rowOff>122116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5" name="MÊS">
              <a:extLst>
                <a:ext uri="{FF2B5EF4-FFF2-40B4-BE49-F238E27FC236}">
                  <a16:creationId xmlns:a16="http://schemas.microsoft.com/office/drawing/2014/main" id="{B1346BB9-4B8D-4910-ADBF-F5EFE1CB56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23" y="0"/>
              <a:ext cx="1379903" cy="36878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61058</xdr:colOff>
      <xdr:row>0</xdr:row>
      <xdr:rowOff>109904</xdr:rowOff>
    </xdr:from>
    <xdr:to>
      <xdr:col>10</xdr:col>
      <xdr:colOff>0</xdr:colOff>
      <xdr:row>6</xdr:row>
      <xdr:rowOff>109904</xdr:rowOff>
    </xdr:to>
    <xdr:sp macro="" textlink="">
      <xdr:nvSpPr>
        <xdr:cNvPr id="65" name="Retângulo: Cantos Superiores Arredondados 64">
          <a:extLst>
            <a:ext uri="{FF2B5EF4-FFF2-40B4-BE49-F238E27FC236}">
              <a16:creationId xmlns:a16="http://schemas.microsoft.com/office/drawing/2014/main" id="{EF2ECAC4-4074-4345-B7A2-071CEFB5E4E0}"/>
            </a:ext>
          </a:extLst>
        </xdr:cNvPr>
        <xdr:cNvSpPr/>
      </xdr:nvSpPr>
      <xdr:spPr>
        <a:xfrm>
          <a:off x="1440962" y="109904"/>
          <a:ext cx="12358076" cy="1172308"/>
        </a:xfrm>
        <a:prstGeom prst="round2Same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48846</xdr:colOff>
      <xdr:row>0</xdr:row>
      <xdr:rowOff>85481</xdr:rowOff>
    </xdr:from>
    <xdr:to>
      <xdr:col>10</xdr:col>
      <xdr:colOff>12212</xdr:colOff>
      <xdr:row>1</xdr:row>
      <xdr:rowOff>97692</xdr:rowOff>
    </xdr:to>
    <xdr:sp macro="" textlink="">
      <xdr:nvSpPr>
        <xdr:cNvPr id="66" name="Retângulo: Cantos Superiores Arredondados 65">
          <a:extLst>
            <a:ext uri="{FF2B5EF4-FFF2-40B4-BE49-F238E27FC236}">
              <a16:creationId xmlns:a16="http://schemas.microsoft.com/office/drawing/2014/main" id="{E619750C-B0BF-4189-A531-7E30A5323073}"/>
            </a:ext>
          </a:extLst>
        </xdr:cNvPr>
        <xdr:cNvSpPr/>
      </xdr:nvSpPr>
      <xdr:spPr>
        <a:xfrm>
          <a:off x="1428750" y="85481"/>
          <a:ext cx="12382500" cy="207596"/>
        </a:xfrm>
        <a:prstGeom prst="round2SameRect">
          <a:avLst/>
        </a:prstGeom>
        <a:solidFill>
          <a:srgbClr val="1B156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195385</xdr:colOff>
      <xdr:row>1</xdr:row>
      <xdr:rowOff>61058</xdr:rowOff>
    </xdr:from>
    <xdr:to>
      <xdr:col>2</xdr:col>
      <xdr:colOff>879231</xdr:colOff>
      <xdr:row>3</xdr:row>
      <xdr:rowOff>48846</xdr:rowOff>
    </xdr:to>
    <xdr:sp macro="" textlink="">
      <xdr:nvSpPr>
        <xdr:cNvPr id="67" name="CaixaDeTexto 66">
          <a:extLst>
            <a:ext uri="{FF2B5EF4-FFF2-40B4-BE49-F238E27FC236}">
              <a16:creationId xmlns:a16="http://schemas.microsoft.com/office/drawing/2014/main" id="{1201A2BD-3E0C-4EC8-88CF-296CE957B586}"/>
            </a:ext>
          </a:extLst>
        </xdr:cNvPr>
        <xdr:cNvSpPr txBox="1"/>
      </xdr:nvSpPr>
      <xdr:spPr>
        <a:xfrm>
          <a:off x="1575289" y="256443"/>
          <a:ext cx="2063750" cy="378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Hello, </a:t>
          </a:r>
          <a:r>
            <a:rPr lang="pt-BR" sz="2000">
              <a:latin typeface="Segoe UI" panose="020B0502040204020203" pitchFamily="34" charset="0"/>
              <a:cs typeface="Segoe UI" panose="020B0502040204020203" pitchFamily="34" charset="0"/>
            </a:rPr>
            <a:t>Daiane</a:t>
          </a:r>
        </a:p>
      </xdr:txBody>
    </xdr:sp>
    <xdr:clientData/>
  </xdr:twoCellAnchor>
  <xdr:twoCellAnchor>
    <xdr:from>
      <xdr:col>1</xdr:col>
      <xdr:colOff>170962</xdr:colOff>
      <xdr:row>3</xdr:row>
      <xdr:rowOff>12212</xdr:rowOff>
    </xdr:from>
    <xdr:to>
      <xdr:col>3</xdr:col>
      <xdr:colOff>940288</xdr:colOff>
      <xdr:row>5</xdr:row>
      <xdr:rowOff>0</xdr:rowOff>
    </xdr:to>
    <xdr:sp macro="" textlink="">
      <xdr:nvSpPr>
        <xdr:cNvPr id="68" name="CaixaDeTexto 67">
          <a:extLst>
            <a:ext uri="{FF2B5EF4-FFF2-40B4-BE49-F238E27FC236}">
              <a16:creationId xmlns:a16="http://schemas.microsoft.com/office/drawing/2014/main" id="{D4EE95CE-F1D9-4753-9B96-517DACE069FD}"/>
            </a:ext>
          </a:extLst>
        </xdr:cNvPr>
        <xdr:cNvSpPr txBox="1"/>
      </xdr:nvSpPr>
      <xdr:spPr>
        <a:xfrm>
          <a:off x="1550866" y="598366"/>
          <a:ext cx="3529134" cy="378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Acompanhamento Financeiro</a:t>
          </a:r>
        </a:p>
      </xdr:txBody>
    </xdr:sp>
    <xdr:clientData/>
  </xdr:twoCellAnchor>
  <xdr:twoCellAnchor>
    <xdr:from>
      <xdr:col>1</xdr:col>
      <xdr:colOff>158750</xdr:colOff>
      <xdr:row>2</xdr:row>
      <xdr:rowOff>0</xdr:rowOff>
    </xdr:from>
    <xdr:to>
      <xdr:col>1</xdr:col>
      <xdr:colOff>170961</xdr:colOff>
      <xdr:row>4</xdr:row>
      <xdr:rowOff>146539</xdr:rowOff>
    </xdr:to>
    <xdr:cxnSp macro="">
      <xdr:nvCxnSpPr>
        <xdr:cNvPr id="70" name="Conector reto 69">
          <a:extLst>
            <a:ext uri="{FF2B5EF4-FFF2-40B4-BE49-F238E27FC236}">
              <a16:creationId xmlns:a16="http://schemas.microsoft.com/office/drawing/2014/main" id="{A3106BC9-CBBC-4014-B535-CED6231D2D4F}"/>
            </a:ext>
          </a:extLst>
        </xdr:cNvPr>
        <xdr:cNvCxnSpPr/>
      </xdr:nvCxnSpPr>
      <xdr:spPr>
        <a:xfrm>
          <a:off x="1538654" y="390769"/>
          <a:ext cx="12211" cy="537308"/>
        </a:xfrm>
        <a:prstGeom prst="line">
          <a:avLst/>
        </a:prstGeom>
        <a:ln>
          <a:solidFill>
            <a:srgbClr val="1B156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586154</xdr:colOff>
      <xdr:row>9</xdr:row>
      <xdr:rowOff>48847</xdr:rowOff>
    </xdr:from>
    <xdr:to>
      <xdr:col>10</xdr:col>
      <xdr:colOff>24424</xdr:colOff>
      <xdr:row>29</xdr:row>
      <xdr:rowOff>28179</xdr:rowOff>
    </xdr:to>
    <xdr:grpSp>
      <xdr:nvGrpSpPr>
        <xdr:cNvPr id="72" name="Agrupar 71">
          <a:extLst>
            <a:ext uri="{FF2B5EF4-FFF2-40B4-BE49-F238E27FC236}">
              <a16:creationId xmlns:a16="http://schemas.microsoft.com/office/drawing/2014/main" id="{D5BEBBB7-CD37-4348-979C-DE03AFAAAE2F}"/>
            </a:ext>
          </a:extLst>
        </xdr:cNvPr>
        <xdr:cNvGrpSpPr/>
      </xdr:nvGrpSpPr>
      <xdr:grpSpPr>
        <a:xfrm>
          <a:off x="7485673" y="1807309"/>
          <a:ext cx="6337789" cy="3935870"/>
          <a:chOff x="1465908" y="104776"/>
          <a:chExt cx="5925493" cy="2266949"/>
        </a:xfrm>
      </xdr:grpSpPr>
      <xdr:grpSp>
        <xdr:nvGrpSpPr>
          <xdr:cNvPr id="76" name="Agrupar 75">
            <a:extLst>
              <a:ext uri="{FF2B5EF4-FFF2-40B4-BE49-F238E27FC236}">
                <a16:creationId xmlns:a16="http://schemas.microsoft.com/office/drawing/2014/main" id="{8BE0C3DE-A7A8-47E4-B56F-EFE0C52BDE8A}"/>
              </a:ext>
            </a:extLst>
          </xdr:cNvPr>
          <xdr:cNvGrpSpPr/>
        </xdr:nvGrpSpPr>
        <xdr:grpSpPr>
          <a:xfrm>
            <a:off x="1562100" y="104776"/>
            <a:ext cx="5829301" cy="2266949"/>
            <a:chOff x="1533525" y="723901"/>
            <a:chExt cx="5829301" cy="2266949"/>
          </a:xfrm>
        </xdr:grpSpPr>
        <xdr:sp macro="" textlink="">
          <xdr:nvSpPr>
            <xdr:cNvPr id="78" name="Retângulo: Cantos Arredondados 77">
              <a:extLst>
                <a:ext uri="{FF2B5EF4-FFF2-40B4-BE49-F238E27FC236}">
                  <a16:creationId xmlns:a16="http://schemas.microsoft.com/office/drawing/2014/main" id="{F1B76680-22A4-4B8D-80DB-447D75965646}"/>
                </a:ext>
              </a:extLst>
            </xdr:cNvPr>
            <xdr:cNvSpPr/>
          </xdr:nvSpPr>
          <xdr:spPr>
            <a:xfrm>
              <a:off x="1533525" y="742950"/>
              <a:ext cx="5829301" cy="2247900"/>
            </a:xfrm>
            <a:prstGeom prst="roundRect">
              <a:avLst/>
            </a:prstGeom>
            <a:solidFill>
              <a:schemeClr val="bg1"/>
            </a:solidFill>
            <a:ln>
              <a:solidFill>
                <a:srgbClr val="1B156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79" name="Retângulo: Cantos Superiores Arredondados 78">
              <a:extLst>
                <a:ext uri="{FF2B5EF4-FFF2-40B4-BE49-F238E27FC236}">
                  <a16:creationId xmlns:a16="http://schemas.microsoft.com/office/drawing/2014/main" id="{3C707089-CCF8-4996-BDE3-AB28F1A9A7AD}"/>
                </a:ext>
              </a:extLst>
            </xdr:cNvPr>
            <xdr:cNvSpPr/>
          </xdr:nvSpPr>
          <xdr:spPr>
            <a:xfrm>
              <a:off x="1533526" y="723901"/>
              <a:ext cx="5829300" cy="36195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1B1565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75" name="CaixaDeTexto 74">
            <a:extLst>
              <a:ext uri="{FF2B5EF4-FFF2-40B4-BE49-F238E27FC236}">
                <a16:creationId xmlns:a16="http://schemas.microsoft.com/office/drawing/2014/main" id="{935FFD01-870E-43DC-AA3E-D9FD4014199B}"/>
              </a:ext>
            </a:extLst>
          </xdr:cNvPr>
          <xdr:cNvSpPr txBox="1"/>
        </xdr:nvSpPr>
        <xdr:spPr>
          <a:xfrm>
            <a:off x="1465908" y="190507"/>
            <a:ext cx="1657350" cy="5048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800">
                <a:solidFill>
                  <a:schemeClr val="accent1">
                    <a:lumMod val="20000"/>
                    <a:lumOff val="8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ECONOMIAS</a:t>
            </a:r>
          </a:p>
        </xdr:txBody>
      </xdr:sp>
    </xdr:grpSp>
    <xdr:clientData/>
  </xdr:twoCellAnchor>
  <xdr:twoCellAnchor>
    <xdr:from>
      <xdr:col>5</xdr:col>
      <xdr:colOff>1062403</xdr:colOff>
      <xdr:row>12</xdr:row>
      <xdr:rowOff>158750</xdr:rowOff>
    </xdr:from>
    <xdr:to>
      <xdr:col>9</xdr:col>
      <xdr:colOff>1013556</xdr:colOff>
      <xdr:row>27</xdr:row>
      <xdr:rowOff>85481</xdr:rowOff>
    </xdr:to>
    <xdr:graphicFrame macro="">
      <xdr:nvGraphicFramePr>
        <xdr:cNvPr id="89" name="Gráfico 88">
          <a:extLst>
            <a:ext uri="{FF2B5EF4-FFF2-40B4-BE49-F238E27FC236}">
              <a16:creationId xmlns:a16="http://schemas.microsoft.com/office/drawing/2014/main" id="{79982696-C5C3-4CE7-9BE4-B0ACBB753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" refreshedDate="45636.690740972219" createdVersion="6" refreshedVersion="6" minRefreshableVersion="3" recordCount="50" xr:uid="{0E471BE0-00EB-4D89-A2CA-CFA66D202E42}">
  <cacheSource type="worksheet">
    <worksheetSource name="Tabela2"/>
  </cacheSource>
  <cacheFields count="8">
    <cacheField name="Data" numFmtId="0">
      <sharedItems/>
    </cacheField>
    <cacheField name="MÊS" numFmtId="0">
      <sharedItems containsSemiMixedTypes="0" containsString="0" containsNumber="1" containsInteger="1" minValue="1" maxValue="12" count="12">
        <n v="6"/>
        <n v="2"/>
        <n v="5"/>
        <n v="9"/>
        <n v="4"/>
        <n v="10"/>
        <n v="7"/>
        <n v="8"/>
        <n v="12"/>
        <n v="11"/>
        <n v="1"/>
        <n v="3"/>
      </sharedItems>
    </cacheField>
    <cacheField name="Tipo " numFmtId="0">
      <sharedItems count="2">
        <s v="Receita"/>
        <s v="Despesa"/>
      </sharedItems>
    </cacheField>
    <cacheField name="Categoria" numFmtId="0">
      <sharedItems count="7">
        <s v="Moradia"/>
        <s v="Educação"/>
        <s v="Lazer"/>
        <s v="Saúde"/>
        <s v="Transporte"/>
        <s v="Investimento"/>
        <s v="Alimentação"/>
      </sharedItems>
    </cacheField>
    <cacheField name="Descrição " numFmtId="0">
      <sharedItems/>
    </cacheField>
    <cacheField name="Valor" numFmtId="0">
      <sharedItems containsSemiMixedTypes="0" containsString="0" containsNumber="1" minValue="13.26" maxValue="991.05"/>
    </cacheField>
    <cacheField name="Operaçã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5392877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12/06/2023"/>
    <x v="0"/>
    <x v="0"/>
    <x v="0"/>
    <s v="Consulta médica"/>
    <n v="51.09"/>
    <s v="Pagamento"/>
    <s v="Pendente"/>
  </r>
  <r>
    <s v="10/02/2023"/>
    <x v="1"/>
    <x v="0"/>
    <x v="1"/>
    <s v="Mensalidade escolar"/>
    <n v="354.24"/>
    <s v="Pagamento"/>
    <s v="Concluído"/>
  </r>
  <r>
    <s v="25/05/2023"/>
    <x v="2"/>
    <x v="0"/>
    <x v="1"/>
    <s v="Aporte em ações"/>
    <n v="680.06"/>
    <s v="Saque"/>
    <s v="Pendente"/>
  </r>
  <r>
    <s v="27/09/2023"/>
    <x v="3"/>
    <x v="1"/>
    <x v="2"/>
    <s v="Cinema"/>
    <n v="358.8"/>
    <s v="Saque"/>
    <s v="Concluído"/>
  </r>
  <r>
    <s v="17/04/2023"/>
    <x v="4"/>
    <x v="0"/>
    <x v="3"/>
    <s v="Compra de supermercado"/>
    <n v="216.36"/>
    <s v="Depósito"/>
    <s v="Pendente"/>
  </r>
  <r>
    <s v="04/10/2022"/>
    <x v="5"/>
    <x v="1"/>
    <x v="0"/>
    <s v="Aporte em ações"/>
    <n v="375.15"/>
    <s v="Pagamento"/>
    <s v="Cancelado"/>
  </r>
  <r>
    <s v="22/07/2022"/>
    <x v="6"/>
    <x v="0"/>
    <x v="1"/>
    <s v="Pagamento de aluguel"/>
    <n v="96.96"/>
    <s v="Transferência"/>
    <s v="Cancelado"/>
  </r>
  <r>
    <s v="17/07/2023"/>
    <x v="6"/>
    <x v="0"/>
    <x v="0"/>
    <s v="Cinema"/>
    <n v="456.44"/>
    <s v="Saque"/>
    <s v="Pendente"/>
  </r>
  <r>
    <s v="15/08/2023"/>
    <x v="7"/>
    <x v="0"/>
    <x v="4"/>
    <s v="Pagamento de aluguel"/>
    <n v="991.05"/>
    <s v="PIX"/>
    <s v="Cancelado"/>
  </r>
  <r>
    <s v="06/12/2023"/>
    <x v="8"/>
    <x v="0"/>
    <x v="3"/>
    <s v="Cinema"/>
    <n v="728.39"/>
    <s v="Saque"/>
    <s v="Pendente"/>
  </r>
  <r>
    <s v="13/10/2022"/>
    <x v="5"/>
    <x v="1"/>
    <x v="3"/>
    <s v="Passagem de ônibus"/>
    <n v="825.05"/>
    <s v="PIX"/>
    <s v="Pendente"/>
  </r>
  <r>
    <s v="21/11/2023"/>
    <x v="9"/>
    <x v="1"/>
    <x v="2"/>
    <s v="Aporte em ações"/>
    <n v="962.11"/>
    <s v="Saque"/>
    <s v="Pendente"/>
  </r>
  <r>
    <s v="07/06/2023"/>
    <x v="0"/>
    <x v="0"/>
    <x v="5"/>
    <s v="Consulta médica"/>
    <n v="122.59"/>
    <s v="Saque"/>
    <s v="Cancelado"/>
  </r>
  <r>
    <s v="24/04/2023"/>
    <x v="4"/>
    <x v="1"/>
    <x v="2"/>
    <s v="Mensalidade escolar"/>
    <n v="408.71"/>
    <s v="Saque"/>
    <s v="Concluído"/>
  </r>
  <r>
    <s v="28/04/2023"/>
    <x v="4"/>
    <x v="0"/>
    <x v="2"/>
    <s v="Mensalidade escolar"/>
    <n v="937.25"/>
    <s v="PIX"/>
    <s v="Cancelado"/>
  </r>
  <r>
    <s v="04/01/2022"/>
    <x v="10"/>
    <x v="0"/>
    <x v="2"/>
    <s v="Cinema"/>
    <n v="21.11"/>
    <s v="PIX"/>
    <s v="Pendente"/>
  </r>
  <r>
    <s v="06/02/2023"/>
    <x v="1"/>
    <x v="0"/>
    <x v="4"/>
    <s v="Pagamento de aluguel"/>
    <n v="549.05999999999995"/>
    <s v="Transferência"/>
    <s v="Pendente"/>
  </r>
  <r>
    <s v="28/11/2022"/>
    <x v="9"/>
    <x v="1"/>
    <x v="5"/>
    <s v="Consulta médica"/>
    <n v="502.13"/>
    <s v="PIX"/>
    <s v="Cancelado"/>
  </r>
  <r>
    <s v="30/03/2022"/>
    <x v="11"/>
    <x v="0"/>
    <x v="6"/>
    <s v="Pagamento de aluguel"/>
    <n v="391.64"/>
    <s v="Pagamento"/>
    <s v="Cancelado"/>
  </r>
  <r>
    <s v="10/09/2022"/>
    <x v="3"/>
    <x v="1"/>
    <x v="2"/>
    <s v="Passagem de ônibus"/>
    <n v="867.09"/>
    <s v="PIX"/>
    <s v="Concluído"/>
  </r>
  <r>
    <s v="13/07/2022"/>
    <x v="6"/>
    <x v="0"/>
    <x v="3"/>
    <s v="Passagem de ônibus"/>
    <n v="938.27"/>
    <s v="Depósito"/>
    <s v="Cancelado"/>
  </r>
  <r>
    <s v="22/05/2023"/>
    <x v="2"/>
    <x v="1"/>
    <x v="1"/>
    <s v="Compra de supermercado"/>
    <n v="788.35"/>
    <s v="Pagamento"/>
    <s v="Cancelado"/>
  </r>
  <r>
    <s v="15/08/2022"/>
    <x v="7"/>
    <x v="1"/>
    <x v="4"/>
    <s v="Mensalidade escolar"/>
    <n v="832.63"/>
    <s v="Transferência"/>
    <s v="Cancelado"/>
  </r>
  <r>
    <s v="01/07/2023"/>
    <x v="6"/>
    <x v="0"/>
    <x v="6"/>
    <s v="Consulta médica"/>
    <n v="514.69000000000005"/>
    <s v="Depósito"/>
    <s v="Concluído"/>
  </r>
  <r>
    <s v="21/08/2022"/>
    <x v="7"/>
    <x v="1"/>
    <x v="5"/>
    <s v="Mensalidade escolar"/>
    <n v="159.62"/>
    <s v="Depósito"/>
    <s v="Pendente"/>
  </r>
  <r>
    <s v="27/01/2023"/>
    <x v="10"/>
    <x v="0"/>
    <x v="0"/>
    <s v="Compra de supermercado"/>
    <n v="921.71"/>
    <s v="Pagamento"/>
    <s v="Cancelado"/>
  </r>
  <r>
    <s v="05/03/2022"/>
    <x v="11"/>
    <x v="0"/>
    <x v="4"/>
    <s v="Passagem de ônibus"/>
    <n v="947.56"/>
    <s v="PIX"/>
    <s v="Cancelado"/>
  </r>
  <r>
    <s v="10/09/2022"/>
    <x v="3"/>
    <x v="1"/>
    <x v="1"/>
    <s v="Compra de supermercado"/>
    <n v="690.39"/>
    <s v="Depósito"/>
    <s v="Concluído"/>
  </r>
  <r>
    <s v="22/05/2023"/>
    <x v="2"/>
    <x v="1"/>
    <x v="4"/>
    <s v="Passagem de ônibus"/>
    <n v="494.27"/>
    <s v="Transferência"/>
    <s v="Cancelado"/>
  </r>
  <r>
    <s v="14/08/2023"/>
    <x v="7"/>
    <x v="1"/>
    <x v="5"/>
    <s v="Passagem de ônibus"/>
    <n v="308.93"/>
    <s v="Pagamento"/>
    <s v="Pendente"/>
  </r>
  <r>
    <s v="08/05/2022"/>
    <x v="2"/>
    <x v="1"/>
    <x v="0"/>
    <s v="Compra de supermercado"/>
    <n v="291.14"/>
    <s v="PIX"/>
    <s v="Pendente"/>
  </r>
  <r>
    <s v="08/10/2023"/>
    <x v="5"/>
    <x v="0"/>
    <x v="5"/>
    <s v="Consulta médica"/>
    <n v="881.5"/>
    <s v="Depósito"/>
    <s v="Cancelado"/>
  </r>
  <r>
    <s v="24/06/2023"/>
    <x v="0"/>
    <x v="0"/>
    <x v="1"/>
    <s v="Cinema"/>
    <n v="441.85"/>
    <s v="Depósito"/>
    <s v="Pendente"/>
  </r>
  <r>
    <s v="22/09/2022"/>
    <x v="3"/>
    <x v="0"/>
    <x v="3"/>
    <s v="Passagem de ônibus"/>
    <n v="366.01"/>
    <s v="PIX"/>
    <s v="Concluído"/>
  </r>
  <r>
    <s v="26/03/2023"/>
    <x v="11"/>
    <x v="1"/>
    <x v="5"/>
    <s v="Mensalidade escolar"/>
    <n v="954.88"/>
    <s v="Transferência"/>
    <s v="Concluído"/>
  </r>
  <r>
    <s v="14/10/2023"/>
    <x v="5"/>
    <x v="0"/>
    <x v="5"/>
    <s v="Consulta médica"/>
    <n v="499.14"/>
    <s v="Depósito"/>
    <s v="Concluído"/>
  </r>
  <r>
    <s v="07/01/2023"/>
    <x v="10"/>
    <x v="0"/>
    <x v="5"/>
    <s v="Mensalidade escolar"/>
    <n v="548.21"/>
    <s v="PIX"/>
    <s v="Concluído"/>
  </r>
  <r>
    <s v="19/12/2022"/>
    <x v="8"/>
    <x v="0"/>
    <x v="0"/>
    <s v="Pagamento de aluguel"/>
    <n v="593.04999999999995"/>
    <s v="Depósito"/>
    <s v="Cancelado"/>
  </r>
  <r>
    <s v="19/01/2022"/>
    <x v="10"/>
    <x v="0"/>
    <x v="4"/>
    <s v="Cinema"/>
    <n v="613.66999999999996"/>
    <s v="PIX"/>
    <s v="Concluído"/>
  </r>
  <r>
    <s v="20/01/2023"/>
    <x v="10"/>
    <x v="1"/>
    <x v="5"/>
    <s v="Passagem de ônibus"/>
    <n v="809.61"/>
    <s v="Saque"/>
    <s v="Pendente"/>
  </r>
  <r>
    <s v="21/11/2022"/>
    <x v="9"/>
    <x v="1"/>
    <x v="2"/>
    <s v="Mensalidade escolar"/>
    <n v="584.03"/>
    <s v="Depósito"/>
    <s v="Cancelado"/>
  </r>
  <r>
    <s v="06/06/2023"/>
    <x v="0"/>
    <x v="1"/>
    <x v="6"/>
    <s v="Mensalidade escolar"/>
    <n v="866.72"/>
    <s v="Transferência"/>
    <s v="Pendente"/>
  </r>
  <r>
    <s v="19/11/2022"/>
    <x v="9"/>
    <x v="0"/>
    <x v="0"/>
    <s v="Passagem de ônibus"/>
    <n v="13.26"/>
    <s v="PIX"/>
    <s v="Concluído"/>
  </r>
  <r>
    <s v="04/05/2022"/>
    <x v="2"/>
    <x v="1"/>
    <x v="0"/>
    <s v="Mensalidade escolar"/>
    <n v="233.19"/>
    <s v="Saque"/>
    <s v="Concluído"/>
  </r>
  <r>
    <s v="11/07/2023"/>
    <x v="6"/>
    <x v="1"/>
    <x v="4"/>
    <s v="Mensalidade escolar"/>
    <n v="28.25"/>
    <s v="Depósito"/>
    <s v="Cancelado"/>
  </r>
  <r>
    <s v="28/10/2023"/>
    <x v="5"/>
    <x v="1"/>
    <x v="6"/>
    <s v="Consulta médica"/>
    <n v="137.91"/>
    <s v="Saque"/>
    <s v="Cancelado"/>
  </r>
  <r>
    <s v="22/01/2023"/>
    <x v="10"/>
    <x v="0"/>
    <x v="6"/>
    <s v="Consulta médica"/>
    <n v="440.07"/>
    <s v="Saque"/>
    <s v="Cancelado"/>
  </r>
  <r>
    <s v="31/12/2022"/>
    <x v="8"/>
    <x v="0"/>
    <x v="6"/>
    <s v="Pagamento de aluguel"/>
    <n v="785.67"/>
    <s v="Saque"/>
    <s v="Pendente"/>
  </r>
  <r>
    <s v="14/10/2022"/>
    <x v="5"/>
    <x v="0"/>
    <x v="3"/>
    <s v="Aporte em ações"/>
    <n v="754.92"/>
    <s v="Saque"/>
    <s v="Cancelado"/>
  </r>
  <r>
    <s v="28/04/2023"/>
    <x v="4"/>
    <x v="0"/>
    <x v="2"/>
    <s v="Compra de supermercado"/>
    <n v="925.41"/>
    <s v="Transferência"/>
    <s v="Cancela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030704-8B99-4226-9279-B05A782BEEEB}" name="Tabela dinâmica5" cacheId="7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E3:F6" firstHeaderRow="1" firstDataRow="1" firstDataCol="1" rowPageCount="1" colPageCount="1"/>
  <pivotFields count="8">
    <pivotField showAll="0"/>
    <pivotField showAll="0">
      <items count="13">
        <item h="1" x="10"/>
        <item h="1" x="1"/>
        <item h="1" x="11"/>
        <item h="1" x="4"/>
        <item h="1" x="2"/>
        <item h="1" x="0"/>
        <item h="1" x="6"/>
        <item h="1" x="7"/>
        <item h="1" x="3"/>
        <item h="1" x="5"/>
        <item x="9"/>
        <item h="1" x="8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8">
        <item x="6"/>
        <item x="1"/>
        <item x="5"/>
        <item x="2"/>
        <item x="0"/>
        <item x="3"/>
        <item x="4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3">
    <i>
      <x v="2"/>
    </i>
    <i>
      <x v="3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8E0CA-1906-4A84-BAAD-4B89E91D01F8}" name="Tabela dinâmica4" cacheId="7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9">
  <location ref="A3:B5" firstHeaderRow="1" firstDataRow="1" firstDataCol="1" rowPageCount="1" colPageCount="1"/>
  <pivotFields count="8">
    <pivotField showAll="0"/>
    <pivotField showAll="0">
      <items count="13">
        <item h="1" x="10"/>
        <item h="1" x="1"/>
        <item h="1" x="11"/>
        <item h="1" x="4"/>
        <item h="1" x="2"/>
        <item h="1" x="0"/>
        <item h="1" x="6"/>
        <item h="1" x="7"/>
        <item h="1" x="3"/>
        <item h="1" x="5"/>
        <item x="9"/>
        <item h="1" x="8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8">
        <item x="6"/>
        <item x="1"/>
        <item x="5"/>
        <item x="2"/>
        <item x="0"/>
        <item x="3"/>
        <item x="4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2">
    <i>
      <x v="4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/>
  </dataFields>
  <chartFormats count="2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A6FE4008-B114-4324-8F26-407A99FBDD8F}" sourceName="MÊS">
  <pivotTables>
    <pivotTable tabId="20" name="Tabela dinâmica4"/>
    <pivotTable tabId="20" name="Tabela dinâmica5"/>
  </pivotTables>
  <data>
    <tabular pivotCacheId="1539287705">
      <items count="12">
        <i x="10"/>
        <i x="1"/>
        <i x="11"/>
        <i x="4"/>
        <i x="2"/>
        <i x="0"/>
        <i x="6"/>
        <i x="7"/>
        <i x="3"/>
        <i x="5"/>
        <i x="9" s="1"/>
        <i x="8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C21414A-5661-4FF6-B9EE-D9ADC631C81A}" cache="SegmentaçãodeDados_MÊS" caption="MÊS" style="Estilo de Segmentação de Dados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35958B-D165-4CFD-BD02-9D18D857E85B}" name="Tabela2" displayName="Tabela2" ref="A1:H51" totalsRowShown="0">
  <autoFilter ref="A1:H51" xr:uid="{D3F9D7F6-564D-49A5-9EAB-A4E9A499BDA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EA5B63F-AC3F-43E6-9B62-94AEB7F780D9}" name="Data"/>
    <tableColumn id="8" xr3:uid="{D9C5C0BF-11B1-42DD-8640-5BD1B7EBFEB5}" name="MÊS" dataDxfId="4">
      <calculatedColumnFormula>MONTH(Tabela2[[#This Row],[Data]])</calculatedColumnFormula>
    </tableColumn>
    <tableColumn id="2" xr3:uid="{4ECAE32F-010E-4F2F-AC73-B261F99BC54F}" name="Tipo "/>
    <tableColumn id="3" xr3:uid="{FFDBB8DD-1ABE-4470-B8D9-79F748043672}" name="Categoria"/>
    <tableColumn id="4" xr3:uid="{51CBE589-E06A-42A8-89C4-994C8BDB10CC}" name="Descrição "/>
    <tableColumn id="5" xr3:uid="{6E1E4720-E620-4DE9-9106-7E9C21AA84C0}" name="Valor"/>
    <tableColumn id="6" xr3:uid="{2BA32719-5076-431F-B120-372DE4A0E737}" name="Operação Bancaria"/>
    <tableColumn id="7" xr3:uid="{36D96D18-2725-4150-8827-76685412B65B}" name="Statu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DA2E12-AA1F-4961-B501-C003DCDA9975}" name="Tabela6" displayName="Tabela6" ref="D3:E14" totalsRowShown="0">
  <autoFilter ref="D3:E14" xr:uid="{404BC356-2FFF-4B9A-8ACC-AFF0AF9F97C5}">
    <filterColumn colId="0" hiddenButton="1"/>
    <filterColumn colId="1" hiddenButton="1"/>
  </autoFilter>
  <tableColumns count="2">
    <tableColumn id="1" xr3:uid="{AAF3CCA3-DD7D-4F9B-B735-C206DF6030EA}" name="Data de Lançamento"/>
    <tableColumn id="2" xr3:uid="{1E5834ED-B46C-4ED5-9F57-7FE62B384671}" name="Depósito Reservad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579C6-BE5E-4F4E-9E45-089D81CF822F}">
  <sheetPr codeName="Planilha1"/>
  <dimension ref="A1:H51"/>
  <sheetViews>
    <sheetView workbookViewId="0">
      <selection activeCell="B14" sqref="B14"/>
    </sheetView>
  </sheetViews>
  <sheetFormatPr defaultRowHeight="15" x14ac:dyDescent="0.25"/>
  <cols>
    <col min="1" max="1" width="20.7109375" customWidth="1"/>
    <col min="2" max="2" width="20.7109375" style="1" customWidth="1"/>
    <col min="3" max="5" width="20.7109375" customWidth="1"/>
    <col min="6" max="6" width="20.7109375" style="2" customWidth="1"/>
    <col min="7" max="8" width="20.7109375" customWidth="1"/>
  </cols>
  <sheetData>
    <row r="1" spans="1:8" x14ac:dyDescent="0.25">
      <c r="A1" t="s">
        <v>4</v>
      </c>
      <c r="B1" s="1" t="s">
        <v>81</v>
      </c>
      <c r="C1" t="s">
        <v>5</v>
      </c>
      <c r="D1" t="s">
        <v>0</v>
      </c>
      <c r="E1" t="s">
        <v>6</v>
      </c>
      <c r="F1" s="2" t="s">
        <v>7</v>
      </c>
      <c r="G1" t="s">
        <v>8</v>
      </c>
      <c r="H1" t="s">
        <v>9</v>
      </c>
    </row>
    <row r="2" spans="1:8" x14ac:dyDescent="0.25">
      <c r="A2" t="s">
        <v>10</v>
      </c>
      <c r="B2" s="1">
        <f>MONTH(Tabela2[[#This Row],[Data]])</f>
        <v>6</v>
      </c>
      <c r="C2" t="s">
        <v>11</v>
      </c>
      <c r="D2" t="s">
        <v>12</v>
      </c>
      <c r="E2" t="s">
        <v>13</v>
      </c>
      <c r="F2" s="2">
        <v>51.09</v>
      </c>
      <c r="G2" t="s">
        <v>14</v>
      </c>
      <c r="H2" t="s">
        <v>15</v>
      </c>
    </row>
    <row r="3" spans="1:8" x14ac:dyDescent="0.25">
      <c r="A3" t="s">
        <v>16</v>
      </c>
      <c r="B3" s="1">
        <f>MONTH(Tabela2[[#This Row],[Data]])</f>
        <v>2</v>
      </c>
      <c r="C3" t="s">
        <v>11</v>
      </c>
      <c r="D3" t="s">
        <v>2</v>
      </c>
      <c r="E3" t="s">
        <v>17</v>
      </c>
      <c r="F3" s="2">
        <v>354.24</v>
      </c>
      <c r="G3" t="s">
        <v>14</v>
      </c>
      <c r="H3" t="s">
        <v>18</v>
      </c>
    </row>
    <row r="4" spans="1:8" x14ac:dyDescent="0.25">
      <c r="A4" t="s">
        <v>19</v>
      </c>
      <c r="B4" s="1">
        <f>MONTH(Tabela2[[#This Row],[Data]])</f>
        <v>5</v>
      </c>
      <c r="C4" t="s">
        <v>11</v>
      </c>
      <c r="D4" t="s">
        <v>2</v>
      </c>
      <c r="E4" t="s">
        <v>20</v>
      </c>
      <c r="F4" s="2">
        <v>680.06</v>
      </c>
      <c r="G4" t="s">
        <v>21</v>
      </c>
      <c r="H4" t="s">
        <v>15</v>
      </c>
    </row>
    <row r="5" spans="1:8" x14ac:dyDescent="0.25">
      <c r="A5" t="s">
        <v>22</v>
      </c>
      <c r="B5" s="1">
        <f>MONTH(Tabela2[[#This Row],[Data]])</f>
        <v>9</v>
      </c>
      <c r="C5" s="3" t="s">
        <v>23</v>
      </c>
      <c r="D5" s="3" t="s">
        <v>24</v>
      </c>
      <c r="E5" t="s">
        <v>25</v>
      </c>
      <c r="F5">
        <v>358.8</v>
      </c>
      <c r="G5" t="s">
        <v>21</v>
      </c>
      <c r="H5" t="s">
        <v>18</v>
      </c>
    </row>
    <row r="6" spans="1:8" x14ac:dyDescent="0.25">
      <c r="A6" t="s">
        <v>26</v>
      </c>
      <c r="B6" s="1">
        <f>MONTH(Tabela2[[#This Row],[Data]])</f>
        <v>4</v>
      </c>
      <c r="C6" t="s">
        <v>11</v>
      </c>
      <c r="D6" t="s">
        <v>3</v>
      </c>
      <c r="E6" t="s">
        <v>27</v>
      </c>
      <c r="F6" s="2">
        <v>216.36</v>
      </c>
      <c r="G6" t="s">
        <v>28</v>
      </c>
      <c r="H6" t="s">
        <v>15</v>
      </c>
    </row>
    <row r="7" spans="1:8" x14ac:dyDescent="0.25">
      <c r="A7" t="s">
        <v>29</v>
      </c>
      <c r="B7" s="1">
        <f>MONTH(Tabela2[[#This Row],[Data]])</f>
        <v>10</v>
      </c>
      <c r="C7" t="s">
        <v>23</v>
      </c>
      <c r="D7" t="s">
        <v>12</v>
      </c>
      <c r="E7" t="s">
        <v>20</v>
      </c>
      <c r="F7">
        <v>375.15</v>
      </c>
      <c r="G7" t="s">
        <v>14</v>
      </c>
      <c r="H7" t="s">
        <v>30</v>
      </c>
    </row>
    <row r="8" spans="1:8" x14ac:dyDescent="0.25">
      <c r="A8" t="s">
        <v>31</v>
      </c>
      <c r="B8" s="1">
        <f>MONTH(Tabela2[[#This Row],[Data]])</f>
        <v>7</v>
      </c>
      <c r="C8" t="s">
        <v>11</v>
      </c>
      <c r="D8" t="s">
        <v>2</v>
      </c>
      <c r="E8" t="s">
        <v>32</v>
      </c>
      <c r="F8" s="2">
        <v>96.96</v>
      </c>
      <c r="G8" t="s">
        <v>33</v>
      </c>
      <c r="H8" t="s">
        <v>30</v>
      </c>
    </row>
    <row r="9" spans="1:8" x14ac:dyDescent="0.25">
      <c r="A9" t="s">
        <v>34</v>
      </c>
      <c r="B9" s="1">
        <f>MONTH(Tabela2[[#This Row],[Data]])</f>
        <v>7</v>
      </c>
      <c r="C9" t="s">
        <v>11</v>
      </c>
      <c r="D9" t="s">
        <v>12</v>
      </c>
      <c r="E9" t="s">
        <v>25</v>
      </c>
      <c r="F9" s="2">
        <v>456.44</v>
      </c>
      <c r="G9" t="s">
        <v>21</v>
      </c>
      <c r="H9" t="s">
        <v>15</v>
      </c>
    </row>
    <row r="10" spans="1:8" x14ac:dyDescent="0.25">
      <c r="A10" t="s">
        <v>35</v>
      </c>
      <c r="B10" s="1">
        <f>MONTH(Tabela2[[#This Row],[Data]])</f>
        <v>8</v>
      </c>
      <c r="C10" t="s">
        <v>11</v>
      </c>
      <c r="D10" t="s">
        <v>1</v>
      </c>
      <c r="E10" t="s">
        <v>32</v>
      </c>
      <c r="F10" s="2">
        <v>991.05</v>
      </c>
      <c r="G10" t="s">
        <v>36</v>
      </c>
      <c r="H10" t="s">
        <v>30</v>
      </c>
    </row>
    <row r="11" spans="1:8" x14ac:dyDescent="0.25">
      <c r="A11" t="s">
        <v>37</v>
      </c>
      <c r="B11" s="1">
        <f>MONTH(Tabela2[[#This Row],[Data]])</f>
        <v>12</v>
      </c>
      <c r="C11" t="s">
        <v>11</v>
      </c>
      <c r="D11" t="s">
        <v>3</v>
      </c>
      <c r="E11" t="s">
        <v>25</v>
      </c>
      <c r="F11" s="2">
        <v>728.39</v>
      </c>
      <c r="G11" t="s">
        <v>21</v>
      </c>
      <c r="H11" t="s">
        <v>15</v>
      </c>
    </row>
    <row r="12" spans="1:8" x14ac:dyDescent="0.25">
      <c r="A12" t="s">
        <v>38</v>
      </c>
      <c r="B12" s="1">
        <f>MONTH(Tabela2[[#This Row],[Data]])</f>
        <v>10</v>
      </c>
      <c r="C12" t="s">
        <v>23</v>
      </c>
      <c r="D12" t="s">
        <v>3</v>
      </c>
      <c r="E12" t="s">
        <v>39</v>
      </c>
      <c r="F12">
        <v>825.05</v>
      </c>
      <c r="G12" t="s">
        <v>36</v>
      </c>
      <c r="H12" t="s">
        <v>15</v>
      </c>
    </row>
    <row r="13" spans="1:8" x14ac:dyDescent="0.25">
      <c r="A13" t="s">
        <v>40</v>
      </c>
      <c r="B13" s="1">
        <f>MONTH(Tabela2[[#This Row],[Data]])</f>
        <v>11</v>
      </c>
      <c r="C13" t="s">
        <v>23</v>
      </c>
      <c r="D13" t="s">
        <v>24</v>
      </c>
      <c r="E13" t="s">
        <v>20</v>
      </c>
      <c r="F13">
        <v>962.11</v>
      </c>
      <c r="G13" t="s">
        <v>21</v>
      </c>
      <c r="H13" t="s">
        <v>15</v>
      </c>
    </row>
    <row r="14" spans="1:8" x14ac:dyDescent="0.25">
      <c r="A14" t="s">
        <v>41</v>
      </c>
      <c r="B14" s="1">
        <f>MONTH(Tabela2[[#This Row],[Data]])</f>
        <v>6</v>
      </c>
      <c r="C14" t="s">
        <v>11</v>
      </c>
      <c r="D14" t="s">
        <v>42</v>
      </c>
      <c r="E14" t="s">
        <v>13</v>
      </c>
      <c r="F14" s="2">
        <v>122.59</v>
      </c>
      <c r="G14" t="s">
        <v>21</v>
      </c>
      <c r="H14" t="s">
        <v>30</v>
      </c>
    </row>
    <row r="15" spans="1:8" x14ac:dyDescent="0.25">
      <c r="A15" t="s">
        <v>43</v>
      </c>
      <c r="B15" s="1">
        <f>MONTH(Tabela2[[#This Row],[Data]])</f>
        <v>4</v>
      </c>
      <c r="C15" t="s">
        <v>23</v>
      </c>
      <c r="D15" t="s">
        <v>24</v>
      </c>
      <c r="E15" t="s">
        <v>17</v>
      </c>
      <c r="F15">
        <v>408.71</v>
      </c>
      <c r="G15" t="s">
        <v>21</v>
      </c>
      <c r="H15" t="s">
        <v>18</v>
      </c>
    </row>
    <row r="16" spans="1:8" x14ac:dyDescent="0.25">
      <c r="A16" t="s">
        <v>44</v>
      </c>
      <c r="B16" s="1">
        <f>MONTH(Tabela2[[#This Row],[Data]])</f>
        <v>4</v>
      </c>
      <c r="C16" t="s">
        <v>11</v>
      </c>
      <c r="D16" t="s">
        <v>24</v>
      </c>
      <c r="E16" t="s">
        <v>17</v>
      </c>
      <c r="F16" s="2">
        <v>937.25</v>
      </c>
      <c r="G16" t="s">
        <v>36</v>
      </c>
      <c r="H16" t="s">
        <v>30</v>
      </c>
    </row>
    <row r="17" spans="1:8" x14ac:dyDescent="0.25">
      <c r="A17" t="s">
        <v>45</v>
      </c>
      <c r="B17" s="1">
        <f>MONTH(Tabela2[[#This Row],[Data]])</f>
        <v>1</v>
      </c>
      <c r="C17" t="s">
        <v>11</v>
      </c>
      <c r="D17" t="s">
        <v>24</v>
      </c>
      <c r="E17" t="s">
        <v>25</v>
      </c>
      <c r="F17" s="2">
        <v>21.11</v>
      </c>
      <c r="G17" t="s">
        <v>36</v>
      </c>
      <c r="H17" t="s">
        <v>15</v>
      </c>
    </row>
    <row r="18" spans="1:8" x14ac:dyDescent="0.25">
      <c r="A18" t="s">
        <v>46</v>
      </c>
      <c r="B18" s="1">
        <f>MONTH(Tabela2[[#This Row],[Data]])</f>
        <v>2</v>
      </c>
      <c r="C18" t="s">
        <v>11</v>
      </c>
      <c r="D18" t="s">
        <v>1</v>
      </c>
      <c r="E18" t="s">
        <v>32</v>
      </c>
      <c r="F18" s="2">
        <v>549.05999999999995</v>
      </c>
      <c r="G18" t="s">
        <v>33</v>
      </c>
      <c r="H18" t="s">
        <v>15</v>
      </c>
    </row>
    <row r="19" spans="1:8" x14ac:dyDescent="0.25">
      <c r="A19" t="s">
        <v>47</v>
      </c>
      <c r="B19" s="1">
        <f>MONTH(Tabela2[[#This Row],[Data]])</f>
        <v>11</v>
      </c>
      <c r="C19" t="s">
        <v>23</v>
      </c>
      <c r="D19" t="s">
        <v>42</v>
      </c>
      <c r="E19" t="s">
        <v>13</v>
      </c>
      <c r="F19">
        <v>502.13</v>
      </c>
      <c r="G19" t="s">
        <v>36</v>
      </c>
      <c r="H19" t="s">
        <v>30</v>
      </c>
    </row>
    <row r="20" spans="1:8" x14ac:dyDescent="0.25">
      <c r="A20" t="s">
        <v>48</v>
      </c>
      <c r="B20" s="1">
        <f>MONTH(Tabela2[[#This Row],[Data]])</f>
        <v>3</v>
      </c>
      <c r="C20" t="s">
        <v>11</v>
      </c>
      <c r="D20" t="s">
        <v>49</v>
      </c>
      <c r="E20" t="s">
        <v>32</v>
      </c>
      <c r="F20" s="2">
        <v>391.64</v>
      </c>
      <c r="G20" t="s">
        <v>14</v>
      </c>
      <c r="H20" t="s">
        <v>30</v>
      </c>
    </row>
    <row r="21" spans="1:8" x14ac:dyDescent="0.25">
      <c r="A21" t="s">
        <v>50</v>
      </c>
      <c r="B21" s="1">
        <f>MONTH(Tabela2[[#This Row],[Data]])</f>
        <v>9</v>
      </c>
      <c r="C21" t="s">
        <v>23</v>
      </c>
      <c r="D21" t="s">
        <v>24</v>
      </c>
      <c r="E21" t="s">
        <v>39</v>
      </c>
      <c r="F21">
        <v>867.09</v>
      </c>
      <c r="G21" t="s">
        <v>36</v>
      </c>
      <c r="H21" t="s">
        <v>18</v>
      </c>
    </row>
    <row r="22" spans="1:8" x14ac:dyDescent="0.25">
      <c r="A22" t="s">
        <v>51</v>
      </c>
      <c r="B22" s="1">
        <f>MONTH(Tabela2[[#This Row],[Data]])</f>
        <v>7</v>
      </c>
      <c r="C22" t="s">
        <v>11</v>
      </c>
      <c r="D22" t="s">
        <v>3</v>
      </c>
      <c r="E22" t="s">
        <v>39</v>
      </c>
      <c r="F22" s="2">
        <v>938.27</v>
      </c>
      <c r="G22" t="s">
        <v>28</v>
      </c>
      <c r="H22" t="s">
        <v>30</v>
      </c>
    </row>
    <row r="23" spans="1:8" x14ac:dyDescent="0.25">
      <c r="A23" t="s">
        <v>52</v>
      </c>
      <c r="B23" s="1">
        <f>MONTH(Tabela2[[#This Row],[Data]])</f>
        <v>5</v>
      </c>
      <c r="C23" t="s">
        <v>23</v>
      </c>
      <c r="D23" t="s">
        <v>2</v>
      </c>
      <c r="E23" t="s">
        <v>27</v>
      </c>
      <c r="F23">
        <v>788.35</v>
      </c>
      <c r="G23" t="s">
        <v>14</v>
      </c>
      <c r="H23" t="s">
        <v>30</v>
      </c>
    </row>
    <row r="24" spans="1:8" x14ac:dyDescent="0.25">
      <c r="A24" t="s">
        <v>53</v>
      </c>
      <c r="B24" s="1">
        <f>MONTH(Tabela2[[#This Row],[Data]])</f>
        <v>8</v>
      </c>
      <c r="C24" t="s">
        <v>23</v>
      </c>
      <c r="D24" t="s">
        <v>1</v>
      </c>
      <c r="E24" t="s">
        <v>17</v>
      </c>
      <c r="F24">
        <v>832.63</v>
      </c>
      <c r="G24" t="s">
        <v>33</v>
      </c>
      <c r="H24" t="s">
        <v>30</v>
      </c>
    </row>
    <row r="25" spans="1:8" x14ac:dyDescent="0.25">
      <c r="A25" t="s">
        <v>54</v>
      </c>
      <c r="B25" s="1">
        <f>MONTH(Tabela2[[#This Row],[Data]])</f>
        <v>7</v>
      </c>
      <c r="C25" t="s">
        <v>11</v>
      </c>
      <c r="D25" t="s">
        <v>49</v>
      </c>
      <c r="E25" t="s">
        <v>13</v>
      </c>
      <c r="F25" s="2">
        <v>514.69000000000005</v>
      </c>
      <c r="G25" t="s">
        <v>28</v>
      </c>
      <c r="H25" t="s">
        <v>18</v>
      </c>
    </row>
    <row r="26" spans="1:8" x14ac:dyDescent="0.25">
      <c r="A26" t="s">
        <v>55</v>
      </c>
      <c r="B26" s="1">
        <f>MONTH(Tabela2[[#This Row],[Data]])</f>
        <v>8</v>
      </c>
      <c r="C26" t="s">
        <v>23</v>
      </c>
      <c r="D26" t="s">
        <v>42</v>
      </c>
      <c r="E26" t="s">
        <v>17</v>
      </c>
      <c r="F26">
        <v>159.62</v>
      </c>
      <c r="G26" t="s">
        <v>28</v>
      </c>
      <c r="H26" t="s">
        <v>15</v>
      </c>
    </row>
    <row r="27" spans="1:8" x14ac:dyDescent="0.25">
      <c r="A27" t="s">
        <v>56</v>
      </c>
      <c r="B27" s="1">
        <f>MONTH(Tabela2[[#This Row],[Data]])</f>
        <v>1</v>
      </c>
      <c r="C27" t="s">
        <v>11</v>
      </c>
      <c r="D27" t="s">
        <v>12</v>
      </c>
      <c r="E27" t="s">
        <v>27</v>
      </c>
      <c r="F27" s="2">
        <v>921.71</v>
      </c>
      <c r="G27" t="s">
        <v>14</v>
      </c>
      <c r="H27" t="s">
        <v>30</v>
      </c>
    </row>
    <row r="28" spans="1:8" x14ac:dyDescent="0.25">
      <c r="A28" t="s">
        <v>57</v>
      </c>
      <c r="B28" s="1">
        <f>MONTH(Tabela2[[#This Row],[Data]])</f>
        <v>3</v>
      </c>
      <c r="C28" t="s">
        <v>11</v>
      </c>
      <c r="D28" t="s">
        <v>1</v>
      </c>
      <c r="E28" t="s">
        <v>39</v>
      </c>
      <c r="F28" s="2">
        <v>947.56</v>
      </c>
      <c r="G28" t="s">
        <v>36</v>
      </c>
      <c r="H28" t="s">
        <v>30</v>
      </c>
    </row>
    <row r="29" spans="1:8" x14ac:dyDescent="0.25">
      <c r="A29" t="s">
        <v>50</v>
      </c>
      <c r="B29" s="1">
        <f>MONTH(Tabela2[[#This Row],[Data]])</f>
        <v>9</v>
      </c>
      <c r="C29" t="s">
        <v>23</v>
      </c>
      <c r="D29" t="s">
        <v>2</v>
      </c>
      <c r="E29" t="s">
        <v>27</v>
      </c>
      <c r="F29">
        <v>690.39</v>
      </c>
      <c r="G29" t="s">
        <v>28</v>
      </c>
      <c r="H29" t="s">
        <v>18</v>
      </c>
    </row>
    <row r="30" spans="1:8" x14ac:dyDescent="0.25">
      <c r="A30" t="s">
        <v>52</v>
      </c>
      <c r="B30" s="1">
        <f>MONTH(Tabela2[[#This Row],[Data]])</f>
        <v>5</v>
      </c>
      <c r="C30" t="s">
        <v>23</v>
      </c>
      <c r="D30" t="s">
        <v>1</v>
      </c>
      <c r="E30" t="s">
        <v>39</v>
      </c>
      <c r="F30">
        <v>494.27</v>
      </c>
      <c r="G30" t="s">
        <v>33</v>
      </c>
      <c r="H30" t="s">
        <v>30</v>
      </c>
    </row>
    <row r="31" spans="1:8" x14ac:dyDescent="0.25">
      <c r="A31" t="s">
        <v>58</v>
      </c>
      <c r="B31" s="1">
        <f>MONTH(Tabela2[[#This Row],[Data]])</f>
        <v>8</v>
      </c>
      <c r="C31" t="s">
        <v>23</v>
      </c>
      <c r="D31" t="s">
        <v>42</v>
      </c>
      <c r="E31" t="s">
        <v>39</v>
      </c>
      <c r="F31">
        <v>308.93</v>
      </c>
      <c r="G31" t="s">
        <v>14</v>
      </c>
      <c r="H31" t="s">
        <v>15</v>
      </c>
    </row>
    <row r="32" spans="1:8" x14ac:dyDescent="0.25">
      <c r="A32" t="s">
        <v>59</v>
      </c>
      <c r="B32" s="1">
        <f>MONTH(Tabela2[[#This Row],[Data]])</f>
        <v>5</v>
      </c>
      <c r="C32" t="s">
        <v>23</v>
      </c>
      <c r="D32" t="s">
        <v>12</v>
      </c>
      <c r="E32" t="s">
        <v>27</v>
      </c>
      <c r="F32">
        <v>291.14</v>
      </c>
      <c r="G32" t="s">
        <v>36</v>
      </c>
      <c r="H32" t="s">
        <v>15</v>
      </c>
    </row>
    <row r="33" spans="1:8" x14ac:dyDescent="0.25">
      <c r="A33" t="s">
        <v>60</v>
      </c>
      <c r="B33" s="1">
        <f>MONTH(Tabela2[[#This Row],[Data]])</f>
        <v>10</v>
      </c>
      <c r="C33" t="s">
        <v>11</v>
      </c>
      <c r="D33" t="s">
        <v>42</v>
      </c>
      <c r="E33" t="s">
        <v>13</v>
      </c>
      <c r="F33" s="2">
        <v>881.5</v>
      </c>
      <c r="G33" t="s">
        <v>28</v>
      </c>
      <c r="H33" t="s">
        <v>30</v>
      </c>
    </row>
    <row r="34" spans="1:8" x14ac:dyDescent="0.25">
      <c r="A34" t="s">
        <v>61</v>
      </c>
      <c r="B34" s="1">
        <f>MONTH(Tabela2[[#This Row],[Data]])</f>
        <v>6</v>
      </c>
      <c r="C34" t="s">
        <v>11</v>
      </c>
      <c r="D34" t="s">
        <v>2</v>
      </c>
      <c r="E34" t="s">
        <v>25</v>
      </c>
      <c r="F34" s="2">
        <v>441.85</v>
      </c>
      <c r="G34" t="s">
        <v>28</v>
      </c>
      <c r="H34" t="s">
        <v>15</v>
      </c>
    </row>
    <row r="35" spans="1:8" x14ac:dyDescent="0.25">
      <c r="A35" t="s">
        <v>62</v>
      </c>
      <c r="B35" s="1">
        <f>MONTH(Tabela2[[#This Row],[Data]])</f>
        <v>9</v>
      </c>
      <c r="C35" t="s">
        <v>11</v>
      </c>
      <c r="D35" t="s">
        <v>3</v>
      </c>
      <c r="E35" t="s">
        <v>39</v>
      </c>
      <c r="F35" s="2">
        <v>366.01</v>
      </c>
      <c r="G35" t="s">
        <v>36</v>
      </c>
      <c r="H35" t="s">
        <v>18</v>
      </c>
    </row>
    <row r="36" spans="1:8" x14ac:dyDescent="0.25">
      <c r="A36" t="s">
        <v>63</v>
      </c>
      <c r="B36" s="1">
        <f>MONTH(Tabela2[[#This Row],[Data]])</f>
        <v>3</v>
      </c>
      <c r="C36" t="s">
        <v>23</v>
      </c>
      <c r="D36" t="s">
        <v>42</v>
      </c>
      <c r="E36" t="s">
        <v>17</v>
      </c>
      <c r="F36">
        <v>954.88</v>
      </c>
      <c r="G36" t="s">
        <v>33</v>
      </c>
      <c r="H36" t="s">
        <v>18</v>
      </c>
    </row>
    <row r="37" spans="1:8" x14ac:dyDescent="0.25">
      <c r="A37" t="s">
        <v>64</v>
      </c>
      <c r="B37" s="1">
        <f>MONTH(Tabela2[[#This Row],[Data]])</f>
        <v>10</v>
      </c>
      <c r="C37" t="s">
        <v>11</v>
      </c>
      <c r="D37" t="s">
        <v>42</v>
      </c>
      <c r="E37" t="s">
        <v>13</v>
      </c>
      <c r="F37" s="2">
        <v>499.14</v>
      </c>
      <c r="G37" t="s">
        <v>28</v>
      </c>
      <c r="H37" t="s">
        <v>18</v>
      </c>
    </row>
    <row r="38" spans="1:8" x14ac:dyDescent="0.25">
      <c r="A38" t="s">
        <v>65</v>
      </c>
      <c r="B38" s="1">
        <f>MONTH(Tabela2[[#This Row],[Data]])</f>
        <v>1</v>
      </c>
      <c r="C38" t="s">
        <v>11</v>
      </c>
      <c r="D38" t="s">
        <v>42</v>
      </c>
      <c r="E38" t="s">
        <v>17</v>
      </c>
      <c r="F38" s="2">
        <v>548.21</v>
      </c>
      <c r="G38" t="s">
        <v>36</v>
      </c>
      <c r="H38" t="s">
        <v>18</v>
      </c>
    </row>
    <row r="39" spans="1:8" x14ac:dyDescent="0.25">
      <c r="A39" t="s">
        <v>66</v>
      </c>
      <c r="B39" s="1">
        <f>MONTH(Tabela2[[#This Row],[Data]])</f>
        <v>12</v>
      </c>
      <c r="C39" t="s">
        <v>11</v>
      </c>
      <c r="D39" t="s">
        <v>12</v>
      </c>
      <c r="E39" t="s">
        <v>32</v>
      </c>
      <c r="F39" s="2">
        <v>593.04999999999995</v>
      </c>
      <c r="G39" t="s">
        <v>28</v>
      </c>
      <c r="H39" t="s">
        <v>30</v>
      </c>
    </row>
    <row r="40" spans="1:8" x14ac:dyDescent="0.25">
      <c r="A40" t="s">
        <v>67</v>
      </c>
      <c r="B40" s="1">
        <f>MONTH(Tabela2[[#This Row],[Data]])</f>
        <v>1</v>
      </c>
      <c r="C40" t="s">
        <v>11</v>
      </c>
      <c r="D40" t="s">
        <v>1</v>
      </c>
      <c r="E40" t="s">
        <v>25</v>
      </c>
      <c r="F40" s="2">
        <v>613.66999999999996</v>
      </c>
      <c r="G40" t="s">
        <v>36</v>
      </c>
      <c r="H40" t="s">
        <v>18</v>
      </c>
    </row>
    <row r="41" spans="1:8" x14ac:dyDescent="0.25">
      <c r="A41" t="s">
        <v>68</v>
      </c>
      <c r="B41" s="1">
        <f>MONTH(Tabela2[[#This Row],[Data]])</f>
        <v>1</v>
      </c>
      <c r="C41" t="s">
        <v>23</v>
      </c>
      <c r="D41" t="s">
        <v>42</v>
      </c>
      <c r="E41" t="s">
        <v>39</v>
      </c>
      <c r="F41">
        <v>809.61</v>
      </c>
      <c r="G41" t="s">
        <v>21</v>
      </c>
      <c r="H41" t="s">
        <v>15</v>
      </c>
    </row>
    <row r="42" spans="1:8" x14ac:dyDescent="0.25">
      <c r="A42" t="s">
        <v>69</v>
      </c>
      <c r="B42" s="1">
        <f>MONTH(Tabela2[[#This Row],[Data]])</f>
        <v>11</v>
      </c>
      <c r="C42" t="s">
        <v>23</v>
      </c>
      <c r="D42" t="s">
        <v>24</v>
      </c>
      <c r="E42" t="s">
        <v>17</v>
      </c>
      <c r="F42">
        <v>584.03</v>
      </c>
      <c r="G42" t="s">
        <v>28</v>
      </c>
      <c r="H42" t="s">
        <v>30</v>
      </c>
    </row>
    <row r="43" spans="1:8" x14ac:dyDescent="0.25">
      <c r="A43" t="s">
        <v>70</v>
      </c>
      <c r="B43" s="1">
        <f>MONTH(Tabela2[[#This Row],[Data]])</f>
        <v>6</v>
      </c>
      <c r="C43" t="s">
        <v>23</v>
      </c>
      <c r="D43" t="s">
        <v>49</v>
      </c>
      <c r="E43" t="s">
        <v>17</v>
      </c>
      <c r="F43">
        <v>866.72</v>
      </c>
      <c r="G43" t="s">
        <v>33</v>
      </c>
      <c r="H43" t="s">
        <v>15</v>
      </c>
    </row>
    <row r="44" spans="1:8" x14ac:dyDescent="0.25">
      <c r="A44" t="s">
        <v>71</v>
      </c>
      <c r="B44" s="1">
        <f>MONTH(Tabela2[[#This Row],[Data]])</f>
        <v>11</v>
      </c>
      <c r="C44" t="s">
        <v>11</v>
      </c>
      <c r="D44" t="s">
        <v>12</v>
      </c>
      <c r="E44" t="s">
        <v>39</v>
      </c>
      <c r="F44" s="2">
        <v>13.26</v>
      </c>
      <c r="G44" t="s">
        <v>36</v>
      </c>
      <c r="H44" t="s">
        <v>18</v>
      </c>
    </row>
    <row r="45" spans="1:8" x14ac:dyDescent="0.25">
      <c r="A45" t="s">
        <v>72</v>
      </c>
      <c r="B45" s="1">
        <f>MONTH(Tabela2[[#This Row],[Data]])</f>
        <v>5</v>
      </c>
      <c r="C45" t="s">
        <v>23</v>
      </c>
      <c r="D45" t="s">
        <v>12</v>
      </c>
      <c r="E45" t="s">
        <v>17</v>
      </c>
      <c r="F45">
        <v>233.19</v>
      </c>
      <c r="G45" t="s">
        <v>21</v>
      </c>
      <c r="H45" t="s">
        <v>18</v>
      </c>
    </row>
    <row r="46" spans="1:8" x14ac:dyDescent="0.25">
      <c r="A46" t="s">
        <v>73</v>
      </c>
      <c r="B46" s="1">
        <f>MONTH(Tabela2[[#This Row],[Data]])</f>
        <v>7</v>
      </c>
      <c r="C46" t="s">
        <v>23</v>
      </c>
      <c r="D46" t="s">
        <v>1</v>
      </c>
      <c r="E46" t="s">
        <v>17</v>
      </c>
      <c r="F46">
        <v>28.25</v>
      </c>
      <c r="G46" t="s">
        <v>28</v>
      </c>
      <c r="H46" t="s">
        <v>30</v>
      </c>
    </row>
    <row r="47" spans="1:8" x14ac:dyDescent="0.25">
      <c r="A47" t="s">
        <v>74</v>
      </c>
      <c r="B47" s="1">
        <f>MONTH(Tabela2[[#This Row],[Data]])</f>
        <v>10</v>
      </c>
      <c r="C47" t="s">
        <v>23</v>
      </c>
      <c r="D47" t="s">
        <v>49</v>
      </c>
      <c r="E47" t="s">
        <v>13</v>
      </c>
      <c r="F47">
        <v>137.91</v>
      </c>
      <c r="G47" t="s">
        <v>21</v>
      </c>
      <c r="H47" t="s">
        <v>30</v>
      </c>
    </row>
    <row r="48" spans="1:8" x14ac:dyDescent="0.25">
      <c r="A48" t="s">
        <v>75</v>
      </c>
      <c r="B48" s="1">
        <f>MONTH(Tabela2[[#This Row],[Data]])</f>
        <v>1</v>
      </c>
      <c r="C48" t="s">
        <v>11</v>
      </c>
      <c r="D48" t="s">
        <v>49</v>
      </c>
      <c r="E48" t="s">
        <v>13</v>
      </c>
      <c r="F48" s="2">
        <v>440.07</v>
      </c>
      <c r="G48" t="s">
        <v>21</v>
      </c>
      <c r="H48" t="s">
        <v>30</v>
      </c>
    </row>
    <row r="49" spans="1:8" x14ac:dyDescent="0.25">
      <c r="A49" t="s">
        <v>76</v>
      </c>
      <c r="B49" s="1">
        <f>MONTH(Tabela2[[#This Row],[Data]])</f>
        <v>12</v>
      </c>
      <c r="C49" t="s">
        <v>11</v>
      </c>
      <c r="D49" t="s">
        <v>49</v>
      </c>
      <c r="E49" t="s">
        <v>32</v>
      </c>
      <c r="F49" s="2">
        <v>785.67</v>
      </c>
      <c r="G49" t="s">
        <v>21</v>
      </c>
      <c r="H49" t="s">
        <v>15</v>
      </c>
    </row>
    <row r="50" spans="1:8" x14ac:dyDescent="0.25">
      <c r="A50" t="s">
        <v>77</v>
      </c>
      <c r="B50" s="1">
        <f>MONTH(Tabela2[[#This Row],[Data]])</f>
        <v>10</v>
      </c>
      <c r="C50" t="s">
        <v>11</v>
      </c>
      <c r="D50" t="s">
        <v>3</v>
      </c>
      <c r="E50" t="s">
        <v>20</v>
      </c>
      <c r="F50" s="2">
        <v>754.92</v>
      </c>
      <c r="G50" t="s">
        <v>21</v>
      </c>
      <c r="H50" t="s">
        <v>30</v>
      </c>
    </row>
    <row r="51" spans="1:8" x14ac:dyDescent="0.25">
      <c r="A51" t="s">
        <v>44</v>
      </c>
      <c r="B51" s="1">
        <f>MONTH(Tabela2[[#This Row],[Data]])</f>
        <v>4</v>
      </c>
      <c r="C51" t="s">
        <v>11</v>
      </c>
      <c r="D51" t="s">
        <v>24</v>
      </c>
      <c r="E51" t="s">
        <v>27</v>
      </c>
      <c r="F51" s="2">
        <v>925.41</v>
      </c>
      <c r="G51" t="s">
        <v>33</v>
      </c>
      <c r="H51" t="s">
        <v>30</v>
      </c>
    </row>
  </sheetData>
  <pageMargins left="0.511811024" right="0.511811024" top="0.78740157499999996" bottom="0.78740157499999996" header="0.31496062000000002" footer="0.31496062000000002"/>
  <pageSetup paperSize="0" orientation="portrait" horizontalDpi="203" verticalDpi="20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740A-80CB-4213-B605-7C3AE59FDA9F}">
  <sheetPr codeName="Planilha2"/>
  <dimension ref="A1:F6"/>
  <sheetViews>
    <sheetView workbookViewId="0">
      <selection activeCell="E18" sqref="E18"/>
    </sheetView>
  </sheetViews>
  <sheetFormatPr defaultRowHeight="15" x14ac:dyDescent="0.25"/>
  <cols>
    <col min="1" max="1" width="18" bestFit="1" customWidth="1"/>
    <col min="2" max="2" width="13.85546875" bestFit="1" customWidth="1"/>
    <col min="5" max="5" width="18" bestFit="1" customWidth="1"/>
    <col min="6" max="6" width="13.85546875" bestFit="1" customWidth="1"/>
  </cols>
  <sheetData>
    <row r="1" spans="1:6" x14ac:dyDescent="0.25">
      <c r="A1" s="4" t="s">
        <v>5</v>
      </c>
      <c r="B1" t="s">
        <v>11</v>
      </c>
      <c r="E1" s="4" t="s">
        <v>5</v>
      </c>
      <c r="F1" t="s">
        <v>23</v>
      </c>
    </row>
    <row r="3" spans="1:6" x14ac:dyDescent="0.25">
      <c r="A3" s="4" t="s">
        <v>78</v>
      </c>
      <c r="B3" t="s">
        <v>80</v>
      </c>
      <c r="E3" s="4" t="s">
        <v>78</v>
      </c>
      <c r="F3" t="s">
        <v>80</v>
      </c>
    </row>
    <row r="4" spans="1:6" x14ac:dyDescent="0.25">
      <c r="A4" s="5" t="s">
        <v>12</v>
      </c>
      <c r="B4" s="6">
        <v>13.26</v>
      </c>
      <c r="E4" s="5" t="s">
        <v>42</v>
      </c>
      <c r="F4" s="6">
        <v>502.13</v>
      </c>
    </row>
    <row r="5" spans="1:6" x14ac:dyDescent="0.25">
      <c r="A5" s="5" t="s">
        <v>79</v>
      </c>
      <c r="B5" s="6">
        <v>13.26</v>
      </c>
      <c r="E5" s="5" t="s">
        <v>24</v>
      </c>
      <c r="F5" s="6">
        <v>1546.1399999999999</v>
      </c>
    </row>
    <row r="6" spans="1:6" x14ac:dyDescent="0.25">
      <c r="E6" s="5" t="s">
        <v>79</v>
      </c>
      <c r="F6" s="6">
        <v>2048.27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0E414-35C3-4217-AEA3-C43D64BC8B0C}">
  <dimension ref="A1:U18"/>
  <sheetViews>
    <sheetView workbookViewId="0">
      <selection activeCell="N5" sqref="N5"/>
    </sheetView>
  </sheetViews>
  <sheetFormatPr defaultColWidth="0" defaultRowHeight="15" x14ac:dyDescent="0.25"/>
  <cols>
    <col min="1" max="3" width="9.140625" customWidth="1"/>
    <col min="4" max="5" width="26.42578125" customWidth="1"/>
    <col min="6" max="11" width="9.140625" customWidth="1"/>
    <col min="12" max="21" width="15.7109375" customWidth="1"/>
    <col min="22" max="16384" width="9.140625" hidden="1"/>
  </cols>
  <sheetData>
    <row r="1" spans="1:21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x14ac:dyDescent="0.25">
      <c r="D3" t="s">
        <v>82</v>
      </c>
      <c r="E3" t="s">
        <v>83</v>
      </c>
    </row>
    <row r="4" spans="1:21" x14ac:dyDescent="0.25">
      <c r="D4" s="10">
        <v>45016</v>
      </c>
      <c r="E4" s="2">
        <v>105</v>
      </c>
    </row>
    <row r="5" spans="1:21" x14ac:dyDescent="0.25">
      <c r="D5" s="10">
        <v>45017</v>
      </c>
      <c r="E5" s="2">
        <v>100</v>
      </c>
    </row>
    <row r="6" spans="1:21" x14ac:dyDescent="0.25">
      <c r="D6" s="10">
        <v>45018</v>
      </c>
      <c r="E6" s="2">
        <v>80</v>
      </c>
    </row>
    <row r="7" spans="1:21" x14ac:dyDescent="0.25">
      <c r="D7" s="10">
        <v>45019</v>
      </c>
      <c r="E7" s="2">
        <v>116</v>
      </c>
    </row>
    <row r="8" spans="1:21" x14ac:dyDescent="0.25">
      <c r="D8" s="10">
        <v>45020</v>
      </c>
      <c r="E8" s="2">
        <v>88</v>
      </c>
    </row>
    <row r="9" spans="1:21" x14ac:dyDescent="0.25">
      <c r="D9" s="10">
        <v>45021</v>
      </c>
      <c r="E9" s="2">
        <v>116</v>
      </c>
    </row>
    <row r="10" spans="1:21" x14ac:dyDescent="0.25">
      <c r="D10" s="10">
        <v>45022</v>
      </c>
      <c r="E10" s="2">
        <v>65</v>
      </c>
    </row>
    <row r="11" spans="1:21" x14ac:dyDescent="0.25">
      <c r="D11" s="10">
        <v>45023</v>
      </c>
      <c r="E11" s="2">
        <v>99</v>
      </c>
    </row>
    <row r="12" spans="1:21" x14ac:dyDescent="0.25">
      <c r="D12" s="10">
        <v>45024</v>
      </c>
      <c r="E12" s="2">
        <v>69</v>
      </c>
    </row>
    <row r="13" spans="1:21" x14ac:dyDescent="0.25">
      <c r="D13" s="10">
        <v>45025</v>
      </c>
      <c r="E13" s="2">
        <v>43</v>
      </c>
    </row>
    <row r="14" spans="1:21" x14ac:dyDescent="0.25">
      <c r="D14" s="10">
        <v>45026</v>
      </c>
      <c r="E14" s="2">
        <v>90</v>
      </c>
    </row>
    <row r="17" spans="4:5" x14ac:dyDescent="0.25">
      <c r="D17" s="11" t="s">
        <v>84</v>
      </c>
      <c r="E17" s="2">
        <f>SUM(Tabela6[Depósito Reservado])</f>
        <v>971</v>
      </c>
    </row>
    <row r="18" spans="4:5" x14ac:dyDescent="0.25">
      <c r="D18" s="11" t="s">
        <v>85</v>
      </c>
      <c r="E18" s="2">
        <v>5000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1E3D-44BE-4E42-AE3D-D7182B4C876F}">
  <sheetPr codeName="Planilha3"/>
  <dimension ref="A15:D15"/>
  <sheetViews>
    <sheetView tabSelected="1" zoomScale="78" zoomScaleNormal="78" workbookViewId="0">
      <selection activeCell="L13" sqref="L13"/>
    </sheetView>
  </sheetViews>
  <sheetFormatPr defaultColWidth="20.7109375" defaultRowHeight="15" x14ac:dyDescent="0.25"/>
  <cols>
    <col min="1" max="1" width="20.7109375" style="9"/>
    <col min="2" max="16384" width="20.7109375" style="7"/>
  </cols>
  <sheetData>
    <row r="15" spans="4:4" ht="18.75" x14ac:dyDescent="0.3">
      <c r="D15" s="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</vt:lpstr>
      <vt:lpstr>RECEITAS E DESPESAS</vt:lpstr>
      <vt:lpstr>CAIXA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2015-06-05T18:17:20Z</dcterms:created>
  <dcterms:modified xsi:type="dcterms:W3CDTF">2024-12-10T21:20:30Z</dcterms:modified>
</cp:coreProperties>
</file>