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sengi\Documents\"/>
    </mc:Choice>
  </mc:AlternateContent>
  <xr:revisionPtr revIDLastSave="0" documentId="13_ncr:1_{8AB78383-F1F4-4BC9-B9EE-19282E879FF4}" xr6:coauthVersionLast="36" xr6:coauthVersionMax="36" xr10:uidLastSave="{00000000-0000-0000-0000-000000000000}"/>
  <bookViews>
    <workbookView xWindow="0" yWindow="0" windowWidth="20520" windowHeight="7545" xr2:uid="{3E021F6F-F540-49EF-A5AB-376AD494E03A}"/>
  </bookViews>
  <sheets>
    <sheet name="Informe de respuestas 1" sheetId="2" r:id="rId1"/>
    <sheet name="Informe de sensibilidad 1" sheetId="3" r:id="rId2"/>
    <sheet name="Hoja1" sheetId="1" r:id="rId3"/>
  </sheets>
  <definedNames>
    <definedName name="Cap_Utilizada">Hoja1!$D$15:$G$15</definedName>
    <definedName name="Capacidad_diaria_en_minutos">Hoja1!$D$17:$G$17</definedName>
    <definedName name="Coste_Total">Hoja1!$K$21</definedName>
    <definedName name="Coste_Unitario">Hoja1!$J$4:$J$8</definedName>
    <definedName name="Coste_variable_por_minuto">Hoja1!$D$10:$G$10</definedName>
    <definedName name="Demanda">Hoja1!$E$23:$E$25</definedName>
    <definedName name="Prod._Agregada">Hoja1!$C$23:$C$25</definedName>
    <definedName name="Producción">Hoja1!$K$15:$K$19</definedName>
    <definedName name="solver_adj" localSheetId="2" hidden="1">Hoja1!$K$15:$K$19</definedName>
    <definedName name="solver_cvg" localSheetId="2" hidden="1">0.0001</definedName>
    <definedName name="solver_drv" localSheetId="2" hidden="1">2</definedName>
    <definedName name="solver_eng" localSheetId="2" hidden="1">2</definedName>
    <definedName name="solver_est" localSheetId="2" hidden="1">1</definedName>
    <definedName name="solver_itr" localSheetId="2" hidden="1">2147483647</definedName>
    <definedName name="solver_lhs1" localSheetId="2" hidden="1">Hoja1!$D$15:$G$15</definedName>
    <definedName name="solver_lhs2" localSheetId="2" hidden="1">Hoja1!$C$23:$C$25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2</definedName>
    <definedName name="solver_nwt" localSheetId="2" hidden="1">1</definedName>
    <definedName name="solver_opt" localSheetId="2" hidden="1">Hoja1!$K$21</definedName>
    <definedName name="solver_pre" localSheetId="2" hidden="1">0.000001</definedName>
    <definedName name="solver_rbv" localSheetId="2" hidden="1">2</definedName>
    <definedName name="solver_rel1" localSheetId="2" hidden="1">1</definedName>
    <definedName name="solver_rel2" localSheetId="2" hidden="1">3</definedName>
    <definedName name="solver_rhs1" localSheetId="2" hidden="1">Capacidad_diaria_en_minutos</definedName>
    <definedName name="solver_rhs2" localSheetId="2" hidden="1">Demanda</definedName>
    <definedName name="solver_rlx" localSheetId="2" hidden="1">2</definedName>
    <definedName name="solver_rsd" localSheetId="2" hidden="1">0</definedName>
    <definedName name="solver_scl" localSheetId="2" hidden="1">2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2</definedName>
    <definedName name="solver_val" localSheetId="2" hidden="1">0</definedName>
    <definedName name="solver_ver" localSheetId="2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5" i="1" l="1"/>
  <c r="C24" i="1"/>
  <c r="C23" i="1"/>
  <c r="K21" i="1"/>
  <c r="H5" i="1"/>
  <c r="H6" i="1"/>
  <c r="H7" i="1"/>
  <c r="H8" i="1"/>
  <c r="H4" i="1"/>
  <c r="E15" i="1"/>
  <c r="F15" i="1"/>
  <c r="G15" i="1"/>
  <c r="D15" i="1"/>
</calcChain>
</file>

<file path=xl/sharedStrings.xml><?xml version="1.0" encoding="utf-8"?>
<sst xmlns="http://schemas.openxmlformats.org/spreadsheetml/2006/main" count="163" uniqueCount="101">
  <si>
    <t>Producto</t>
  </si>
  <si>
    <t>A</t>
  </si>
  <si>
    <t>B</t>
  </si>
  <si>
    <t>C</t>
  </si>
  <si>
    <t>Coste variable por minuto</t>
  </si>
  <si>
    <t>Capacidad diaria en minutos</t>
  </si>
  <si>
    <t>Proceso</t>
  </si>
  <si>
    <t>Tiempo (min/uni)</t>
  </si>
  <si>
    <t>M1</t>
  </si>
  <si>
    <t>M2</t>
  </si>
  <si>
    <t>M3</t>
  </si>
  <si>
    <t>M4</t>
  </si>
  <si>
    <t>Coste</t>
  </si>
  <si>
    <t>Coste
Unitario</t>
  </si>
  <si>
    <t>Restricción Máquina</t>
  </si>
  <si>
    <t>Cap Utilizada</t>
  </si>
  <si>
    <t>&lt;=</t>
  </si>
  <si>
    <t>Restricción Demanda</t>
  </si>
  <si>
    <t>Prod. Agregada</t>
  </si>
  <si>
    <t>&gt;=</t>
  </si>
  <si>
    <t>Demanda</t>
  </si>
  <si>
    <t>Variables Decisión</t>
  </si>
  <si>
    <t>B1</t>
  </si>
  <si>
    <t>B2</t>
  </si>
  <si>
    <t>C1</t>
  </si>
  <si>
    <t>C2</t>
  </si>
  <si>
    <t>Producción</t>
  </si>
  <si>
    <t>Coste Total:</t>
  </si>
  <si>
    <t>Microsoft Excel 16.0 Informe de respuestas</t>
  </si>
  <si>
    <t>Hoja de cálculo: [Libro1.xlsx]Hoja1</t>
  </si>
  <si>
    <t>Informe creado: 11/02/2020 10:27:22</t>
  </si>
  <si>
    <t>Resultado: Solver encontró una solución. Se cumplen todas las restricciones y condiciones óptimas.</t>
  </si>
  <si>
    <t>Motor de Solver</t>
  </si>
  <si>
    <t>Motor: Simplex LP</t>
  </si>
  <si>
    <t>Tiempo de la solución: 0,047 segundos.</t>
  </si>
  <si>
    <t>Iteraciones: 4 Subproblemas: 0</t>
  </si>
  <si>
    <t>Opciones de Solver</t>
  </si>
  <si>
    <t>Tiempo máximo Ilimitado,  Iteraciones Ilimitado, Precision 0,000001</t>
  </si>
  <si>
    <t>Máximo de subproblemas Ilimitado, Máximo de soluciones de enteros Ilimitado, Tolerancia de enteros 1%, Asumir no negativo</t>
  </si>
  <si>
    <t>Celda objetivo (Mín)</t>
  </si>
  <si>
    <t>Celda</t>
  </si>
  <si>
    <t>Nombre</t>
  </si>
  <si>
    <t>Valor original</t>
  </si>
  <si>
    <t>Valor final</t>
  </si>
  <si>
    <t>Celdas de variables</t>
  </si>
  <si>
    <t>Entero</t>
  </si>
  <si>
    <t>Restricciones</t>
  </si>
  <si>
    <t>Valor de la celda</t>
  </si>
  <si>
    <t>Fórmula</t>
  </si>
  <si>
    <t>Estado</t>
  </si>
  <si>
    <t>Demora</t>
  </si>
  <si>
    <t>$K$21</t>
  </si>
  <si>
    <t>Coste_Total</t>
  </si>
  <si>
    <t>$K$15</t>
  </si>
  <si>
    <t>A Producción</t>
  </si>
  <si>
    <t>Continuar</t>
  </si>
  <si>
    <t>$K$16</t>
  </si>
  <si>
    <t>B1 Producción</t>
  </si>
  <si>
    <t>$K$17</t>
  </si>
  <si>
    <t>B2 Producción</t>
  </si>
  <si>
    <t>$K$18</t>
  </si>
  <si>
    <t>C1 Producción</t>
  </si>
  <si>
    <t>$K$19</t>
  </si>
  <si>
    <t>C2 Producción</t>
  </si>
  <si>
    <t>$D$15</t>
  </si>
  <si>
    <t>Cap Utilizada M1</t>
  </si>
  <si>
    <t>$D$15&lt;=$D$17</t>
  </si>
  <si>
    <t>Vinculante</t>
  </si>
  <si>
    <t>$E$15</t>
  </si>
  <si>
    <t>Cap Utilizada M2</t>
  </si>
  <si>
    <t>$E$15&lt;=$E$17</t>
  </si>
  <si>
    <t>No vinculante</t>
  </si>
  <si>
    <t>$F$15</t>
  </si>
  <si>
    <t>Cap Utilizada M3</t>
  </si>
  <si>
    <t>$F$15&lt;=$F$17</t>
  </si>
  <si>
    <t>$G$15</t>
  </si>
  <si>
    <t>Cap Utilizada M4</t>
  </si>
  <si>
    <t>$G$15&lt;=$G$17</t>
  </si>
  <si>
    <t>$C$23</t>
  </si>
  <si>
    <t>A Prod. Agregada</t>
  </si>
  <si>
    <t>$C$23&gt;=$E$23</t>
  </si>
  <si>
    <t>$C$24</t>
  </si>
  <si>
    <t>B Prod. Agregada</t>
  </si>
  <si>
    <t>$C$24&gt;=$E$24</t>
  </si>
  <si>
    <t>$C$25</t>
  </si>
  <si>
    <t>C Prod. Agregada</t>
  </si>
  <si>
    <t>$C$25&gt;=$E$25</t>
  </si>
  <si>
    <t>Microsoft Excel 16.0 Informe de sensibilidad</t>
  </si>
  <si>
    <t>Informe creado: 11/02/2020 10:27:23</t>
  </si>
  <si>
    <t>Final</t>
  </si>
  <si>
    <t>Valor</t>
  </si>
  <si>
    <t>Reducido</t>
  </si>
  <si>
    <t>Objetivo</t>
  </si>
  <si>
    <t>Coeficiente</t>
  </si>
  <si>
    <t>Permisible</t>
  </si>
  <si>
    <t>Aumentar</t>
  </si>
  <si>
    <t>Reducir</t>
  </si>
  <si>
    <t>Sombra</t>
  </si>
  <si>
    <t>Precio</t>
  </si>
  <si>
    <t>Restricción</t>
  </si>
  <si>
    <t>Lado derecho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</si>
</sst>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4D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6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3" borderId="3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4" borderId="3" xfId="0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5" borderId="3" xfId="0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8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wrapText="1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6" borderId="2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8" borderId="12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7" borderId="11" xfId="0" applyFill="1" applyBorder="1" applyAlignment="1">
      <alignment horizontal="right"/>
    </xf>
    <xf numFmtId="0" fontId="0" fillId="7" borderId="2" xfId="0" applyFill="1" applyBorder="1" applyAlignment="1">
      <alignment horizontal="right"/>
    </xf>
    <xf numFmtId="0" fontId="0" fillId="7" borderId="7" xfId="0" applyFill="1" applyBorder="1" applyAlignment="1">
      <alignment horizontal="right"/>
    </xf>
    <xf numFmtId="0" fontId="1" fillId="0" borderId="0" xfId="0" applyFont="1"/>
    <xf numFmtId="0" fontId="0" fillId="0" borderId="16" xfId="0" applyFill="1" applyBorder="1" applyAlignment="1"/>
    <xf numFmtId="0" fontId="2" fillId="0" borderId="15" xfId="0" applyFont="1" applyFill="1" applyBorder="1" applyAlignment="1">
      <alignment horizontal="center"/>
    </xf>
    <xf numFmtId="0" fontId="0" fillId="0" borderId="17" xfId="0" applyFill="1" applyBorder="1" applyAlignment="1"/>
    <xf numFmtId="0" fontId="0" fillId="0" borderId="16" xfId="0" applyNumberFormat="1" applyFill="1" applyBorder="1" applyAlignment="1"/>
    <xf numFmtId="0" fontId="0" fillId="0" borderId="17" xfId="0" applyNumberFormat="1" applyFill="1" applyBorder="1" applyAlignment="1"/>
    <xf numFmtId="0" fontId="2" fillId="0" borderId="13" xfId="0" applyFont="1" applyFill="1" applyBorder="1" applyAlignment="1">
      <alignment horizontal="center"/>
    </xf>
    <xf numFmtId="0" fontId="2" fillId="0" borderId="1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4D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A4D57-DDA1-4014-8DC0-028AD69E64C4}">
  <dimension ref="A1:G36"/>
  <sheetViews>
    <sheetView showGridLines="0" tabSelected="1" topLeftCell="A49" workbookViewId="0"/>
  </sheetViews>
  <sheetFormatPr baseColWidth="10" defaultRowHeight="15" x14ac:dyDescent="0.25"/>
  <cols>
    <col min="1" max="1" width="2.28515625" customWidth="1"/>
    <col min="2" max="2" width="6.28515625" bestFit="1" customWidth="1"/>
    <col min="3" max="3" width="16.28515625" bestFit="1" customWidth="1"/>
    <col min="4" max="4" width="15.5703125" bestFit="1" customWidth="1"/>
    <col min="5" max="5" width="13.5703125" bestFit="1" customWidth="1"/>
    <col min="6" max="6" width="13.28515625" bestFit="1" customWidth="1"/>
    <col min="7" max="7" width="8" bestFit="1" customWidth="1"/>
  </cols>
  <sheetData>
    <row r="1" spans="1:5" x14ac:dyDescent="0.25">
      <c r="A1" s="53" t="s">
        <v>28</v>
      </c>
    </row>
    <row r="2" spans="1:5" x14ac:dyDescent="0.25">
      <c r="A2" s="53" t="s">
        <v>29</v>
      </c>
    </row>
    <row r="3" spans="1:5" x14ac:dyDescent="0.25">
      <c r="A3" s="53" t="s">
        <v>30</v>
      </c>
    </row>
    <row r="4" spans="1:5" x14ac:dyDescent="0.25">
      <c r="A4" s="53" t="s">
        <v>31</v>
      </c>
    </row>
    <row r="5" spans="1:5" x14ac:dyDescent="0.25">
      <c r="A5" s="53" t="s">
        <v>32</v>
      </c>
    </row>
    <row r="6" spans="1:5" x14ac:dyDescent="0.25">
      <c r="A6" s="53"/>
      <c r="B6" t="s">
        <v>33</v>
      </c>
    </row>
    <row r="7" spans="1:5" x14ac:dyDescent="0.25">
      <c r="A7" s="53"/>
      <c r="B7" t="s">
        <v>34</v>
      </c>
    </row>
    <row r="8" spans="1:5" x14ac:dyDescent="0.25">
      <c r="A8" s="53"/>
      <c r="B8" t="s">
        <v>35</v>
      </c>
    </row>
    <row r="9" spans="1:5" x14ac:dyDescent="0.25">
      <c r="A9" s="53" t="s">
        <v>36</v>
      </c>
    </row>
    <row r="10" spans="1:5" x14ac:dyDescent="0.25">
      <c r="B10" t="s">
        <v>37</v>
      </c>
    </row>
    <row r="11" spans="1:5" x14ac:dyDescent="0.25">
      <c r="B11" t="s">
        <v>38</v>
      </c>
    </row>
    <row r="14" spans="1:5" ht="15.75" thickBot="1" x14ac:dyDescent="0.3">
      <c r="A14" t="s">
        <v>39</v>
      </c>
    </row>
    <row r="15" spans="1:5" ht="15.75" thickBot="1" x14ac:dyDescent="0.3">
      <c r="B15" s="55" t="s">
        <v>40</v>
      </c>
      <c r="C15" s="55" t="s">
        <v>41</v>
      </c>
      <c r="D15" s="55" t="s">
        <v>42</v>
      </c>
      <c r="E15" s="55" t="s">
        <v>43</v>
      </c>
    </row>
    <row r="16" spans="1:5" ht="15.75" thickBot="1" x14ac:dyDescent="0.3">
      <c r="B16" s="54" t="s">
        <v>51</v>
      </c>
      <c r="C16" s="54" t="s">
        <v>52</v>
      </c>
      <c r="D16" s="57">
        <v>0</v>
      </c>
      <c r="E16" s="57">
        <v>55464</v>
      </c>
    </row>
    <row r="19" spans="1:7" ht="15.75" thickBot="1" x14ac:dyDescent="0.3">
      <c r="A19" t="s">
        <v>44</v>
      </c>
    </row>
    <row r="20" spans="1:7" ht="15.75" thickBot="1" x14ac:dyDescent="0.3">
      <c r="B20" s="55" t="s">
        <v>40</v>
      </c>
      <c r="C20" s="55" t="s">
        <v>41</v>
      </c>
      <c r="D20" s="55" t="s">
        <v>42</v>
      </c>
      <c r="E20" s="55" t="s">
        <v>43</v>
      </c>
      <c r="F20" s="55" t="s">
        <v>45</v>
      </c>
    </row>
    <row r="21" spans="1:7" x14ac:dyDescent="0.25">
      <c r="B21" s="56" t="s">
        <v>53</v>
      </c>
      <c r="C21" s="56" t="s">
        <v>54</v>
      </c>
      <c r="D21" s="58">
        <v>0</v>
      </c>
      <c r="E21" s="58">
        <v>36</v>
      </c>
      <c r="F21" s="56" t="s">
        <v>55</v>
      </c>
    </row>
    <row r="22" spans="1:7" x14ac:dyDescent="0.25">
      <c r="B22" s="56" t="s">
        <v>56</v>
      </c>
      <c r="C22" s="56" t="s">
        <v>57</v>
      </c>
      <c r="D22" s="58">
        <v>0</v>
      </c>
      <c r="E22" s="58">
        <v>5</v>
      </c>
      <c r="F22" s="56" t="s">
        <v>55</v>
      </c>
    </row>
    <row r="23" spans="1:7" x14ac:dyDescent="0.25">
      <c r="B23" s="56" t="s">
        <v>58</v>
      </c>
      <c r="C23" s="56" t="s">
        <v>59</v>
      </c>
      <c r="D23" s="58">
        <v>0</v>
      </c>
      <c r="E23" s="58">
        <v>40</v>
      </c>
      <c r="F23" s="56" t="s">
        <v>55</v>
      </c>
    </row>
    <row r="24" spans="1:7" x14ac:dyDescent="0.25">
      <c r="B24" s="56" t="s">
        <v>60</v>
      </c>
      <c r="C24" s="56" t="s">
        <v>61</v>
      </c>
      <c r="D24" s="58">
        <v>0</v>
      </c>
      <c r="E24" s="58">
        <v>10</v>
      </c>
      <c r="F24" s="56" t="s">
        <v>55</v>
      </c>
    </row>
    <row r="25" spans="1:7" ht="15.75" thickBot="1" x14ac:dyDescent="0.3">
      <c r="B25" s="54" t="s">
        <v>62</v>
      </c>
      <c r="C25" s="54" t="s">
        <v>63</v>
      </c>
      <c r="D25" s="57">
        <v>0</v>
      </c>
      <c r="E25" s="57">
        <v>0</v>
      </c>
      <c r="F25" s="54" t="s">
        <v>55</v>
      </c>
    </row>
    <row r="28" spans="1:7" ht="15.75" thickBot="1" x14ac:dyDescent="0.3">
      <c r="A28" t="s">
        <v>46</v>
      </c>
    </row>
    <row r="29" spans="1:7" ht="15.75" thickBot="1" x14ac:dyDescent="0.3">
      <c r="B29" s="55" t="s">
        <v>40</v>
      </c>
      <c r="C29" s="55" t="s">
        <v>41</v>
      </c>
      <c r="D29" s="55" t="s">
        <v>47</v>
      </c>
      <c r="E29" s="55" t="s">
        <v>48</v>
      </c>
      <c r="F29" s="55" t="s">
        <v>49</v>
      </c>
      <c r="G29" s="55" t="s">
        <v>50</v>
      </c>
    </row>
    <row r="30" spans="1:7" x14ac:dyDescent="0.25">
      <c r="B30" s="56" t="s">
        <v>64</v>
      </c>
      <c r="C30" s="56" t="s">
        <v>65</v>
      </c>
      <c r="D30" s="58">
        <v>480</v>
      </c>
      <c r="E30" s="56" t="s">
        <v>66</v>
      </c>
      <c r="F30" s="56" t="s">
        <v>67</v>
      </c>
      <c r="G30" s="56">
        <v>0</v>
      </c>
    </row>
    <row r="31" spans="1:7" x14ac:dyDescent="0.25">
      <c r="B31" s="56" t="s">
        <v>68</v>
      </c>
      <c r="C31" s="56" t="s">
        <v>69</v>
      </c>
      <c r="D31" s="58">
        <v>240</v>
      </c>
      <c r="E31" s="56" t="s">
        <v>70</v>
      </c>
      <c r="F31" s="56" t="s">
        <v>71</v>
      </c>
      <c r="G31" s="56">
        <v>240</v>
      </c>
    </row>
    <row r="32" spans="1:7" x14ac:dyDescent="0.25">
      <c r="B32" s="56" t="s">
        <v>72</v>
      </c>
      <c r="C32" s="56" t="s">
        <v>73</v>
      </c>
      <c r="D32" s="58">
        <v>426</v>
      </c>
      <c r="E32" s="56" t="s">
        <v>74</v>
      </c>
      <c r="F32" s="56" t="s">
        <v>71</v>
      </c>
      <c r="G32" s="56">
        <v>54</v>
      </c>
    </row>
    <row r="33" spans="2:7" x14ac:dyDescent="0.25">
      <c r="B33" s="56" t="s">
        <v>75</v>
      </c>
      <c r="C33" s="56" t="s">
        <v>76</v>
      </c>
      <c r="D33" s="58">
        <v>468</v>
      </c>
      <c r="E33" s="56" t="s">
        <v>77</v>
      </c>
      <c r="F33" s="56" t="s">
        <v>71</v>
      </c>
      <c r="G33" s="56">
        <v>12</v>
      </c>
    </row>
    <row r="34" spans="2:7" x14ac:dyDescent="0.25">
      <c r="B34" s="56" t="s">
        <v>78</v>
      </c>
      <c r="C34" s="56" t="s">
        <v>79</v>
      </c>
      <c r="D34" s="58">
        <v>36</v>
      </c>
      <c r="E34" s="56" t="s">
        <v>80</v>
      </c>
      <c r="F34" s="56" t="s">
        <v>67</v>
      </c>
      <c r="G34" s="58">
        <v>0</v>
      </c>
    </row>
    <row r="35" spans="2:7" x14ac:dyDescent="0.25">
      <c r="B35" s="56" t="s">
        <v>81</v>
      </c>
      <c r="C35" s="56" t="s">
        <v>82</v>
      </c>
      <c r="D35" s="58">
        <v>45</v>
      </c>
      <c r="E35" s="56" t="s">
        <v>83</v>
      </c>
      <c r="F35" s="56" t="s">
        <v>67</v>
      </c>
      <c r="G35" s="58">
        <v>0</v>
      </c>
    </row>
    <row r="36" spans="2:7" ht="15.75" thickBot="1" x14ac:dyDescent="0.3">
      <c r="B36" s="54" t="s">
        <v>84</v>
      </c>
      <c r="C36" s="54" t="s">
        <v>85</v>
      </c>
      <c r="D36" s="57">
        <v>10</v>
      </c>
      <c r="E36" s="54" t="s">
        <v>86</v>
      </c>
      <c r="F36" s="54" t="s">
        <v>67</v>
      </c>
      <c r="G36" s="5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A12CBC-C49E-4E01-9002-96AEDBE5953C}">
  <dimension ref="A1:H24"/>
  <sheetViews>
    <sheetView showGridLines="0" topLeftCell="A10" workbookViewId="0"/>
  </sheetViews>
  <sheetFormatPr baseColWidth="10" defaultRowHeight="15" x14ac:dyDescent="0.25"/>
  <cols>
    <col min="1" max="1" width="2.28515625" customWidth="1"/>
    <col min="2" max="2" width="6.28515625" bestFit="1" customWidth="1"/>
    <col min="3" max="3" width="16.28515625" bestFit="1" customWidth="1"/>
    <col min="4" max="4" width="5.7109375" bestFit="1" customWidth="1"/>
    <col min="5" max="5" width="9.28515625" bestFit="1" customWidth="1"/>
    <col min="6" max="6" width="12.85546875" bestFit="1" customWidth="1"/>
    <col min="7" max="8" width="12" bestFit="1" customWidth="1"/>
  </cols>
  <sheetData>
    <row r="1" spans="1:8" x14ac:dyDescent="0.25">
      <c r="A1" s="53" t="s">
        <v>87</v>
      </c>
    </row>
    <row r="2" spans="1:8" x14ac:dyDescent="0.25">
      <c r="A2" s="53" t="s">
        <v>29</v>
      </c>
    </row>
    <row r="3" spans="1:8" x14ac:dyDescent="0.25">
      <c r="A3" s="53" t="s">
        <v>88</v>
      </c>
    </row>
    <row r="6" spans="1:8" ht="15.75" thickBot="1" x14ac:dyDescent="0.3">
      <c r="A6" t="s">
        <v>44</v>
      </c>
    </row>
    <row r="7" spans="1:8" x14ac:dyDescent="0.25">
      <c r="B7" s="59"/>
      <c r="C7" s="59"/>
      <c r="D7" s="59" t="s">
        <v>89</v>
      </c>
      <c r="E7" s="59" t="s">
        <v>91</v>
      </c>
      <c r="F7" s="59" t="s">
        <v>92</v>
      </c>
      <c r="G7" s="59" t="s">
        <v>94</v>
      </c>
      <c r="H7" s="59" t="s">
        <v>94</v>
      </c>
    </row>
    <row r="8" spans="1:8" ht="15.75" thickBot="1" x14ac:dyDescent="0.3">
      <c r="B8" s="60" t="s">
        <v>40</v>
      </c>
      <c r="C8" s="60" t="s">
        <v>41</v>
      </c>
      <c r="D8" s="60" t="s">
        <v>90</v>
      </c>
      <c r="E8" s="60" t="s">
        <v>12</v>
      </c>
      <c r="F8" s="60" t="s">
        <v>93</v>
      </c>
      <c r="G8" s="60" t="s">
        <v>95</v>
      </c>
      <c r="H8" s="60" t="s">
        <v>96</v>
      </c>
    </row>
    <row r="9" spans="1:8" x14ac:dyDescent="0.25">
      <c r="B9" s="56" t="s">
        <v>53</v>
      </c>
      <c r="C9" s="56" t="s">
        <v>54</v>
      </c>
      <c r="D9" s="56">
        <v>36</v>
      </c>
      <c r="E9" s="56">
        <v>0</v>
      </c>
      <c r="F9" s="56">
        <v>634</v>
      </c>
      <c r="G9" s="56">
        <v>1E+30</v>
      </c>
      <c r="H9" s="56">
        <v>646.5</v>
      </c>
    </row>
    <row r="10" spans="1:8" x14ac:dyDescent="0.25">
      <c r="B10" s="56" t="s">
        <v>56</v>
      </c>
      <c r="C10" s="56" t="s">
        <v>57</v>
      </c>
      <c r="D10" s="56">
        <v>5</v>
      </c>
      <c r="E10" s="56">
        <v>0</v>
      </c>
      <c r="F10" s="56">
        <v>560</v>
      </c>
      <c r="G10" s="56">
        <v>10</v>
      </c>
      <c r="H10" s="56">
        <v>98</v>
      </c>
    </row>
    <row r="11" spans="1:8" x14ac:dyDescent="0.25">
      <c r="B11" s="56" t="s">
        <v>58</v>
      </c>
      <c r="C11" s="56" t="s">
        <v>59</v>
      </c>
      <c r="D11" s="56">
        <v>40</v>
      </c>
      <c r="E11" s="56">
        <v>0</v>
      </c>
      <c r="F11" s="56">
        <v>570</v>
      </c>
      <c r="G11" s="56">
        <v>98</v>
      </c>
      <c r="H11" s="56">
        <v>10</v>
      </c>
    </row>
    <row r="12" spans="1:8" x14ac:dyDescent="0.25">
      <c r="B12" s="56" t="s">
        <v>60</v>
      </c>
      <c r="C12" s="56" t="s">
        <v>61</v>
      </c>
      <c r="D12" s="56">
        <v>10</v>
      </c>
      <c r="E12" s="56">
        <v>0</v>
      </c>
      <c r="F12" s="56">
        <v>704</v>
      </c>
      <c r="G12" s="56">
        <v>98</v>
      </c>
      <c r="H12" s="56">
        <v>714</v>
      </c>
    </row>
    <row r="13" spans="1:8" ht="15.75" thickBot="1" x14ac:dyDescent="0.3">
      <c r="B13" s="54" t="s">
        <v>62</v>
      </c>
      <c r="C13" s="54" t="s">
        <v>63</v>
      </c>
      <c r="D13" s="54">
        <v>0</v>
      </c>
      <c r="E13" s="54">
        <v>98</v>
      </c>
      <c r="F13" s="54">
        <v>812</v>
      </c>
      <c r="G13" s="54">
        <v>1E+30</v>
      </c>
      <c r="H13" s="54">
        <v>98</v>
      </c>
    </row>
    <row r="15" spans="1:8" ht="15.75" thickBot="1" x14ac:dyDescent="0.3">
      <c r="A15" t="s">
        <v>46</v>
      </c>
    </row>
    <row r="16" spans="1:8" x14ac:dyDescent="0.25">
      <c r="B16" s="59"/>
      <c r="C16" s="59"/>
      <c r="D16" s="59" t="s">
        <v>89</v>
      </c>
      <c r="E16" s="59" t="s">
        <v>97</v>
      </c>
      <c r="F16" s="59" t="s">
        <v>99</v>
      </c>
      <c r="G16" s="59" t="s">
        <v>94</v>
      </c>
      <c r="H16" s="59" t="s">
        <v>94</v>
      </c>
    </row>
    <row r="17" spans="2:8" ht="15.75" thickBot="1" x14ac:dyDescent="0.3">
      <c r="B17" s="60" t="s">
        <v>40</v>
      </c>
      <c r="C17" s="60" t="s">
        <v>41</v>
      </c>
      <c r="D17" s="60" t="s">
        <v>90</v>
      </c>
      <c r="E17" s="60" t="s">
        <v>98</v>
      </c>
      <c r="F17" s="60" t="s">
        <v>100</v>
      </c>
      <c r="G17" s="60" t="s">
        <v>95</v>
      </c>
      <c r="H17" s="60" t="s">
        <v>96</v>
      </c>
    </row>
    <row r="18" spans="2:8" x14ac:dyDescent="0.25">
      <c r="B18" s="56" t="s">
        <v>64</v>
      </c>
      <c r="C18" s="56" t="s">
        <v>65</v>
      </c>
      <c r="D18" s="56">
        <v>480</v>
      </c>
      <c r="E18" s="56">
        <v>-1.25</v>
      </c>
      <c r="F18" s="56">
        <v>480</v>
      </c>
      <c r="G18" s="56">
        <v>43.2</v>
      </c>
      <c r="H18" s="56">
        <v>10.666666666666666</v>
      </c>
    </row>
    <row r="19" spans="2:8" x14ac:dyDescent="0.25">
      <c r="B19" s="56" t="s">
        <v>68</v>
      </c>
      <c r="C19" s="56" t="s">
        <v>69</v>
      </c>
      <c r="D19" s="56">
        <v>240</v>
      </c>
      <c r="E19" s="56">
        <v>0</v>
      </c>
      <c r="F19" s="56">
        <v>480</v>
      </c>
      <c r="G19" s="56">
        <v>1E+30</v>
      </c>
      <c r="H19" s="56">
        <v>240</v>
      </c>
    </row>
    <row r="20" spans="2:8" x14ac:dyDescent="0.25">
      <c r="B20" s="56" t="s">
        <v>72</v>
      </c>
      <c r="C20" s="56" t="s">
        <v>73</v>
      </c>
      <c r="D20" s="56">
        <v>426</v>
      </c>
      <c r="E20" s="56">
        <v>0</v>
      </c>
      <c r="F20" s="56">
        <v>480</v>
      </c>
      <c r="G20" s="56">
        <v>1E+30</v>
      </c>
      <c r="H20" s="56">
        <v>54</v>
      </c>
    </row>
    <row r="21" spans="2:8" x14ac:dyDescent="0.25">
      <c r="B21" s="56" t="s">
        <v>75</v>
      </c>
      <c r="C21" s="56" t="s">
        <v>76</v>
      </c>
      <c r="D21" s="56">
        <v>468</v>
      </c>
      <c r="E21" s="56">
        <v>0</v>
      </c>
      <c r="F21" s="56">
        <v>480</v>
      </c>
      <c r="G21" s="56">
        <v>1E+30</v>
      </c>
      <c r="H21" s="56">
        <v>12</v>
      </c>
    </row>
    <row r="22" spans="2:8" x14ac:dyDescent="0.25">
      <c r="B22" s="56" t="s">
        <v>78</v>
      </c>
      <c r="C22" s="56" t="s">
        <v>79</v>
      </c>
      <c r="D22" s="56">
        <v>36</v>
      </c>
      <c r="E22" s="56">
        <v>646.5</v>
      </c>
      <c r="F22" s="56">
        <v>36</v>
      </c>
      <c r="G22" s="56">
        <v>0.84210526315789469</v>
      </c>
      <c r="H22" s="56">
        <v>8.3076923076923084</v>
      </c>
    </row>
    <row r="23" spans="2:8" x14ac:dyDescent="0.25">
      <c r="B23" s="56" t="s">
        <v>81</v>
      </c>
      <c r="C23" s="56" t="s">
        <v>82</v>
      </c>
      <c r="D23" s="56">
        <v>45</v>
      </c>
      <c r="E23" s="56">
        <v>570</v>
      </c>
      <c r="F23" s="56">
        <v>45</v>
      </c>
      <c r="G23" s="56">
        <v>1.3333333333333333</v>
      </c>
      <c r="H23" s="56">
        <v>40</v>
      </c>
    </row>
    <row r="24" spans="2:8" ht="15.75" thickBot="1" x14ac:dyDescent="0.3">
      <c r="B24" s="54" t="s">
        <v>84</v>
      </c>
      <c r="C24" s="54" t="s">
        <v>85</v>
      </c>
      <c r="D24" s="54">
        <v>10</v>
      </c>
      <c r="E24" s="54">
        <v>714</v>
      </c>
      <c r="F24" s="54">
        <v>10</v>
      </c>
      <c r="G24" s="54">
        <v>1.3333333333333333</v>
      </c>
      <c r="H24" s="54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48065-9473-4245-A54C-9BF189E6606C}">
  <dimension ref="B2:K30"/>
  <sheetViews>
    <sheetView topLeftCell="A4" workbookViewId="0">
      <selection activeCell="K15" sqref="K15"/>
    </sheetView>
  </sheetViews>
  <sheetFormatPr baseColWidth="10" defaultRowHeight="15" x14ac:dyDescent="0.25"/>
  <cols>
    <col min="1" max="1" width="11.42578125" style="1"/>
    <col min="2" max="2" width="12.42578125" style="1" customWidth="1"/>
    <col min="3" max="3" width="14.28515625" style="1" customWidth="1"/>
    <col min="4" max="4" width="11.85546875" style="1" bestFit="1" customWidth="1"/>
    <col min="5" max="7" width="11.42578125" style="1"/>
    <col min="8" max="8" width="11.85546875" style="1" bestFit="1" customWidth="1"/>
    <col min="9" max="9" width="11.42578125" style="1"/>
    <col min="10" max="10" width="11.85546875" style="1" bestFit="1" customWidth="1"/>
    <col min="11" max="16384" width="11.42578125" style="1"/>
  </cols>
  <sheetData>
    <row r="2" spans="2:11" ht="30" customHeight="1" x14ac:dyDescent="0.25">
      <c r="B2" s="12" t="s">
        <v>0</v>
      </c>
      <c r="C2" s="8" t="s">
        <v>6</v>
      </c>
      <c r="D2" s="9" t="s">
        <v>7</v>
      </c>
      <c r="E2" s="10"/>
      <c r="F2" s="10"/>
      <c r="G2" s="11"/>
      <c r="H2" s="30" t="s">
        <v>13</v>
      </c>
    </row>
    <row r="3" spans="2:11" x14ac:dyDescent="0.25">
      <c r="B3" s="13"/>
      <c r="C3" s="14"/>
      <c r="D3" s="15" t="s">
        <v>8</v>
      </c>
      <c r="E3" s="16" t="s">
        <v>9</v>
      </c>
      <c r="F3" s="16" t="s">
        <v>10</v>
      </c>
      <c r="G3" s="17" t="s">
        <v>11</v>
      </c>
      <c r="H3" s="30"/>
    </row>
    <row r="4" spans="2:11" x14ac:dyDescent="0.25">
      <c r="B4" s="24" t="s">
        <v>1</v>
      </c>
      <c r="C4" s="25">
        <v>1</v>
      </c>
      <c r="D4" s="40">
        <v>10</v>
      </c>
      <c r="E4" s="41"/>
      <c r="F4" s="41">
        <v>6</v>
      </c>
      <c r="G4" s="42">
        <v>3</v>
      </c>
      <c r="H4" s="1">
        <f>SUMPRODUCT(D4:G4,Coste_variable_por_minuto)</f>
        <v>634</v>
      </c>
    </row>
    <row r="5" spans="2:11" x14ac:dyDescent="0.25">
      <c r="B5" s="26" t="s">
        <v>2</v>
      </c>
      <c r="C5" s="27">
        <v>1</v>
      </c>
      <c r="D5" s="40">
        <v>8</v>
      </c>
      <c r="E5" s="41"/>
      <c r="F5" s="41">
        <v>10</v>
      </c>
      <c r="G5" s="42"/>
      <c r="H5" s="1">
        <f>SUMPRODUCT(D5:G5,Coste_variable_por_minuto)</f>
        <v>560</v>
      </c>
    </row>
    <row r="6" spans="2:11" x14ac:dyDescent="0.25">
      <c r="B6" s="26"/>
      <c r="C6" s="27">
        <v>2</v>
      </c>
      <c r="D6" s="40"/>
      <c r="E6" s="41">
        <v>6</v>
      </c>
      <c r="F6" s="41"/>
      <c r="G6" s="42">
        <v>9</v>
      </c>
      <c r="H6" s="1">
        <f>SUMPRODUCT(D6:G6,Coste_variable_por_minuto)</f>
        <v>570</v>
      </c>
    </row>
    <row r="7" spans="2:11" x14ac:dyDescent="0.25">
      <c r="B7" s="28" t="s">
        <v>3</v>
      </c>
      <c r="C7" s="29">
        <v>1</v>
      </c>
      <c r="D7" s="40">
        <v>8</v>
      </c>
      <c r="E7" s="41"/>
      <c r="F7" s="41">
        <v>16</v>
      </c>
      <c r="G7" s="42"/>
      <c r="H7" s="1">
        <f>SUMPRODUCT(D7:G7,Coste_variable_por_minuto)</f>
        <v>704</v>
      </c>
    </row>
    <row r="8" spans="2:11" x14ac:dyDescent="0.25">
      <c r="B8" s="28"/>
      <c r="C8" s="29">
        <v>2</v>
      </c>
      <c r="D8" s="40"/>
      <c r="E8" s="41">
        <v>10</v>
      </c>
      <c r="F8" s="41">
        <v>3</v>
      </c>
      <c r="G8" s="42">
        <v>8</v>
      </c>
      <c r="H8" s="1">
        <f>SUMPRODUCT(D8:G8,Coste_variable_por_minuto)</f>
        <v>812</v>
      </c>
    </row>
    <row r="9" spans="2:11" x14ac:dyDescent="0.25">
      <c r="H9" s="4"/>
      <c r="I9" s="5"/>
    </row>
    <row r="10" spans="2:11" x14ac:dyDescent="0.25">
      <c r="B10" s="9" t="s">
        <v>4</v>
      </c>
      <c r="C10" s="11"/>
      <c r="D10" s="47">
        <v>40</v>
      </c>
      <c r="E10" s="48">
        <v>50</v>
      </c>
      <c r="F10" s="48">
        <v>24</v>
      </c>
      <c r="G10" s="49">
        <v>30</v>
      </c>
    </row>
    <row r="11" spans="2:11" x14ac:dyDescent="0.25">
      <c r="B11" s="3"/>
      <c r="C11" s="3"/>
      <c r="D11" s="5"/>
      <c r="E11" s="5"/>
      <c r="F11" s="5"/>
      <c r="G11" s="5"/>
    </row>
    <row r="13" spans="2:11" x14ac:dyDescent="0.25">
      <c r="B13" s="31" t="s">
        <v>14</v>
      </c>
      <c r="C13" s="31"/>
      <c r="J13" s="31" t="s">
        <v>21</v>
      </c>
      <c r="K13" s="31"/>
    </row>
    <row r="14" spans="2:11" x14ac:dyDescent="0.25">
      <c r="H14" s="5"/>
      <c r="K14" s="33" t="s">
        <v>26</v>
      </c>
    </row>
    <row r="15" spans="2:11" x14ac:dyDescent="0.25">
      <c r="B15" s="18" t="s">
        <v>15</v>
      </c>
      <c r="C15" s="32"/>
      <c r="D15" s="19">
        <f>SUMPRODUCT(D4:D8,Producción)</f>
        <v>480</v>
      </c>
      <c r="E15" s="20">
        <f>SUMPRODUCT(E4:E8,Producción)</f>
        <v>240</v>
      </c>
      <c r="F15" s="20">
        <f>SUMPRODUCT(F4:F8,Producción)</f>
        <v>426</v>
      </c>
      <c r="G15" s="21">
        <f>SUMPRODUCT(G4:G8,Producción)</f>
        <v>468</v>
      </c>
      <c r="H15" s="5"/>
      <c r="I15" s="5"/>
      <c r="J15" s="19" t="s">
        <v>1</v>
      </c>
      <c r="K15" s="50">
        <v>36</v>
      </c>
    </row>
    <row r="16" spans="2:11" x14ac:dyDescent="0.25">
      <c r="B16" s="4"/>
      <c r="C16" s="5"/>
      <c r="D16" s="4" t="s">
        <v>16</v>
      </c>
      <c r="E16" s="5" t="s">
        <v>16</v>
      </c>
      <c r="F16" s="5" t="s">
        <v>16</v>
      </c>
      <c r="G16" s="5" t="s">
        <v>16</v>
      </c>
      <c r="H16" s="4"/>
      <c r="I16" s="5"/>
      <c r="J16" s="4" t="s">
        <v>22</v>
      </c>
      <c r="K16" s="51">
        <v>5</v>
      </c>
    </row>
    <row r="17" spans="2:11" x14ac:dyDescent="0.25">
      <c r="B17" s="22" t="s">
        <v>5</v>
      </c>
      <c r="C17" s="23"/>
      <c r="D17" s="43">
        <v>480</v>
      </c>
      <c r="E17" s="44">
        <v>480</v>
      </c>
      <c r="F17" s="44">
        <v>480</v>
      </c>
      <c r="G17" s="45">
        <v>480</v>
      </c>
      <c r="H17" s="4"/>
      <c r="I17" s="5"/>
      <c r="J17" s="4" t="s">
        <v>23</v>
      </c>
      <c r="K17" s="51">
        <v>40</v>
      </c>
    </row>
    <row r="18" spans="2:11" x14ac:dyDescent="0.25">
      <c r="H18" s="5"/>
      <c r="J18" s="4" t="s">
        <v>24</v>
      </c>
      <c r="K18" s="51">
        <v>10</v>
      </c>
    </row>
    <row r="19" spans="2:11" x14ac:dyDescent="0.25">
      <c r="I19" s="34"/>
      <c r="J19" s="6" t="s">
        <v>25</v>
      </c>
      <c r="K19" s="52">
        <v>0</v>
      </c>
    </row>
    <row r="20" spans="2:11" x14ac:dyDescent="0.25">
      <c r="B20" s="31" t="s">
        <v>17</v>
      </c>
      <c r="C20" s="31"/>
      <c r="I20" s="34"/>
    </row>
    <row r="21" spans="2:11" x14ac:dyDescent="0.25">
      <c r="I21" s="34"/>
      <c r="J21" s="1" t="s">
        <v>27</v>
      </c>
      <c r="K21" s="46">
        <f>SUMPRODUCT(H4:H8,Producción)</f>
        <v>55464</v>
      </c>
    </row>
    <row r="22" spans="2:11" x14ac:dyDescent="0.25">
      <c r="C22" s="33" t="s">
        <v>18</v>
      </c>
      <c r="E22" s="33" t="s">
        <v>20</v>
      </c>
      <c r="I22" s="35"/>
    </row>
    <row r="23" spans="2:11" x14ac:dyDescent="0.25">
      <c r="B23" s="19" t="s">
        <v>1</v>
      </c>
      <c r="C23" s="21">
        <f>K15</f>
        <v>36</v>
      </c>
      <c r="D23" s="1" t="s">
        <v>19</v>
      </c>
      <c r="E23" s="38">
        <v>36</v>
      </c>
      <c r="I23" s="36"/>
    </row>
    <row r="24" spans="2:11" x14ac:dyDescent="0.25">
      <c r="B24" s="4" t="s">
        <v>2</v>
      </c>
      <c r="C24" s="2">
        <f>SUM(K16+K17)</f>
        <v>45</v>
      </c>
      <c r="D24" s="1" t="s">
        <v>19</v>
      </c>
      <c r="E24" s="38">
        <v>45</v>
      </c>
      <c r="I24" s="34"/>
    </row>
    <row r="25" spans="2:11" x14ac:dyDescent="0.25">
      <c r="B25" s="6" t="s">
        <v>3</v>
      </c>
      <c r="C25" s="7">
        <f>SUM(K18+K19)</f>
        <v>10</v>
      </c>
      <c r="D25" s="1" t="s">
        <v>19</v>
      </c>
      <c r="E25" s="39">
        <v>10</v>
      </c>
      <c r="I25" s="37"/>
    </row>
    <row r="26" spans="2:11" x14ac:dyDescent="0.25">
      <c r="I26" s="37"/>
    </row>
    <row r="27" spans="2:11" x14ac:dyDescent="0.25">
      <c r="I27" s="37"/>
    </row>
    <row r="28" spans="2:11" x14ac:dyDescent="0.25">
      <c r="I28" s="37"/>
    </row>
    <row r="29" spans="2:11" x14ac:dyDescent="0.25">
      <c r="I29" s="34"/>
    </row>
    <row r="30" spans="2:11" x14ac:dyDescent="0.25">
      <c r="I30" s="34"/>
    </row>
  </sheetData>
  <mergeCells count="15">
    <mergeCell ref="B13:C13"/>
    <mergeCell ref="B15:C15"/>
    <mergeCell ref="B20:C20"/>
    <mergeCell ref="J13:K13"/>
    <mergeCell ref="D2:G2"/>
    <mergeCell ref="I22:I23"/>
    <mergeCell ref="I25:I26"/>
    <mergeCell ref="I27:I28"/>
    <mergeCell ref="H2:H3"/>
    <mergeCell ref="B7:B8"/>
    <mergeCell ref="B5:B6"/>
    <mergeCell ref="B10:C10"/>
    <mergeCell ref="B17:C17"/>
    <mergeCell ref="B2:B3"/>
    <mergeCell ref="C2:C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8</vt:i4>
      </vt:variant>
    </vt:vector>
  </HeadingPairs>
  <TitlesOfParts>
    <vt:vector size="11" baseType="lpstr">
      <vt:lpstr>Informe de respuestas 1</vt:lpstr>
      <vt:lpstr>Informe de sensibilidad 1</vt:lpstr>
      <vt:lpstr>Hoja1</vt:lpstr>
      <vt:lpstr>Cap_Utilizada</vt:lpstr>
      <vt:lpstr>Capacidad_diaria_en_minutos</vt:lpstr>
      <vt:lpstr>Coste_Total</vt:lpstr>
      <vt:lpstr>Coste_Unitario</vt:lpstr>
      <vt:lpstr>Coste_variable_por_minuto</vt:lpstr>
      <vt:lpstr>Demanda</vt:lpstr>
      <vt:lpstr>Prod._Agregada</vt:lpstr>
      <vt:lpstr>Producción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SENDRA GISBERT, CARLOS</dc:creator>
  <cp:lastModifiedBy>SENDRA GISBERT, CARLOS</cp:lastModifiedBy>
  <dcterms:created xsi:type="dcterms:W3CDTF">2020-02-11T08:38:53Z</dcterms:created>
  <dcterms:modified xsi:type="dcterms:W3CDTF">2020-02-11T09:28:01Z</dcterms:modified>
</cp:coreProperties>
</file>