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-20" yWindow="0" windowWidth="25760" windowHeight="14920" tabRatio="500" activeTab="3"/>
  </bookViews>
  <sheets>
    <sheet name="chase v.s. chase_notail" sheetId="1" r:id="rId1"/>
    <sheet name="Packet Length" sheetId="2" r:id="rId2"/>
    <sheet name="Multiple Protocols" sheetId="3" r:id="rId3"/>
    <sheet name="Indriya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17" i="4" l="1"/>
  <c r="I116" i="4"/>
  <c r="I115" i="4"/>
  <c r="J201" i="4"/>
  <c r="J200" i="4"/>
  <c r="J199" i="4"/>
  <c r="G201" i="4"/>
  <c r="G200" i="4"/>
  <c r="G199" i="4"/>
  <c r="F117" i="4"/>
  <c r="F116" i="4"/>
  <c r="F115" i="4"/>
  <c r="C201" i="4"/>
  <c r="C200" i="4"/>
  <c r="C199" i="4"/>
  <c r="A117" i="4"/>
  <c r="A116" i="4"/>
  <c r="A115" i="4"/>
  <c r="L101" i="4"/>
  <c r="L100" i="4"/>
  <c r="L99" i="4"/>
  <c r="G101" i="4"/>
  <c r="K101" i="4"/>
  <c r="G100" i="4"/>
  <c r="K100" i="4"/>
  <c r="G99" i="4"/>
  <c r="K99" i="4"/>
  <c r="I20" i="4"/>
  <c r="I19" i="4"/>
  <c r="I18" i="4"/>
  <c r="E20" i="4"/>
  <c r="E19" i="4"/>
  <c r="E18" i="4"/>
  <c r="C101" i="4"/>
  <c r="C100" i="4"/>
  <c r="C99" i="4"/>
  <c r="A19" i="4"/>
  <c r="A18" i="4"/>
  <c r="A17" i="4"/>
  <c r="U51" i="3"/>
  <c r="E54" i="3"/>
  <c r="Q55" i="3"/>
  <c r="Y54" i="3"/>
  <c r="K55" i="3"/>
  <c r="O25" i="3"/>
  <c r="S18" i="3"/>
  <c r="C30" i="3"/>
  <c r="I26" i="3"/>
  <c r="N129" i="2"/>
  <c r="O129" i="2"/>
  <c r="P129" i="2"/>
  <c r="Q129" i="2"/>
  <c r="R129" i="2"/>
  <c r="S129" i="2"/>
  <c r="T129" i="2"/>
  <c r="U129" i="2"/>
  <c r="V129" i="2"/>
  <c r="N128" i="2"/>
  <c r="O128" i="2"/>
  <c r="P128" i="2"/>
  <c r="Q128" i="2"/>
  <c r="R128" i="2"/>
  <c r="S128" i="2"/>
  <c r="T128" i="2"/>
  <c r="U128" i="2"/>
  <c r="V128" i="2"/>
  <c r="N127" i="2"/>
  <c r="O127" i="2"/>
  <c r="P127" i="2"/>
  <c r="Q127" i="2"/>
  <c r="R127" i="2"/>
  <c r="S127" i="2"/>
  <c r="T127" i="2"/>
  <c r="U127" i="2"/>
  <c r="V127" i="2"/>
  <c r="M129" i="2"/>
  <c r="M128" i="2"/>
  <c r="M127" i="2"/>
  <c r="P38" i="2"/>
  <c r="N120" i="2"/>
  <c r="O120" i="2"/>
  <c r="P120" i="2"/>
  <c r="Q120" i="2"/>
  <c r="R120" i="2"/>
  <c r="S120" i="2"/>
  <c r="T120" i="2"/>
  <c r="U120" i="2"/>
  <c r="V120" i="2"/>
  <c r="N119" i="2"/>
  <c r="O119" i="2"/>
  <c r="P119" i="2"/>
  <c r="Q119" i="2"/>
  <c r="R119" i="2"/>
  <c r="S119" i="2"/>
  <c r="T119" i="2"/>
  <c r="U119" i="2"/>
  <c r="V119" i="2"/>
  <c r="N118" i="2"/>
  <c r="O118" i="2"/>
  <c r="P118" i="2"/>
  <c r="Q118" i="2"/>
  <c r="R118" i="2"/>
  <c r="S118" i="2"/>
  <c r="T118" i="2"/>
  <c r="U118" i="2"/>
  <c r="V118" i="2"/>
  <c r="M120" i="2"/>
  <c r="M119" i="2"/>
  <c r="M118" i="2"/>
  <c r="N66" i="2"/>
  <c r="O66" i="2"/>
  <c r="P66" i="2"/>
  <c r="Q66" i="2"/>
  <c r="R66" i="2"/>
  <c r="S66" i="2"/>
  <c r="T66" i="2"/>
  <c r="U66" i="2"/>
  <c r="V66" i="2"/>
  <c r="N65" i="2"/>
  <c r="O65" i="2"/>
  <c r="P65" i="2"/>
  <c r="Q65" i="2"/>
  <c r="R65" i="2"/>
  <c r="S65" i="2"/>
  <c r="T65" i="2"/>
  <c r="U65" i="2"/>
  <c r="V65" i="2"/>
  <c r="N64" i="2"/>
  <c r="O64" i="2"/>
  <c r="P64" i="2"/>
  <c r="Q64" i="2"/>
  <c r="R64" i="2"/>
  <c r="S64" i="2"/>
  <c r="T64" i="2"/>
  <c r="U64" i="2"/>
  <c r="V64" i="2"/>
  <c r="M66" i="2"/>
  <c r="M65" i="2"/>
  <c r="M64" i="2"/>
  <c r="N29" i="2"/>
  <c r="O29" i="2"/>
  <c r="P29" i="2"/>
  <c r="Q29" i="2"/>
  <c r="R29" i="2"/>
  <c r="S29" i="2"/>
  <c r="T29" i="2"/>
  <c r="U29" i="2"/>
  <c r="V29" i="2"/>
  <c r="N28" i="2"/>
  <c r="O28" i="2"/>
  <c r="P28" i="2"/>
  <c r="Q28" i="2"/>
  <c r="R28" i="2"/>
  <c r="S28" i="2"/>
  <c r="T28" i="2"/>
  <c r="U28" i="2"/>
  <c r="V28" i="2"/>
  <c r="N27" i="2"/>
  <c r="O27" i="2"/>
  <c r="P27" i="2"/>
  <c r="Q27" i="2"/>
  <c r="R27" i="2"/>
  <c r="S27" i="2"/>
  <c r="T27" i="2"/>
  <c r="U27" i="2"/>
  <c r="V27" i="2"/>
  <c r="M29" i="2"/>
  <c r="M28" i="2"/>
  <c r="M27" i="2"/>
  <c r="I56" i="1"/>
  <c r="I55" i="1"/>
  <c r="I54" i="1"/>
  <c r="H56" i="1"/>
  <c r="H55" i="1"/>
  <c r="H54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3" i="1"/>
  <c r="F30" i="1"/>
  <c r="F29" i="1"/>
  <c r="F28" i="1"/>
  <c r="C30" i="1"/>
  <c r="C29" i="1"/>
  <c r="C28" i="1"/>
  <c r="E30" i="1"/>
  <c r="E29" i="1"/>
  <c r="E28" i="1"/>
  <c r="B30" i="1"/>
  <c r="B29" i="1"/>
  <c r="B28" i="1"/>
</calcChain>
</file>

<file path=xl/sharedStrings.xml><?xml version="1.0" encoding="utf-8"?>
<sst xmlns="http://schemas.openxmlformats.org/spreadsheetml/2006/main" count="223" uniqueCount="28">
  <si>
    <t>Chase</t>
    <phoneticPr fontId="1" type="noConversion"/>
  </si>
  <si>
    <t>Chase_notail</t>
    <phoneticPr fontId="1" type="noConversion"/>
  </si>
  <si>
    <t>PRR</t>
    <phoneticPr fontId="1" type="noConversion"/>
  </si>
  <si>
    <t>count</t>
  </si>
  <si>
    <t>average</t>
  </si>
  <si>
    <t>delay</t>
  </si>
  <si>
    <t>completion</t>
  </si>
  <si>
    <t>time</t>
  </si>
  <si>
    <t>Com Time</t>
    <phoneticPr fontId="1" type="noConversion"/>
  </si>
  <si>
    <t>Chase_notail</t>
    <phoneticPr fontId="1" type="noConversion"/>
  </si>
  <si>
    <t>Max</t>
    <phoneticPr fontId="1" type="noConversion"/>
  </si>
  <si>
    <t>Avg</t>
    <phoneticPr fontId="1" type="noConversion"/>
  </si>
  <si>
    <t>Min</t>
    <phoneticPr fontId="1" type="noConversion"/>
  </si>
  <si>
    <t>Energy</t>
    <phoneticPr fontId="1" type="noConversion"/>
  </si>
  <si>
    <t>Max</t>
    <phoneticPr fontId="1" type="noConversion"/>
  </si>
  <si>
    <t>Comp Time</t>
    <phoneticPr fontId="1" type="noConversion"/>
  </si>
  <si>
    <t>Avg</t>
    <phoneticPr fontId="1" type="noConversion"/>
  </si>
  <si>
    <t>Max</t>
    <phoneticPr fontId="1" type="noConversion"/>
  </si>
  <si>
    <t>Deludge</t>
    <phoneticPr fontId="1" type="noConversion"/>
  </si>
  <si>
    <t>PRR</t>
    <phoneticPr fontId="1" type="noConversion"/>
  </si>
  <si>
    <t>Trickle</t>
    <phoneticPr fontId="1" type="noConversion"/>
  </si>
  <si>
    <t>Comp Time</t>
    <phoneticPr fontId="1" type="noConversion"/>
  </si>
  <si>
    <t>Trickle-AMAC</t>
    <phoneticPr fontId="1" type="noConversion"/>
  </si>
  <si>
    <t>Contiki</t>
    <phoneticPr fontId="1" type="noConversion"/>
  </si>
  <si>
    <t>Chase Power 31</t>
    <phoneticPr fontId="1" type="noConversion"/>
  </si>
  <si>
    <t>Chase Power 19</t>
    <phoneticPr fontId="1" type="noConversion"/>
  </si>
  <si>
    <t>Chase Power 7</t>
    <phoneticPr fontId="1" type="noConversion"/>
  </si>
  <si>
    <t>Comp 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</si>
</sst>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4" fillId="0" borderId="0" xfId="0" applyFont="1"/>
    <xf numFmtId="10" fontId="0" fillId="0" borderId="0" xfId="0" applyNumberFormat="1"/>
  </cellXfs>
  <cellStyles count="375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访问过的超链接" xfId="254" builtinId="9" hidden="1"/>
    <cellStyle name="访问过的超链接" xfId="256" builtinId="9" hidden="1"/>
    <cellStyle name="访问过的超链接" xfId="258" builtinId="9" hidden="1"/>
    <cellStyle name="访问过的超链接" xfId="260" builtinId="9" hidden="1"/>
    <cellStyle name="访问过的超链接" xfId="262" builtinId="9" hidden="1"/>
    <cellStyle name="访问过的超链接" xfId="264" builtinId="9" hidden="1"/>
    <cellStyle name="访问过的超链接" xfId="266" builtinId="9" hidden="1"/>
    <cellStyle name="访问过的超链接" xfId="268" builtinId="9" hidden="1"/>
    <cellStyle name="访问过的超链接" xfId="270" builtinId="9" hidden="1"/>
    <cellStyle name="访问过的超链接" xfId="272" builtinId="9" hidden="1"/>
    <cellStyle name="访问过的超链接" xfId="274" builtinId="9" hidden="1"/>
    <cellStyle name="访问过的超链接" xfId="276" builtinId="9" hidden="1"/>
    <cellStyle name="访问过的超链接" xfId="278" builtinId="9" hidden="1"/>
    <cellStyle name="访问过的超链接" xfId="280" builtinId="9" hidden="1"/>
    <cellStyle name="访问过的超链接" xfId="282" builtinId="9" hidden="1"/>
    <cellStyle name="访问过的超链接" xfId="284" builtinId="9" hidden="1"/>
    <cellStyle name="访问过的超链接" xfId="286" builtinId="9" hidden="1"/>
    <cellStyle name="访问过的超链接" xfId="288" builtinId="9" hidden="1"/>
    <cellStyle name="访问过的超链接" xfId="290" builtinId="9" hidden="1"/>
    <cellStyle name="访问过的超链接" xfId="292" builtinId="9" hidden="1"/>
    <cellStyle name="访问过的超链接" xfId="294" builtinId="9" hidden="1"/>
    <cellStyle name="访问过的超链接" xfId="296" builtinId="9" hidden="1"/>
    <cellStyle name="访问过的超链接" xfId="298" builtinId="9" hidden="1"/>
    <cellStyle name="访问过的超链接" xfId="300" builtinId="9" hidden="1"/>
    <cellStyle name="访问过的超链接" xfId="302" builtinId="9" hidden="1"/>
    <cellStyle name="访问过的超链接" xfId="304" builtinId="9" hidden="1"/>
    <cellStyle name="访问过的超链接" xfId="306" builtinId="9" hidden="1"/>
    <cellStyle name="访问过的超链接" xfId="308" builtinId="9" hidden="1"/>
    <cellStyle name="访问过的超链接" xfId="310" builtinId="9" hidden="1"/>
    <cellStyle name="访问过的超链接" xfId="312" builtinId="9" hidden="1"/>
    <cellStyle name="访问过的超链接" xfId="314" builtinId="9" hidden="1"/>
    <cellStyle name="访问过的超链接" xfId="316" builtinId="9" hidden="1"/>
    <cellStyle name="访问过的超链接" xfId="318" builtinId="9" hidden="1"/>
    <cellStyle name="访问过的超链接" xfId="320" builtinId="9" hidden="1"/>
    <cellStyle name="访问过的超链接" xfId="322" builtinId="9" hidden="1"/>
    <cellStyle name="访问过的超链接" xfId="324" builtinId="9" hidden="1"/>
    <cellStyle name="访问过的超链接" xfId="326" builtinId="9" hidden="1"/>
    <cellStyle name="访问过的超链接" xfId="328" builtinId="9" hidden="1"/>
    <cellStyle name="访问过的超链接" xfId="330" builtinId="9" hidden="1"/>
    <cellStyle name="访问过的超链接" xfId="332" builtinId="9" hidden="1"/>
    <cellStyle name="访问过的超链接" xfId="334" builtinId="9" hidden="1"/>
    <cellStyle name="访问过的超链接" xfId="336" builtinId="9" hidden="1"/>
    <cellStyle name="访问过的超链接" xfId="338" builtinId="9" hidden="1"/>
    <cellStyle name="访问过的超链接" xfId="340" builtinId="9" hidden="1"/>
    <cellStyle name="访问过的超链接" xfId="342" builtinId="9" hidden="1"/>
    <cellStyle name="访问过的超链接" xfId="344" builtinId="9" hidden="1"/>
    <cellStyle name="访问过的超链接" xfId="346" builtinId="9" hidden="1"/>
    <cellStyle name="访问过的超链接" xfId="348" builtinId="9" hidden="1"/>
    <cellStyle name="访问过的超链接" xfId="350" builtinId="9" hidden="1"/>
    <cellStyle name="访问过的超链接" xfId="352" builtinId="9" hidden="1"/>
    <cellStyle name="访问过的超链接" xfId="354" builtinId="9" hidden="1"/>
    <cellStyle name="访问过的超链接" xfId="356" builtinId="9" hidden="1"/>
    <cellStyle name="访问过的超链接" xfId="358" builtinId="9" hidden="1"/>
    <cellStyle name="访问过的超链接" xfId="360" builtinId="9" hidden="1"/>
    <cellStyle name="访问过的超链接" xfId="362" builtinId="9" hidden="1"/>
    <cellStyle name="访问过的超链接" xfId="364" builtinId="9" hidden="1"/>
    <cellStyle name="访问过的超链接" xfId="366" builtinId="9" hidden="1"/>
    <cellStyle name="访问过的超链接" xfId="368" builtinId="9" hidden="1"/>
    <cellStyle name="访问过的超链接" xfId="370" builtinId="9" hidden="1"/>
    <cellStyle name="访问过的超链接" xfId="372" builtinId="9" hidden="1"/>
    <cellStyle name="访问过的超链接" xfId="374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  <cellStyle name="超链接" xfId="359" builtinId="8" hidden="1"/>
    <cellStyle name="超链接" xfId="361" builtinId="8" hidden="1"/>
    <cellStyle name="超链接" xfId="363" builtinId="8" hidden="1"/>
    <cellStyle name="超链接" xfId="365" builtinId="8" hidden="1"/>
    <cellStyle name="超链接" xfId="367" builtinId="8" hidden="1"/>
    <cellStyle name="超链接" xfId="369" builtinId="8" hidden="1"/>
    <cellStyle name="超链接" xfId="371" builtinId="8" hidden="1"/>
    <cellStyle name="超链接" xfId="373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topLeftCell="A2" workbookViewId="0">
      <selection activeCell="E3" sqref="E3:E25"/>
    </sheetView>
  </sheetViews>
  <sheetFormatPr baseColWidth="10" defaultRowHeight="15" x14ac:dyDescent="0"/>
  <cols>
    <col min="3" max="3" width="16.1640625" customWidth="1"/>
    <col min="6" max="6" width="14.33203125" customWidth="1"/>
    <col min="9" max="9" width="14.1640625" customWidth="1"/>
  </cols>
  <sheetData>
    <row r="1" spans="2:17">
      <c r="B1" t="s">
        <v>2</v>
      </c>
      <c r="E1" t="s">
        <v>8</v>
      </c>
      <c r="H1" t="s">
        <v>13</v>
      </c>
    </row>
    <row r="2" spans="2:17">
      <c r="B2" t="s">
        <v>0</v>
      </c>
      <c r="C2" t="s">
        <v>1</v>
      </c>
      <c r="E2" t="s">
        <v>0</v>
      </c>
      <c r="F2" t="s">
        <v>9</v>
      </c>
      <c r="H2" t="s">
        <v>0</v>
      </c>
      <c r="I2" t="s">
        <v>9</v>
      </c>
    </row>
    <row r="3" spans="2:17">
      <c r="B3">
        <v>49</v>
      </c>
      <c r="C3">
        <v>49</v>
      </c>
      <c r="E3">
        <v>1675</v>
      </c>
      <c r="F3">
        <v>2572</v>
      </c>
      <c r="H3">
        <f>AVERAGE(K3:M3)</f>
        <v>7.0737963158779504E-2</v>
      </c>
      <c r="I3">
        <f>AVERAGE(O3:Q3)</f>
        <v>7.8004717541188595E-2</v>
      </c>
      <c r="K3">
        <v>6.7967008833433706E-2</v>
      </c>
      <c r="L3">
        <v>7.4311463942346806E-2</v>
      </c>
      <c r="M3">
        <v>6.9935416700558001E-2</v>
      </c>
      <c r="O3">
        <v>7.6670299816173501E-2</v>
      </c>
      <c r="P3">
        <v>7.33679295928161E-2</v>
      </c>
      <c r="Q3">
        <v>8.3975923214576198E-2</v>
      </c>
    </row>
    <row r="4" spans="2:17">
      <c r="B4">
        <v>49</v>
      </c>
      <c r="C4">
        <v>44</v>
      </c>
      <c r="E4">
        <v>1608</v>
      </c>
      <c r="F4">
        <v>2153</v>
      </c>
      <c r="H4">
        <f t="shared" ref="H4:H52" si="0">AVERAGE(K4:M4)</f>
        <v>7.0916503032671288E-2</v>
      </c>
      <c r="I4">
        <f t="shared" ref="I4:I52" si="1">AVERAGE(O4:Q4)</f>
        <v>8.0001339983155687E-2</v>
      </c>
      <c r="K4">
        <v>6.8639573097322104E-2</v>
      </c>
      <c r="L4">
        <v>6.9336890739897197E-2</v>
      </c>
      <c r="M4">
        <v>7.4773045260794604E-2</v>
      </c>
      <c r="O4">
        <v>7.4398854651352E-2</v>
      </c>
      <c r="P4">
        <v>7.8514951355220797E-2</v>
      </c>
      <c r="Q4">
        <v>8.7090213942894304E-2</v>
      </c>
    </row>
    <row r="5" spans="2:17">
      <c r="B5">
        <v>49</v>
      </c>
      <c r="C5">
        <v>48</v>
      </c>
      <c r="E5">
        <v>1598</v>
      </c>
      <c r="F5">
        <v>3974</v>
      </c>
      <c r="H5">
        <f t="shared" si="0"/>
        <v>7.1492878124166367E-2</v>
      </c>
      <c r="I5">
        <f t="shared" si="1"/>
        <v>7.6584799469620268E-2</v>
      </c>
      <c r="K5">
        <v>7.2415195639794996E-2</v>
      </c>
      <c r="L5">
        <v>7.0738294341587196E-2</v>
      </c>
      <c r="M5">
        <v>7.1325144391116896E-2</v>
      </c>
      <c r="O5">
        <v>7.6367422640158805E-2</v>
      </c>
      <c r="P5">
        <v>6.9534376728597899E-2</v>
      </c>
      <c r="Q5">
        <v>8.38525990401041E-2</v>
      </c>
    </row>
    <row r="6" spans="2:17">
      <c r="B6">
        <v>49</v>
      </c>
      <c r="C6">
        <v>48</v>
      </c>
      <c r="E6">
        <v>1586</v>
      </c>
      <c r="F6">
        <v>2672</v>
      </c>
      <c r="H6">
        <f t="shared" si="0"/>
        <v>7.3796895844857296E-2</v>
      </c>
      <c r="I6">
        <f t="shared" si="1"/>
        <v>7.9616306357138941E-2</v>
      </c>
      <c r="K6">
        <v>7.6855497348127397E-2</v>
      </c>
      <c r="L6">
        <v>7.4317508866690501E-2</v>
      </c>
      <c r="M6">
        <v>7.0217681319754005E-2</v>
      </c>
      <c r="O6">
        <v>7.0917255067842397E-2</v>
      </c>
      <c r="P6">
        <v>8.0272020303907898E-2</v>
      </c>
      <c r="Q6">
        <v>8.7659643699666501E-2</v>
      </c>
    </row>
    <row r="7" spans="2:17">
      <c r="B7">
        <v>49</v>
      </c>
      <c r="C7">
        <v>46</v>
      </c>
      <c r="E7">
        <v>1524</v>
      </c>
      <c r="F7">
        <v>2447</v>
      </c>
      <c r="H7">
        <f t="shared" si="0"/>
        <v>7.4632045900714761E-2</v>
      </c>
      <c r="I7">
        <f t="shared" si="1"/>
        <v>7.3753511426371224E-2</v>
      </c>
      <c r="K7">
        <v>7.13565223050142E-2</v>
      </c>
      <c r="L7">
        <v>7.72947645852992E-2</v>
      </c>
      <c r="M7">
        <v>7.5244850811830896E-2</v>
      </c>
      <c r="O7">
        <v>6.5890085575765506E-2</v>
      </c>
      <c r="P7">
        <v>7.3487781863143906E-2</v>
      </c>
      <c r="Q7">
        <v>8.1882666840204302E-2</v>
      </c>
    </row>
    <row r="8" spans="2:17">
      <c r="B8">
        <v>49</v>
      </c>
      <c r="C8">
        <v>49</v>
      </c>
      <c r="E8">
        <v>1518</v>
      </c>
      <c r="F8">
        <v>3905</v>
      </c>
      <c r="H8">
        <f t="shared" si="0"/>
        <v>7.4133546474244097E-2</v>
      </c>
      <c r="I8">
        <f t="shared" si="1"/>
        <v>7.8688489029165198E-2</v>
      </c>
      <c r="K8">
        <v>7.2348940877883697E-2</v>
      </c>
      <c r="L8">
        <v>7.7702757666964897E-2</v>
      </c>
      <c r="M8">
        <v>7.2348940877883697E-2</v>
      </c>
      <c r="O8">
        <v>7.7685224351674104E-2</v>
      </c>
      <c r="P8">
        <v>7.7587609410080402E-2</v>
      </c>
      <c r="Q8">
        <v>8.0792633325741103E-2</v>
      </c>
    </row>
    <row r="9" spans="2:17">
      <c r="B9">
        <v>49</v>
      </c>
      <c r="C9">
        <v>48</v>
      </c>
      <c r="E9">
        <v>1445</v>
      </c>
      <c r="F9">
        <v>2036</v>
      </c>
      <c r="H9">
        <f t="shared" si="0"/>
        <v>7.5483894175627439E-2</v>
      </c>
      <c r="I9">
        <f t="shared" si="1"/>
        <v>8.1753410089009104E-2</v>
      </c>
      <c r="K9">
        <v>7.9118197348084299E-2</v>
      </c>
      <c r="L9">
        <v>7.6481306738684807E-2</v>
      </c>
      <c r="M9">
        <v>7.0852178440113198E-2</v>
      </c>
      <c r="O9">
        <v>7.2887008866834802E-2</v>
      </c>
      <c r="P9">
        <v>7.9946637165262097E-2</v>
      </c>
      <c r="Q9">
        <v>9.2426584234930401E-2</v>
      </c>
    </row>
    <row r="10" spans="2:17">
      <c r="B10">
        <v>49</v>
      </c>
      <c r="C10">
        <v>48</v>
      </c>
      <c r="E10">
        <v>1398</v>
      </c>
      <c r="F10">
        <v>2920</v>
      </c>
      <c r="H10">
        <f t="shared" si="0"/>
        <v>7.3542012386251465E-2</v>
      </c>
      <c r="I10">
        <f t="shared" si="1"/>
        <v>7.7175898231165302E-2</v>
      </c>
      <c r="K10">
        <v>7.2902092213581501E-2</v>
      </c>
      <c r="L10">
        <v>7.3780626687924997E-2</v>
      </c>
      <c r="M10">
        <v>7.3943318257247898E-2</v>
      </c>
      <c r="O10">
        <v>7.6888035661991996E-2</v>
      </c>
      <c r="P10">
        <v>7.3357628607685493E-2</v>
      </c>
      <c r="Q10">
        <v>8.1282030423818402E-2</v>
      </c>
    </row>
    <row r="11" spans="2:17">
      <c r="B11">
        <v>49</v>
      </c>
      <c r="C11">
        <v>48</v>
      </c>
      <c r="E11">
        <v>1377</v>
      </c>
      <c r="F11">
        <v>2943</v>
      </c>
      <c r="H11">
        <f t="shared" si="0"/>
        <v>7.0207230838114032E-2</v>
      </c>
      <c r="I11">
        <f t="shared" si="1"/>
        <v>7.6324038221672705E-2</v>
      </c>
      <c r="K11">
        <v>7.2952086553322998E-2</v>
      </c>
      <c r="L11">
        <v>6.7191618130348504E-2</v>
      </c>
      <c r="M11">
        <v>7.0477987830670594E-2</v>
      </c>
      <c r="O11">
        <v>7.3975856571112497E-2</v>
      </c>
      <c r="P11">
        <v>6.9989913122702002E-2</v>
      </c>
      <c r="Q11">
        <v>8.5006344971203601E-2</v>
      </c>
    </row>
    <row r="12" spans="2:17">
      <c r="B12">
        <v>49</v>
      </c>
      <c r="C12">
        <v>48</v>
      </c>
      <c r="E12">
        <v>1368</v>
      </c>
      <c r="F12">
        <v>1960</v>
      </c>
      <c r="H12">
        <f t="shared" si="0"/>
        <v>7.3617935118602165E-2</v>
      </c>
      <c r="I12">
        <f t="shared" si="1"/>
        <v>7.9377679615045993E-2</v>
      </c>
      <c r="K12">
        <v>7.5716656362867299E-2</v>
      </c>
      <c r="L12">
        <v>7.2495363290274298E-2</v>
      </c>
      <c r="M12">
        <v>7.2641785702664899E-2</v>
      </c>
      <c r="O12">
        <v>7.9702599811277794E-2</v>
      </c>
      <c r="P12">
        <v>7.3064783782904402E-2</v>
      </c>
      <c r="Q12">
        <v>8.5365655250955796E-2</v>
      </c>
    </row>
    <row r="13" spans="2:17">
      <c r="B13">
        <v>49</v>
      </c>
      <c r="C13">
        <v>49</v>
      </c>
      <c r="E13">
        <v>1344</v>
      </c>
      <c r="F13">
        <v>3423</v>
      </c>
      <c r="H13">
        <f t="shared" si="0"/>
        <v>7.2978417450847835E-2</v>
      </c>
      <c r="I13">
        <f t="shared" si="1"/>
        <v>7.2235056779357695E-2</v>
      </c>
      <c r="K13">
        <v>7.1405329775811002E-2</v>
      </c>
      <c r="L13">
        <v>7.4221101439843798E-2</v>
      </c>
      <c r="M13">
        <v>7.3308821136888705E-2</v>
      </c>
      <c r="O13">
        <v>6.8932417922103306E-2</v>
      </c>
      <c r="P13">
        <v>7.2137441837763994E-2</v>
      </c>
      <c r="Q13">
        <v>7.56353105782058E-2</v>
      </c>
    </row>
    <row r="14" spans="2:17">
      <c r="B14">
        <v>49</v>
      </c>
      <c r="C14">
        <v>48</v>
      </c>
      <c r="E14">
        <v>1286</v>
      </c>
      <c r="F14">
        <v>2535</v>
      </c>
      <c r="H14">
        <f t="shared" si="0"/>
        <v>7.3612512066291366E-2</v>
      </c>
      <c r="I14">
        <f t="shared" si="1"/>
        <v>8.0206943676178699E-2</v>
      </c>
      <c r="K14">
        <v>8.4811115088016101E-2</v>
      </c>
      <c r="L14">
        <v>6.8769726352780405E-2</v>
      </c>
      <c r="M14">
        <v>6.7256694758077606E-2</v>
      </c>
      <c r="O14">
        <v>7.28207464289201E-2</v>
      </c>
      <c r="P14">
        <v>7.7392379526892902E-2</v>
      </c>
      <c r="Q14">
        <v>9.0407705072723096E-2</v>
      </c>
    </row>
    <row r="15" spans="2:17">
      <c r="B15">
        <v>49</v>
      </c>
      <c r="C15">
        <v>49</v>
      </c>
      <c r="E15">
        <v>1285</v>
      </c>
      <c r="F15">
        <v>4111</v>
      </c>
      <c r="H15">
        <f t="shared" si="0"/>
        <v>7.3954164361869426E-2</v>
      </c>
      <c r="I15">
        <f t="shared" si="1"/>
        <v>7.8796950075380442E-2</v>
      </c>
      <c r="K15">
        <v>7.2202518465493096E-2</v>
      </c>
      <c r="L15">
        <v>7.8677642924543698E-2</v>
      </c>
      <c r="M15">
        <v>7.0982331695571499E-2</v>
      </c>
      <c r="O15">
        <v>7.8889141964663401E-2</v>
      </c>
      <c r="P15">
        <v>7.2137441837763994E-2</v>
      </c>
      <c r="Q15">
        <v>8.5364266423713905E-2</v>
      </c>
    </row>
    <row r="16" spans="2:17">
      <c r="B16">
        <v>49</v>
      </c>
      <c r="C16">
        <v>47</v>
      </c>
      <c r="E16">
        <v>1275</v>
      </c>
      <c r="F16">
        <v>2556</v>
      </c>
      <c r="H16">
        <f t="shared" si="0"/>
        <v>7.1844981254304108E-2</v>
      </c>
      <c r="I16">
        <f t="shared" si="1"/>
        <v>7.5694964153624242E-2</v>
      </c>
      <c r="K16">
        <v>7.0853331164077105E-2</v>
      </c>
      <c r="L16">
        <v>7.5049620928643507E-2</v>
      </c>
      <c r="M16">
        <v>6.9631991670191698E-2</v>
      </c>
      <c r="O16">
        <v>7.4057202355773899E-2</v>
      </c>
      <c r="P16">
        <v>7.4675430319200903E-2</v>
      </c>
      <c r="Q16">
        <v>7.8352259785897896E-2</v>
      </c>
    </row>
    <row r="17" spans="1:17">
      <c r="B17">
        <v>49</v>
      </c>
      <c r="C17">
        <v>47</v>
      </c>
      <c r="E17">
        <v>1254</v>
      </c>
      <c r="F17">
        <v>2737</v>
      </c>
      <c r="H17">
        <f t="shared" si="0"/>
        <v>7.2668455708887428E-2</v>
      </c>
      <c r="I17">
        <f t="shared" si="1"/>
        <v>7.5722476273378525E-2</v>
      </c>
      <c r="K17">
        <v>7.3163589034409796E-2</v>
      </c>
      <c r="L17">
        <v>6.7207887287280804E-2</v>
      </c>
      <c r="M17">
        <v>7.7633890804971697E-2</v>
      </c>
      <c r="O17">
        <v>7.3975856571112497E-2</v>
      </c>
      <c r="P17">
        <v>7.3179858456031893E-2</v>
      </c>
      <c r="Q17">
        <v>8.0011713792991199E-2</v>
      </c>
    </row>
    <row r="18" spans="1:17">
      <c r="B18">
        <v>49</v>
      </c>
      <c r="C18">
        <v>47</v>
      </c>
      <c r="E18">
        <v>1243</v>
      </c>
      <c r="F18">
        <v>2592</v>
      </c>
      <c r="H18">
        <f t="shared" si="0"/>
        <v>7.5494689724502198E-2</v>
      </c>
      <c r="I18">
        <f t="shared" si="1"/>
        <v>8.1839282421718229E-2</v>
      </c>
      <c r="K18">
        <v>7.9263332574106005E-2</v>
      </c>
      <c r="L18">
        <v>6.9795818758643102E-2</v>
      </c>
      <c r="M18">
        <v>7.7424917840757501E-2</v>
      </c>
      <c r="O18">
        <v>7.5960693716851602E-2</v>
      </c>
      <c r="P18">
        <v>8.2744932157615594E-2</v>
      </c>
      <c r="Q18">
        <v>8.6812221390687505E-2</v>
      </c>
    </row>
    <row r="19" spans="1:17">
      <c r="B19">
        <v>49</v>
      </c>
      <c r="C19">
        <v>46</v>
      </c>
      <c r="E19">
        <v>1236</v>
      </c>
      <c r="F19">
        <v>2465</v>
      </c>
      <c r="H19">
        <f t="shared" si="0"/>
        <v>7.1492098612783231E-2</v>
      </c>
      <c r="I19">
        <f t="shared" si="1"/>
        <v>7.1975170772261329E-2</v>
      </c>
      <c r="K19">
        <v>7.4382585494419701E-2</v>
      </c>
      <c r="L19">
        <v>7.13565223050142E-2</v>
      </c>
      <c r="M19">
        <v>6.8737188038915806E-2</v>
      </c>
      <c r="O19">
        <v>6.35310578205837E-2</v>
      </c>
      <c r="P19">
        <v>7.4854391045456006E-2</v>
      </c>
      <c r="Q19">
        <v>7.7540063450744295E-2</v>
      </c>
    </row>
    <row r="20" spans="1:17">
      <c r="B20">
        <v>49</v>
      </c>
      <c r="C20">
        <v>48</v>
      </c>
      <c r="E20">
        <v>1235</v>
      </c>
      <c r="F20">
        <v>2631</v>
      </c>
      <c r="H20">
        <f t="shared" si="0"/>
        <v>7.1877135326847322E-2</v>
      </c>
      <c r="I20">
        <f t="shared" si="1"/>
        <v>7.8395644204383969E-2</v>
      </c>
      <c r="K20">
        <v>6.8200305860150301E-2</v>
      </c>
      <c r="L20">
        <v>7.1779520385253606E-2</v>
      </c>
      <c r="M20">
        <v>7.56515797351381E-2</v>
      </c>
      <c r="O20">
        <v>7.7912992548726107E-2</v>
      </c>
      <c r="P20">
        <v>8.0548595971756703E-2</v>
      </c>
      <c r="Q20">
        <v>7.6725344092669095E-2</v>
      </c>
    </row>
    <row r="21" spans="1:17">
      <c r="B21">
        <v>49</v>
      </c>
      <c r="C21">
        <v>49</v>
      </c>
      <c r="E21">
        <v>1215</v>
      </c>
      <c r="F21">
        <v>3057</v>
      </c>
      <c r="H21">
        <f t="shared" si="0"/>
        <v>7.4773443530673903E-2</v>
      </c>
      <c r="I21">
        <f t="shared" si="1"/>
        <v>7.3303831911116793E-2</v>
      </c>
      <c r="K21">
        <v>7.3440169201984901E-2</v>
      </c>
      <c r="L21">
        <v>7.2283864250154595E-2</v>
      </c>
      <c r="M21">
        <v>7.8596297139882199E-2</v>
      </c>
      <c r="O21">
        <v>6.7191618130348504E-2</v>
      </c>
      <c r="P21">
        <v>7.2723131487326301E-2</v>
      </c>
      <c r="Q21">
        <v>7.9996746115675602E-2</v>
      </c>
    </row>
    <row r="22" spans="1:17">
      <c r="B22">
        <v>49</v>
      </c>
      <c r="C22">
        <v>48</v>
      </c>
      <c r="E22">
        <v>1192</v>
      </c>
      <c r="F22">
        <v>2046</v>
      </c>
      <c r="H22">
        <f t="shared" si="0"/>
        <v>7.0640679399993467E-2</v>
      </c>
      <c r="I22">
        <f t="shared" si="1"/>
        <v>7.7875031182550805E-2</v>
      </c>
      <c r="K22">
        <v>7.2592978231867999E-2</v>
      </c>
      <c r="L22">
        <v>6.8867341294374093E-2</v>
      </c>
      <c r="M22">
        <v>7.0461718673738294E-2</v>
      </c>
      <c r="O22">
        <v>7.6855497348127397E-2</v>
      </c>
      <c r="P22">
        <v>7.13239839911496E-2</v>
      </c>
      <c r="Q22">
        <v>8.5445612208375404E-2</v>
      </c>
    </row>
    <row r="23" spans="1:17">
      <c r="B23">
        <v>49</v>
      </c>
      <c r="C23">
        <v>48</v>
      </c>
      <c r="E23">
        <v>1187</v>
      </c>
      <c r="F23">
        <v>2905</v>
      </c>
      <c r="H23">
        <f t="shared" si="0"/>
        <v>7.4199014225228704E-2</v>
      </c>
      <c r="I23">
        <f t="shared" si="1"/>
        <v>7.9897829694465225E-2</v>
      </c>
      <c r="K23">
        <v>7.27719389581232E-2</v>
      </c>
      <c r="L23">
        <v>7.3911982429024706E-2</v>
      </c>
      <c r="M23">
        <v>7.5913121288538193E-2</v>
      </c>
      <c r="O23">
        <v>7.6790420720398295E-2</v>
      </c>
      <c r="P23">
        <v>7.7229687957570001E-2</v>
      </c>
      <c r="Q23">
        <v>8.5673380405427393E-2</v>
      </c>
    </row>
    <row r="24" spans="1:17">
      <c r="B24">
        <v>49</v>
      </c>
      <c r="C24">
        <v>48</v>
      </c>
      <c r="E24">
        <v>1172</v>
      </c>
      <c r="F24">
        <v>2908</v>
      </c>
      <c r="H24">
        <f t="shared" si="0"/>
        <v>7.7810349913113405E-2</v>
      </c>
      <c r="I24">
        <f t="shared" si="1"/>
        <v>7.3612896484072501E-2</v>
      </c>
      <c r="K24">
        <v>7.2903278288456802E-2</v>
      </c>
      <c r="L24">
        <v>9.0147398561806494E-2</v>
      </c>
      <c r="M24">
        <v>7.0380372889076906E-2</v>
      </c>
      <c r="O24">
        <v>8.0548595971756703E-2</v>
      </c>
      <c r="P24">
        <v>6.9404223473139598E-2</v>
      </c>
      <c r="Q24">
        <v>7.0885870007321203E-2</v>
      </c>
    </row>
    <row r="25" spans="1:17">
      <c r="B25">
        <v>49</v>
      </c>
      <c r="C25">
        <v>49</v>
      </c>
      <c r="E25">
        <v>1161</v>
      </c>
      <c r="F25">
        <v>3993</v>
      </c>
      <c r="H25">
        <f t="shared" si="0"/>
        <v>7.4881506307009835E-2</v>
      </c>
      <c r="I25">
        <f t="shared" si="1"/>
        <v>8.1390037791761807E-2</v>
      </c>
      <c r="K25">
        <v>7.4561546220674804E-2</v>
      </c>
      <c r="L25">
        <v>7.5732925519799599E-2</v>
      </c>
      <c r="M25">
        <v>7.4350047180555101E-2</v>
      </c>
      <c r="O25">
        <v>8.0972911412999296E-2</v>
      </c>
      <c r="P25">
        <v>8.3981388084469505E-2</v>
      </c>
      <c r="Q25">
        <v>7.9215813877816593E-2</v>
      </c>
    </row>
    <row r="26" spans="1:17">
      <c r="C26">
        <v>47</v>
      </c>
      <c r="F26">
        <v>2540</v>
      </c>
      <c r="H26">
        <f t="shared" si="0"/>
        <v>7.1312388145223046E-2</v>
      </c>
      <c r="I26">
        <f t="shared" si="1"/>
        <v>8.1357065033748857E-2</v>
      </c>
      <c r="K26">
        <v>6.9125398581375702E-2</v>
      </c>
      <c r="L26">
        <v>7.11124849510298E-2</v>
      </c>
      <c r="M26">
        <v>7.3699280903263595E-2</v>
      </c>
      <c r="O26">
        <v>8.0060521263788098E-2</v>
      </c>
      <c r="P26">
        <v>8.3932580613672605E-2</v>
      </c>
      <c r="Q26">
        <v>8.0078093223785896E-2</v>
      </c>
    </row>
    <row r="27" spans="1:17">
      <c r="C27">
        <v>48</v>
      </c>
      <c r="F27">
        <v>3240</v>
      </c>
      <c r="H27">
        <f t="shared" si="0"/>
        <v>7.4697122528443904E-2</v>
      </c>
      <c r="I27">
        <f t="shared" si="1"/>
        <v>7.4144392137716009E-2</v>
      </c>
      <c r="K27">
        <v>7.0038720593498804E-2</v>
      </c>
      <c r="L27">
        <v>8.2045358409527203E-2</v>
      </c>
      <c r="M27">
        <v>7.2007288582305706E-2</v>
      </c>
      <c r="O27">
        <v>5.8097159405199598E-2</v>
      </c>
      <c r="P27">
        <v>7.7621410558854603E-2</v>
      </c>
      <c r="Q27">
        <v>8.6714606449093803E-2</v>
      </c>
    </row>
    <row r="28" spans="1:17">
      <c r="A28" t="s">
        <v>10</v>
      </c>
      <c r="B28">
        <f>MAX(B3:B25)</f>
        <v>49</v>
      </c>
      <c r="C28">
        <f>MAX(C3:C27)</f>
        <v>49</v>
      </c>
      <c r="E28">
        <f t="shared" ref="C28:F28" si="2">MAX(E3:E25)</f>
        <v>1675</v>
      </c>
      <c r="F28">
        <f t="shared" si="2"/>
        <v>4111</v>
      </c>
      <c r="H28">
        <f t="shared" si="0"/>
        <v>7.418274762696421E-2</v>
      </c>
      <c r="I28">
        <f t="shared" si="1"/>
        <v>7.8255918002115038E-2</v>
      </c>
      <c r="K28">
        <v>8.1054258521109604E-2</v>
      </c>
      <c r="L28">
        <v>6.9242658423493003E-2</v>
      </c>
      <c r="M28">
        <v>7.2251325936289995E-2</v>
      </c>
      <c r="O28">
        <v>7.7182136175058993E-2</v>
      </c>
      <c r="P28">
        <v>7.8158301472382702E-2</v>
      </c>
      <c r="Q28">
        <v>7.9427316358903405E-2</v>
      </c>
    </row>
    <row r="29" spans="1:17">
      <c r="A29" t="s">
        <v>11</v>
      </c>
      <c r="B29">
        <f>AVERAGE(B3:B25)</f>
        <v>49</v>
      </c>
      <c r="C29">
        <f>AVERAGE(C3:C27)</f>
        <v>47.76</v>
      </c>
      <c r="E29">
        <f t="shared" ref="C29:F29" si="3">AVERAGE(E3:E25)</f>
        <v>1355.7391304347825</v>
      </c>
      <c r="F29">
        <f t="shared" si="3"/>
        <v>2849.608695652174</v>
      </c>
      <c r="H29">
        <f t="shared" si="0"/>
        <v>8.0602826494864374E-2</v>
      </c>
      <c r="I29">
        <f t="shared" si="1"/>
        <v>7.8738142713168133E-2</v>
      </c>
      <c r="K29">
        <v>7.4577815377607104E-2</v>
      </c>
      <c r="L29">
        <v>8.2875085413073896E-2</v>
      </c>
      <c r="M29">
        <v>8.4355578693912095E-2</v>
      </c>
      <c r="O29">
        <v>7.2285040266818507E-2</v>
      </c>
      <c r="P29">
        <v>8.3754982510371806E-2</v>
      </c>
      <c r="Q29">
        <v>8.01744053623141E-2</v>
      </c>
    </row>
    <row r="30" spans="1:17">
      <c r="A30" t="s">
        <v>12</v>
      </c>
      <c r="B30">
        <f>MIN(B3:B25)</f>
        <v>49</v>
      </c>
      <c r="C30">
        <f>MIN(C3:C27)</f>
        <v>44</v>
      </c>
      <c r="E30">
        <f t="shared" ref="C30:F30" si="4">MIN(E3:E25)</f>
        <v>1161</v>
      </c>
      <c r="F30">
        <f t="shared" si="4"/>
        <v>1960</v>
      </c>
      <c r="H30">
        <f t="shared" si="0"/>
        <v>7.5293658282627796E-2</v>
      </c>
      <c r="I30">
        <f t="shared" si="1"/>
        <v>6.976214492564993E-2</v>
      </c>
      <c r="K30">
        <v>7.1275176520352701E-2</v>
      </c>
      <c r="L30">
        <v>7.6904304818924296E-2</v>
      </c>
      <c r="M30">
        <v>7.7701493508606403E-2</v>
      </c>
      <c r="O30">
        <v>6.5825008948036307E-2</v>
      </c>
      <c r="P30">
        <v>6.5011551101421899E-2</v>
      </c>
      <c r="Q30">
        <v>7.8449874727491598E-2</v>
      </c>
    </row>
    <row r="31" spans="1:17">
      <c r="H31">
        <f t="shared" si="0"/>
        <v>7.6123385286174475E-2</v>
      </c>
      <c r="I31">
        <f t="shared" si="1"/>
        <v>7.9610407921994794E-2</v>
      </c>
      <c r="K31">
        <v>6.8737188038915806E-2</v>
      </c>
      <c r="L31">
        <v>8.1443399603032596E-2</v>
      </c>
      <c r="M31">
        <v>7.8189568216574995E-2</v>
      </c>
      <c r="O31">
        <v>7.3504051020076094E-2</v>
      </c>
      <c r="P31">
        <v>8.3916311456740306E-2</v>
      </c>
      <c r="Q31">
        <v>8.1410861289167996E-2</v>
      </c>
    </row>
    <row r="32" spans="1:17">
      <c r="H32">
        <f t="shared" si="0"/>
        <v>7.9447716352671935E-2</v>
      </c>
      <c r="I32">
        <f t="shared" si="1"/>
        <v>8.2810471198379185E-2</v>
      </c>
      <c r="K32">
        <v>7.0445449516805994E-2</v>
      </c>
      <c r="L32">
        <v>8.4778576774151598E-2</v>
      </c>
      <c r="M32">
        <v>8.3119122767058198E-2</v>
      </c>
      <c r="O32">
        <v>8.3900042299808006E-2</v>
      </c>
      <c r="P32">
        <v>7.9263332574106005E-2</v>
      </c>
      <c r="Q32">
        <v>8.5268038721223502E-2</v>
      </c>
    </row>
    <row r="33" spans="8:17">
      <c r="H33">
        <f t="shared" si="0"/>
        <v>7.3059360730593603E-2</v>
      </c>
      <c r="I33">
        <f t="shared" si="1"/>
        <v>7.6693254251510898E-2</v>
      </c>
      <c r="K33">
        <v>6.7305502228874506E-2</v>
      </c>
      <c r="L33">
        <v>8.3102853610125899E-2</v>
      </c>
      <c r="M33">
        <v>6.8769726352780405E-2</v>
      </c>
      <c r="O33">
        <v>7.2397748348680596E-2</v>
      </c>
      <c r="P33">
        <v>7.4984544300914294E-2</v>
      </c>
      <c r="Q33">
        <v>8.2697470104937804E-2</v>
      </c>
    </row>
    <row r="34" spans="8:17">
      <c r="H34">
        <f t="shared" si="0"/>
        <v>7.5277389125695468E-2</v>
      </c>
      <c r="I34">
        <f t="shared" si="1"/>
        <v>7.4832698836212963E-2</v>
      </c>
      <c r="K34">
        <v>7.2316402564019097E-2</v>
      </c>
      <c r="L34">
        <v>8.5071421598932703E-2</v>
      </c>
      <c r="M34">
        <v>6.8444343214134604E-2</v>
      </c>
      <c r="O34">
        <v>7.0087528064295704E-2</v>
      </c>
      <c r="P34">
        <v>8.0304558617772401E-2</v>
      </c>
      <c r="Q34">
        <v>7.4106009826570798E-2</v>
      </c>
    </row>
    <row r="35" spans="8:17">
      <c r="H35">
        <f t="shared" si="0"/>
        <v>7.4718814737686975E-2</v>
      </c>
      <c r="I35">
        <f t="shared" si="1"/>
        <v>7.7273072376056129E-2</v>
      </c>
      <c r="K35">
        <v>7.2153710994696293E-2</v>
      </c>
      <c r="L35">
        <v>7.8840334493866501E-2</v>
      </c>
      <c r="M35">
        <v>7.3162398724498104E-2</v>
      </c>
      <c r="O35">
        <v>7.7555071096215802E-2</v>
      </c>
      <c r="P35">
        <v>7.25767090749357E-2</v>
      </c>
      <c r="Q35">
        <v>8.1687436957016898E-2</v>
      </c>
    </row>
    <row r="36" spans="8:17">
      <c r="H36">
        <f t="shared" si="0"/>
        <v>8.0499788500959873E-2</v>
      </c>
      <c r="I36">
        <f t="shared" si="1"/>
        <v>7.9724292020520837E-2</v>
      </c>
      <c r="K36">
        <v>7.2479094133341998E-2</v>
      </c>
      <c r="L36">
        <v>8.5543227149969106E-2</v>
      </c>
      <c r="M36">
        <v>8.3477044219568503E-2</v>
      </c>
      <c r="O36">
        <v>8.3298083493313399E-2</v>
      </c>
      <c r="P36">
        <v>7.5716656362867299E-2</v>
      </c>
      <c r="Q36">
        <v>8.01581362053818E-2</v>
      </c>
    </row>
    <row r="37" spans="8:17">
      <c r="H37">
        <f t="shared" si="0"/>
        <v>7.6324455019836104E-2</v>
      </c>
      <c r="I37">
        <f t="shared" si="1"/>
        <v>7.3884866726321205E-2</v>
      </c>
      <c r="K37">
        <v>7.1307714834217301E-2</v>
      </c>
      <c r="L37">
        <v>7.6856747742617706E-2</v>
      </c>
      <c r="M37">
        <v>8.0808902482673306E-2</v>
      </c>
      <c r="O37">
        <v>7.1731879931668394E-2</v>
      </c>
      <c r="P37">
        <v>6.6135198893679303E-2</v>
      </c>
      <c r="Q37">
        <v>8.3787521353615904E-2</v>
      </c>
    </row>
    <row r="38" spans="8:17">
      <c r="H38">
        <f t="shared" si="0"/>
        <v>7.8352259785897868E-2</v>
      </c>
      <c r="I38">
        <f t="shared" si="1"/>
        <v>8.2923892883870767E-2</v>
      </c>
      <c r="K38">
        <v>6.8834802980509494E-2</v>
      </c>
      <c r="L38">
        <v>8.3363160121042501E-2</v>
      </c>
      <c r="M38">
        <v>8.2858816256141596E-2</v>
      </c>
      <c r="O38">
        <v>8.1687436957016898E-2</v>
      </c>
      <c r="P38">
        <v>7.56678488920704E-2</v>
      </c>
      <c r="Q38">
        <v>9.1416392802525004E-2</v>
      </c>
    </row>
    <row r="39" spans="8:17">
      <c r="H39">
        <f t="shared" si="0"/>
        <v>7.69038938573081E-2</v>
      </c>
      <c r="I39">
        <f t="shared" si="1"/>
        <v>8.1025824575103864E-2</v>
      </c>
      <c r="K39">
        <v>7.3194937038362703E-2</v>
      </c>
      <c r="L39">
        <v>8.1736244427813798E-2</v>
      </c>
      <c r="M39">
        <v>7.57805001057478E-2</v>
      </c>
      <c r="O39">
        <v>7.5570233950476698E-2</v>
      </c>
      <c r="P39">
        <v>8.1947743467933501E-2</v>
      </c>
      <c r="Q39">
        <v>8.5559496306901406E-2</v>
      </c>
    </row>
    <row r="40" spans="8:17">
      <c r="H40">
        <f t="shared" si="0"/>
        <v>7.7599717996691867E-2</v>
      </c>
      <c r="I40">
        <f t="shared" si="1"/>
        <v>8.0743825854944204E-2</v>
      </c>
      <c r="K40">
        <v>7.1552916293825694E-2</v>
      </c>
      <c r="L40">
        <v>7.7556332872366407E-2</v>
      </c>
      <c r="M40">
        <v>8.3689904823883499E-2</v>
      </c>
      <c r="O40">
        <v>8.0483519344027601E-2</v>
      </c>
      <c r="P40">
        <v>8.1541014544626297E-2</v>
      </c>
      <c r="Q40">
        <v>8.0206943676178699E-2</v>
      </c>
    </row>
    <row r="41" spans="8:17">
      <c r="H41">
        <f t="shared" si="0"/>
        <v>8.149220707382944E-2</v>
      </c>
      <c r="I41">
        <f t="shared" si="1"/>
        <v>7.9024718272432459E-2</v>
      </c>
      <c r="K41">
        <v>7.7376110369960602E-2</v>
      </c>
      <c r="L41">
        <v>8.2094165880324102E-2</v>
      </c>
      <c r="M41">
        <v>8.5006344971203601E-2</v>
      </c>
      <c r="O41">
        <v>8.1410861289167996E-2</v>
      </c>
      <c r="P41">
        <v>8.4371847850844395E-2</v>
      </c>
      <c r="Q41">
        <v>7.1291445677285001E-2</v>
      </c>
    </row>
    <row r="42" spans="8:17">
      <c r="H42">
        <f t="shared" si="0"/>
        <v>8.2757124650885347E-2</v>
      </c>
      <c r="I42">
        <f t="shared" si="1"/>
        <v>8.1037568242747562E-2</v>
      </c>
      <c r="K42">
        <v>8.1542341169771396E-2</v>
      </c>
      <c r="L42">
        <v>8.3673635402261498E-2</v>
      </c>
      <c r="M42">
        <v>8.3055397380623106E-2</v>
      </c>
      <c r="O42">
        <v>7.7603878567012702E-2</v>
      </c>
      <c r="P42">
        <v>7.8028146099406198E-2</v>
      </c>
      <c r="Q42">
        <v>8.7480680061823801E-2</v>
      </c>
    </row>
    <row r="43" spans="8:17">
      <c r="H43">
        <f t="shared" si="0"/>
        <v>7.7502101466959503E-2</v>
      </c>
      <c r="I43">
        <f t="shared" si="1"/>
        <v>8.352138557981599E-2</v>
      </c>
      <c r="K43">
        <v>8.1705035385991998E-2</v>
      </c>
      <c r="L43">
        <v>7.5246075002033702E-2</v>
      </c>
      <c r="M43">
        <v>7.5555194012852794E-2</v>
      </c>
      <c r="O43">
        <v>8.7464410640201704E-2</v>
      </c>
      <c r="P43">
        <v>7.4106009826570798E-2</v>
      </c>
      <c r="Q43">
        <v>8.8993736272675497E-2</v>
      </c>
    </row>
    <row r="44" spans="8:17">
      <c r="H44">
        <f t="shared" si="0"/>
        <v>8.0749669322845302E-2</v>
      </c>
      <c r="I44">
        <f t="shared" si="1"/>
        <v>7.4556927472355997E-2</v>
      </c>
      <c r="K44">
        <v>7.7668955194741804E-2</v>
      </c>
      <c r="L44">
        <v>7.7523794029122295E-2</v>
      </c>
      <c r="M44">
        <v>8.7056258744671794E-2</v>
      </c>
      <c r="O44">
        <v>7.5358734910356898E-2</v>
      </c>
      <c r="P44">
        <v>6.3483283169283297E-2</v>
      </c>
      <c r="Q44">
        <v>8.4828764337427795E-2</v>
      </c>
    </row>
    <row r="45" spans="8:17">
      <c r="H45">
        <f t="shared" si="0"/>
        <v>7.8781157637826962E-2</v>
      </c>
      <c r="I45">
        <f t="shared" si="1"/>
        <v>7.7077842492868698E-2</v>
      </c>
      <c r="K45">
        <v>7.4218686449639706E-2</v>
      </c>
      <c r="L45">
        <v>8.3689904823883499E-2</v>
      </c>
      <c r="M45">
        <v>7.8434881639957696E-2</v>
      </c>
      <c r="O45">
        <v>6.9518107571665599E-2</v>
      </c>
      <c r="P45">
        <v>7.28044772719878E-2</v>
      </c>
      <c r="Q45">
        <v>8.8910942634952694E-2</v>
      </c>
    </row>
    <row r="46" spans="8:17">
      <c r="H46">
        <f t="shared" si="0"/>
        <v>7.7572165379402203E-2</v>
      </c>
      <c r="I46">
        <f t="shared" si="1"/>
        <v>7.8673499823747953E-2</v>
      </c>
      <c r="K46">
        <v>8.4682339542829194E-2</v>
      </c>
      <c r="L46">
        <v>6.7469291466688397E-2</v>
      </c>
      <c r="M46">
        <v>8.0564865128689003E-2</v>
      </c>
      <c r="O46">
        <v>7.7653949402098799E-2</v>
      </c>
      <c r="P46">
        <v>7.2675506385748004E-2</v>
      </c>
      <c r="Q46">
        <v>8.5691043683397097E-2</v>
      </c>
    </row>
    <row r="47" spans="8:17">
      <c r="H47">
        <f t="shared" si="0"/>
        <v>8.0879783051297435E-2</v>
      </c>
      <c r="I47">
        <f t="shared" si="1"/>
        <v>7.9871183639650026E-2</v>
      </c>
      <c r="K47">
        <v>7.0235093142438795E-2</v>
      </c>
      <c r="L47">
        <v>8.4485731949370396E-2</v>
      </c>
      <c r="M47">
        <v>8.79185240620831E-2</v>
      </c>
      <c r="O47">
        <v>8.6520784186122204E-2</v>
      </c>
      <c r="P47">
        <v>7.1193830735691299E-2</v>
      </c>
      <c r="Q47">
        <v>8.1898935997136602E-2</v>
      </c>
    </row>
    <row r="48" spans="8:17">
      <c r="H48">
        <f t="shared" si="0"/>
        <v>8.1367476870681896E-2</v>
      </c>
      <c r="I48">
        <f t="shared" si="1"/>
        <v>7.4854391045456034E-2</v>
      </c>
      <c r="K48">
        <v>8.2582240588292694E-2</v>
      </c>
      <c r="L48">
        <v>8.79836006898123E-2</v>
      </c>
      <c r="M48">
        <v>7.3536589333940694E-2</v>
      </c>
      <c r="O48">
        <v>6.8541958155728402E-2</v>
      </c>
      <c r="P48">
        <v>7.1258907363420401E-2</v>
      </c>
      <c r="Q48">
        <v>8.4762307617219299E-2</v>
      </c>
    </row>
    <row r="49" spans="7:17">
      <c r="H49">
        <f t="shared" si="0"/>
        <v>7.8509940689577229E-2</v>
      </c>
      <c r="I49">
        <f t="shared" si="1"/>
        <v>8.5548650202279863E-2</v>
      </c>
      <c r="K49">
        <v>7.8173299059642695E-2</v>
      </c>
      <c r="L49">
        <v>7.6043276661514697E-2</v>
      </c>
      <c r="M49">
        <v>8.1313246347574294E-2</v>
      </c>
      <c r="O49">
        <v>7.9946637165262097E-2</v>
      </c>
      <c r="P49">
        <v>8.5006344971203601E-2</v>
      </c>
      <c r="Q49">
        <v>9.1692968470373906E-2</v>
      </c>
    </row>
    <row r="50" spans="7:17">
      <c r="H50">
        <f t="shared" si="0"/>
        <v>8.5104437413148812E-2</v>
      </c>
      <c r="I50">
        <f t="shared" si="1"/>
        <v>7.8890425445375389E-2</v>
      </c>
      <c r="K50">
        <v>8.0955324895063893E-2</v>
      </c>
      <c r="L50">
        <v>8.8050109818595901E-2</v>
      </c>
      <c r="M50">
        <v>8.63078775257866E-2</v>
      </c>
      <c r="O50">
        <v>8.3885137883348199E-2</v>
      </c>
      <c r="P50">
        <v>8.0061823802163798E-2</v>
      </c>
      <c r="Q50">
        <v>7.27243146506142E-2</v>
      </c>
    </row>
    <row r="51" spans="7:17">
      <c r="H51">
        <f t="shared" si="0"/>
        <v>7.8910412095681462E-2</v>
      </c>
      <c r="I51">
        <f t="shared" si="1"/>
        <v>7.8021859893743786E-2</v>
      </c>
      <c r="K51">
        <v>8.1541014544626297E-2</v>
      </c>
      <c r="L51">
        <v>7.7359841213028302E-2</v>
      </c>
      <c r="M51">
        <v>7.78303805293898E-2</v>
      </c>
      <c r="O51">
        <v>7.4920686569592498E-2</v>
      </c>
      <c r="P51">
        <v>7.2202518465493096E-2</v>
      </c>
      <c r="Q51">
        <v>8.6942374646145806E-2</v>
      </c>
    </row>
    <row r="52" spans="7:17">
      <c r="H52">
        <f t="shared" si="0"/>
        <v>8.153559149231554E-2</v>
      </c>
      <c r="I52">
        <f t="shared" si="1"/>
        <v>7.7614724671634161E-2</v>
      </c>
      <c r="K52">
        <v>7.9491100771157994E-2</v>
      </c>
      <c r="L52">
        <v>8.4046464712198607E-2</v>
      </c>
      <c r="M52">
        <v>8.1069208993590006E-2</v>
      </c>
      <c r="O52">
        <v>8.7218950313994695E-2</v>
      </c>
      <c r="P52">
        <v>7.1942211954576493E-2</v>
      </c>
      <c r="Q52">
        <v>7.3683011746331295E-2</v>
      </c>
    </row>
    <row r="54" spans="7:17">
      <c r="G54" t="s">
        <v>14</v>
      </c>
      <c r="H54">
        <f>MAX(H3:H52)</f>
        <v>8.5104437413148812E-2</v>
      </c>
      <c r="I54">
        <f>MAX(I3:I52)</f>
        <v>8.5548650202279863E-2</v>
      </c>
    </row>
    <row r="55" spans="7:17">
      <c r="G55" t="s">
        <v>11</v>
      </c>
      <c r="H55">
        <f>AVERAGE(H3:H52)</f>
        <v>7.5886918891049426E-2</v>
      </c>
      <c r="I55">
        <f>AVERAGE(I3:I52)</f>
        <v>7.8053995032464088E-2</v>
      </c>
    </row>
    <row r="56" spans="7:17">
      <c r="G56" t="s">
        <v>12</v>
      </c>
      <c r="H56">
        <f>MIN(H3:H52)</f>
        <v>7.0207230838114032E-2</v>
      </c>
      <c r="I56">
        <f>MIN(I3:I52)</f>
        <v>6.976214492564993E-2</v>
      </c>
    </row>
  </sheetData>
  <sortState ref="E3:E25">
    <sortCondition descending="1" ref="E3"/>
  </sortState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9"/>
  <sheetViews>
    <sheetView topLeftCell="H21" workbookViewId="0">
      <selection activeCell="M38" sqref="M38:P47"/>
    </sheetView>
  </sheetViews>
  <sheetFormatPr baseColWidth="10" defaultRowHeight="15" x14ac:dyDescent="0"/>
  <sheetData>
    <row r="1" spans="1:10">
      <c r="A1" t="s">
        <v>2</v>
      </c>
    </row>
    <row r="2" spans="1:10">
      <c r="A2">
        <v>33</v>
      </c>
      <c r="B2">
        <v>43</v>
      </c>
      <c r="C2">
        <v>53</v>
      </c>
      <c r="D2">
        <v>63</v>
      </c>
      <c r="E2">
        <v>73</v>
      </c>
      <c r="F2">
        <v>83</v>
      </c>
      <c r="G2">
        <v>93</v>
      </c>
      <c r="H2">
        <v>103</v>
      </c>
      <c r="I2">
        <v>113</v>
      </c>
      <c r="J2">
        <v>123</v>
      </c>
    </row>
    <row r="3" spans="1:10">
      <c r="A3">
        <v>49</v>
      </c>
      <c r="B3">
        <v>49</v>
      </c>
      <c r="C3">
        <v>48</v>
      </c>
      <c r="D3">
        <v>49</v>
      </c>
      <c r="E3">
        <v>49</v>
      </c>
      <c r="F3">
        <v>49</v>
      </c>
      <c r="G3">
        <v>48</v>
      </c>
      <c r="H3">
        <v>49</v>
      </c>
      <c r="I3">
        <v>49</v>
      </c>
      <c r="J3">
        <v>49</v>
      </c>
    </row>
    <row r="4" spans="1:10">
      <c r="A4">
        <v>49</v>
      </c>
      <c r="B4">
        <v>49</v>
      </c>
      <c r="C4">
        <v>49</v>
      </c>
      <c r="D4">
        <v>49</v>
      </c>
      <c r="E4">
        <v>49</v>
      </c>
      <c r="F4">
        <v>49</v>
      </c>
      <c r="G4">
        <v>49</v>
      </c>
      <c r="H4">
        <v>48</v>
      </c>
      <c r="I4">
        <v>48</v>
      </c>
      <c r="J4">
        <v>45</v>
      </c>
    </row>
    <row r="5" spans="1:10">
      <c r="A5">
        <v>49</v>
      </c>
      <c r="B5">
        <v>49</v>
      </c>
      <c r="C5">
        <v>49</v>
      </c>
      <c r="D5">
        <v>49</v>
      </c>
      <c r="E5">
        <v>49</v>
      </c>
      <c r="F5">
        <v>49</v>
      </c>
      <c r="G5">
        <v>47</v>
      </c>
      <c r="H5">
        <v>49</v>
      </c>
      <c r="I5">
        <v>48</v>
      </c>
      <c r="J5">
        <v>48</v>
      </c>
    </row>
    <row r="6" spans="1:10">
      <c r="A6">
        <v>49</v>
      </c>
      <c r="B6">
        <v>49</v>
      </c>
      <c r="C6">
        <v>49</v>
      </c>
      <c r="D6">
        <v>49</v>
      </c>
      <c r="E6">
        <v>48</v>
      </c>
      <c r="F6">
        <v>49</v>
      </c>
      <c r="G6">
        <v>48</v>
      </c>
      <c r="H6">
        <v>49</v>
      </c>
      <c r="I6">
        <v>49</v>
      </c>
      <c r="J6">
        <v>49</v>
      </c>
    </row>
    <row r="7" spans="1:10">
      <c r="A7">
        <v>49</v>
      </c>
      <c r="B7">
        <v>49</v>
      </c>
      <c r="C7">
        <v>49</v>
      </c>
      <c r="D7">
        <v>49</v>
      </c>
      <c r="E7">
        <v>49</v>
      </c>
      <c r="F7">
        <v>49</v>
      </c>
      <c r="G7">
        <v>49</v>
      </c>
      <c r="H7">
        <v>47</v>
      </c>
      <c r="I7">
        <v>49</v>
      </c>
      <c r="J7">
        <v>47</v>
      </c>
    </row>
    <row r="8" spans="1:10">
      <c r="A8">
        <v>49</v>
      </c>
      <c r="B8">
        <v>49</v>
      </c>
      <c r="C8">
        <v>49</v>
      </c>
      <c r="D8">
        <v>49</v>
      </c>
      <c r="E8">
        <v>48</v>
      </c>
      <c r="F8">
        <v>49</v>
      </c>
      <c r="G8">
        <v>49</v>
      </c>
      <c r="H8">
        <v>49</v>
      </c>
      <c r="I8">
        <v>49</v>
      </c>
      <c r="J8">
        <v>47</v>
      </c>
    </row>
    <row r="9" spans="1:10">
      <c r="A9">
        <v>49</v>
      </c>
      <c r="B9">
        <v>49</v>
      </c>
      <c r="C9">
        <v>49</v>
      </c>
      <c r="D9">
        <v>49</v>
      </c>
      <c r="E9">
        <v>49</v>
      </c>
      <c r="F9">
        <v>49</v>
      </c>
      <c r="G9">
        <v>49</v>
      </c>
      <c r="H9">
        <v>49</v>
      </c>
      <c r="I9">
        <v>49</v>
      </c>
      <c r="J9">
        <v>49</v>
      </c>
    </row>
    <row r="10" spans="1:10">
      <c r="A10">
        <v>49</v>
      </c>
      <c r="B10">
        <v>49</v>
      </c>
      <c r="C10">
        <v>49</v>
      </c>
      <c r="D10">
        <v>49</v>
      </c>
      <c r="E10">
        <v>49</v>
      </c>
      <c r="F10">
        <v>48</v>
      </c>
      <c r="G10">
        <v>49</v>
      </c>
      <c r="H10">
        <v>49</v>
      </c>
      <c r="I10">
        <v>49</v>
      </c>
      <c r="J10">
        <v>49</v>
      </c>
    </row>
    <row r="11" spans="1:10">
      <c r="A11">
        <v>49</v>
      </c>
      <c r="B11">
        <v>49</v>
      </c>
      <c r="C11">
        <v>49</v>
      </c>
      <c r="D11">
        <v>49</v>
      </c>
      <c r="E11">
        <v>49</v>
      </c>
      <c r="F11">
        <v>48</v>
      </c>
      <c r="G11">
        <v>49</v>
      </c>
      <c r="H11">
        <v>47</v>
      </c>
      <c r="I11">
        <v>48</v>
      </c>
      <c r="J11">
        <v>48</v>
      </c>
    </row>
    <row r="12" spans="1:10">
      <c r="A12">
        <v>49</v>
      </c>
      <c r="B12">
        <v>49</v>
      </c>
      <c r="C12">
        <v>49</v>
      </c>
      <c r="D12">
        <v>49</v>
      </c>
      <c r="E12">
        <v>48</v>
      </c>
      <c r="F12">
        <v>49</v>
      </c>
      <c r="G12">
        <v>49</v>
      </c>
      <c r="H12">
        <v>49</v>
      </c>
      <c r="I12">
        <v>49</v>
      </c>
      <c r="J12">
        <v>49</v>
      </c>
    </row>
    <row r="13" spans="1:10">
      <c r="A13">
        <v>49</v>
      </c>
      <c r="B13">
        <v>49</v>
      </c>
      <c r="C13">
        <v>49</v>
      </c>
      <c r="D13">
        <v>49</v>
      </c>
      <c r="E13">
        <v>49</v>
      </c>
      <c r="F13">
        <v>49</v>
      </c>
      <c r="G13">
        <v>47</v>
      </c>
      <c r="H13">
        <v>47</v>
      </c>
      <c r="I13">
        <v>49</v>
      </c>
      <c r="J13">
        <v>47</v>
      </c>
    </row>
    <row r="14" spans="1:10">
      <c r="A14">
        <v>49</v>
      </c>
      <c r="B14">
        <v>49</v>
      </c>
      <c r="C14">
        <v>49</v>
      </c>
      <c r="D14">
        <v>49</v>
      </c>
      <c r="E14">
        <v>49</v>
      </c>
      <c r="F14">
        <v>47</v>
      </c>
      <c r="G14">
        <v>48</v>
      </c>
      <c r="H14">
        <v>49</v>
      </c>
      <c r="I14">
        <v>49</v>
      </c>
      <c r="J14">
        <v>46</v>
      </c>
    </row>
    <row r="15" spans="1:10">
      <c r="A15">
        <v>49</v>
      </c>
      <c r="B15">
        <v>49</v>
      </c>
      <c r="C15">
        <v>49</v>
      </c>
      <c r="D15">
        <v>49</v>
      </c>
      <c r="E15">
        <v>49</v>
      </c>
      <c r="F15">
        <v>49</v>
      </c>
      <c r="G15">
        <v>48</v>
      </c>
      <c r="H15">
        <v>48</v>
      </c>
      <c r="I15">
        <v>49</v>
      </c>
      <c r="J15">
        <v>49</v>
      </c>
    </row>
    <row r="16" spans="1:10">
      <c r="A16">
        <v>49</v>
      </c>
      <c r="B16">
        <v>49</v>
      </c>
      <c r="C16">
        <v>49</v>
      </c>
      <c r="D16">
        <v>49</v>
      </c>
      <c r="E16">
        <v>49</v>
      </c>
      <c r="F16">
        <v>49</v>
      </c>
      <c r="G16">
        <v>49</v>
      </c>
      <c r="H16">
        <v>49</v>
      </c>
      <c r="I16">
        <v>48</v>
      </c>
      <c r="J16">
        <v>48</v>
      </c>
    </row>
    <row r="17" spans="1:22">
      <c r="A17">
        <v>49</v>
      </c>
      <c r="B17">
        <v>49</v>
      </c>
      <c r="C17">
        <v>49</v>
      </c>
      <c r="D17">
        <v>49</v>
      </c>
      <c r="E17">
        <v>49</v>
      </c>
      <c r="F17">
        <v>49</v>
      </c>
      <c r="G17">
        <v>49</v>
      </c>
      <c r="H17">
        <v>49</v>
      </c>
      <c r="I17">
        <v>49</v>
      </c>
      <c r="J17">
        <v>49</v>
      </c>
    </row>
    <row r="18" spans="1:22">
      <c r="A18">
        <v>49</v>
      </c>
      <c r="B18">
        <v>49</v>
      </c>
      <c r="C18">
        <v>49</v>
      </c>
      <c r="D18">
        <v>49</v>
      </c>
      <c r="E18">
        <v>49</v>
      </c>
      <c r="F18">
        <v>49</v>
      </c>
      <c r="G18">
        <v>49</v>
      </c>
      <c r="H18">
        <v>49</v>
      </c>
      <c r="I18">
        <v>49</v>
      </c>
      <c r="J18">
        <v>49</v>
      </c>
    </row>
    <row r="19" spans="1:22">
      <c r="A19">
        <v>49</v>
      </c>
      <c r="B19">
        <v>49</v>
      </c>
      <c r="C19">
        <v>49</v>
      </c>
      <c r="D19">
        <v>49</v>
      </c>
      <c r="E19">
        <v>48</v>
      </c>
      <c r="F19">
        <v>49</v>
      </c>
      <c r="G19">
        <v>49</v>
      </c>
      <c r="H19">
        <v>49</v>
      </c>
      <c r="I19">
        <v>49</v>
      </c>
      <c r="J19">
        <v>47</v>
      </c>
    </row>
    <row r="20" spans="1:22">
      <c r="A20">
        <v>49</v>
      </c>
      <c r="B20">
        <v>49</v>
      </c>
      <c r="C20">
        <v>49</v>
      </c>
      <c r="D20">
        <v>49</v>
      </c>
      <c r="E20">
        <v>49</v>
      </c>
      <c r="F20">
        <v>49</v>
      </c>
      <c r="G20">
        <v>49</v>
      </c>
      <c r="H20">
        <v>49</v>
      </c>
      <c r="I20">
        <v>47</v>
      </c>
      <c r="J20">
        <v>49</v>
      </c>
    </row>
    <row r="21" spans="1:22">
      <c r="A21">
        <v>49</v>
      </c>
      <c r="B21">
        <v>49</v>
      </c>
      <c r="C21">
        <v>49</v>
      </c>
      <c r="D21">
        <v>49</v>
      </c>
      <c r="E21">
        <v>49</v>
      </c>
      <c r="F21">
        <v>49</v>
      </c>
      <c r="G21">
        <v>49</v>
      </c>
      <c r="H21">
        <v>49</v>
      </c>
      <c r="I21">
        <v>48</v>
      </c>
      <c r="J21">
        <v>48</v>
      </c>
    </row>
    <row r="22" spans="1:22">
      <c r="A22">
        <v>49</v>
      </c>
      <c r="B22">
        <v>49</v>
      </c>
      <c r="C22">
        <v>49</v>
      </c>
      <c r="D22">
        <v>49</v>
      </c>
      <c r="E22">
        <v>49</v>
      </c>
      <c r="F22">
        <v>49</v>
      </c>
      <c r="G22">
        <v>49</v>
      </c>
      <c r="H22">
        <v>49</v>
      </c>
      <c r="I22">
        <v>48</v>
      </c>
      <c r="J22">
        <v>48</v>
      </c>
    </row>
    <row r="23" spans="1:22">
      <c r="A23">
        <v>49</v>
      </c>
      <c r="B23">
        <v>49</v>
      </c>
      <c r="C23">
        <v>49</v>
      </c>
      <c r="D23">
        <v>49</v>
      </c>
      <c r="E23">
        <v>49</v>
      </c>
      <c r="F23">
        <v>49</v>
      </c>
      <c r="G23">
        <v>48</v>
      </c>
      <c r="H23">
        <v>49</v>
      </c>
      <c r="I23">
        <v>49</v>
      </c>
      <c r="J23">
        <v>49</v>
      </c>
    </row>
    <row r="24" spans="1:22">
      <c r="A24">
        <v>48</v>
      </c>
      <c r="B24">
        <v>49</v>
      </c>
      <c r="C24">
        <v>49</v>
      </c>
      <c r="D24">
        <v>49</v>
      </c>
      <c r="E24">
        <v>48</v>
      </c>
      <c r="F24">
        <v>49</v>
      </c>
      <c r="G24">
        <v>49</v>
      </c>
      <c r="H24">
        <v>49</v>
      </c>
      <c r="I24">
        <v>49</v>
      </c>
      <c r="J24">
        <v>48</v>
      </c>
    </row>
    <row r="25" spans="1:22">
      <c r="A25">
        <v>49</v>
      </c>
      <c r="B25">
        <v>49</v>
      </c>
      <c r="C25">
        <v>49</v>
      </c>
      <c r="D25">
        <v>49</v>
      </c>
      <c r="E25">
        <v>49</v>
      </c>
      <c r="F25">
        <v>49</v>
      </c>
      <c r="G25">
        <v>49</v>
      </c>
      <c r="H25">
        <v>48</v>
      </c>
      <c r="I25">
        <v>49</v>
      </c>
      <c r="J25">
        <v>46</v>
      </c>
    </row>
    <row r="26" spans="1:22">
      <c r="A26">
        <v>49</v>
      </c>
      <c r="B26">
        <v>49</v>
      </c>
      <c r="C26">
        <v>49</v>
      </c>
      <c r="E26">
        <v>49</v>
      </c>
      <c r="F26">
        <v>49</v>
      </c>
      <c r="G26">
        <v>49</v>
      </c>
      <c r="H26">
        <v>48</v>
      </c>
      <c r="I26">
        <v>49</v>
      </c>
      <c r="J26">
        <v>49</v>
      </c>
      <c r="L26" t="s">
        <v>2</v>
      </c>
      <c r="M26">
        <v>33</v>
      </c>
      <c r="N26">
        <v>43</v>
      </c>
      <c r="O26">
        <v>53</v>
      </c>
      <c r="P26">
        <v>63</v>
      </c>
      <c r="Q26">
        <v>73</v>
      </c>
      <c r="R26">
        <v>83</v>
      </c>
      <c r="S26">
        <v>93</v>
      </c>
      <c r="T26">
        <v>103</v>
      </c>
      <c r="U26">
        <v>113</v>
      </c>
      <c r="V26">
        <v>123</v>
      </c>
    </row>
    <row r="27" spans="1:22">
      <c r="A27">
        <v>49</v>
      </c>
      <c r="B27">
        <v>49</v>
      </c>
      <c r="C27">
        <v>48</v>
      </c>
      <c r="E27">
        <v>47</v>
      </c>
      <c r="F27">
        <v>49</v>
      </c>
      <c r="G27">
        <v>49</v>
      </c>
      <c r="H27">
        <v>49</v>
      </c>
      <c r="I27">
        <v>49</v>
      </c>
      <c r="J27">
        <v>49</v>
      </c>
      <c r="L27" t="s">
        <v>10</v>
      </c>
      <c r="M27">
        <f>MAX(A3:A33)</f>
        <v>49</v>
      </c>
      <c r="N27">
        <f t="shared" ref="N27:V27" si="0">MAX(B3:B33)</f>
        <v>49</v>
      </c>
      <c r="O27">
        <f t="shared" si="0"/>
        <v>49</v>
      </c>
      <c r="P27">
        <f t="shared" si="0"/>
        <v>49</v>
      </c>
      <c r="Q27">
        <f t="shared" si="0"/>
        <v>49</v>
      </c>
      <c r="R27">
        <f t="shared" si="0"/>
        <v>49</v>
      </c>
      <c r="S27">
        <f t="shared" si="0"/>
        <v>49</v>
      </c>
      <c r="T27">
        <f t="shared" si="0"/>
        <v>49</v>
      </c>
      <c r="U27">
        <f t="shared" si="0"/>
        <v>49</v>
      </c>
      <c r="V27">
        <f t="shared" si="0"/>
        <v>49</v>
      </c>
    </row>
    <row r="28" spans="1:22">
      <c r="A28">
        <v>49</v>
      </c>
      <c r="B28">
        <v>49</v>
      </c>
      <c r="C28">
        <v>49</v>
      </c>
      <c r="E28">
        <v>48</v>
      </c>
      <c r="F28">
        <v>47</v>
      </c>
      <c r="G28">
        <v>49</v>
      </c>
      <c r="H28">
        <v>49</v>
      </c>
      <c r="I28">
        <v>48</v>
      </c>
      <c r="J28">
        <v>49</v>
      </c>
      <c r="L28" t="s">
        <v>16</v>
      </c>
      <c r="M28">
        <f>AVERAGE(A3:A33)</f>
        <v>48.935483870967744</v>
      </c>
      <c r="N28">
        <f t="shared" ref="N28:V28" si="1">AVERAGE(B3:B33)</f>
        <v>49</v>
      </c>
      <c r="O28">
        <f t="shared" si="1"/>
        <v>48.93333333333333</v>
      </c>
      <c r="P28">
        <f t="shared" si="1"/>
        <v>49</v>
      </c>
      <c r="Q28">
        <f t="shared" si="1"/>
        <v>48.7</v>
      </c>
      <c r="R28">
        <f t="shared" si="1"/>
        <v>48.8</v>
      </c>
      <c r="S28">
        <f t="shared" si="1"/>
        <v>48.612903225806448</v>
      </c>
      <c r="T28">
        <f t="shared" si="1"/>
        <v>48.586206896551722</v>
      </c>
      <c r="U28">
        <f t="shared" si="1"/>
        <v>48.56666666666667</v>
      </c>
      <c r="V28">
        <f t="shared" si="1"/>
        <v>48.133333333333333</v>
      </c>
    </row>
    <row r="29" spans="1:22">
      <c r="A29">
        <v>48</v>
      </c>
      <c r="B29">
        <v>49</v>
      </c>
      <c r="C29">
        <v>49</v>
      </c>
      <c r="E29">
        <v>49</v>
      </c>
      <c r="F29">
        <v>49</v>
      </c>
      <c r="G29">
        <v>47</v>
      </c>
      <c r="H29">
        <v>49</v>
      </c>
      <c r="I29">
        <v>49</v>
      </c>
      <c r="J29">
        <v>48</v>
      </c>
      <c r="L29" t="s">
        <v>12</v>
      </c>
      <c r="M29">
        <f>MIN(A3:A33)</f>
        <v>48</v>
      </c>
      <c r="N29">
        <f t="shared" ref="N29:V29" si="2">MIN(B3:B33)</f>
        <v>49</v>
      </c>
      <c r="O29">
        <f t="shared" si="2"/>
        <v>48</v>
      </c>
      <c r="P29">
        <f t="shared" si="2"/>
        <v>49</v>
      </c>
      <c r="Q29">
        <f t="shared" si="2"/>
        <v>47</v>
      </c>
      <c r="R29">
        <f t="shared" si="2"/>
        <v>47</v>
      </c>
      <c r="S29">
        <f t="shared" si="2"/>
        <v>47</v>
      </c>
      <c r="T29">
        <f t="shared" si="2"/>
        <v>47</v>
      </c>
      <c r="U29">
        <f t="shared" si="2"/>
        <v>45</v>
      </c>
      <c r="V29">
        <f t="shared" si="2"/>
        <v>45</v>
      </c>
    </row>
    <row r="30" spans="1:22">
      <c r="A30">
        <v>49</v>
      </c>
      <c r="B30">
        <v>49</v>
      </c>
      <c r="C30">
        <v>49</v>
      </c>
      <c r="E30">
        <v>48</v>
      </c>
      <c r="F30">
        <v>49</v>
      </c>
      <c r="G30">
        <v>49</v>
      </c>
      <c r="H30">
        <v>47</v>
      </c>
      <c r="I30">
        <v>49</v>
      </c>
      <c r="J30">
        <v>48</v>
      </c>
    </row>
    <row r="31" spans="1:22">
      <c r="A31">
        <v>49</v>
      </c>
      <c r="B31">
        <v>49</v>
      </c>
      <c r="C31">
        <v>49</v>
      </c>
      <c r="E31">
        <v>49</v>
      </c>
      <c r="F31">
        <v>49</v>
      </c>
      <c r="G31">
        <v>48</v>
      </c>
      <c r="H31">
        <v>49</v>
      </c>
      <c r="I31">
        <v>49</v>
      </c>
      <c r="J31">
        <v>49</v>
      </c>
    </row>
    <row r="32" spans="1:22">
      <c r="A32">
        <v>49</v>
      </c>
      <c r="B32">
        <v>49</v>
      </c>
      <c r="C32">
        <v>49</v>
      </c>
      <c r="E32">
        <v>49</v>
      </c>
      <c r="F32">
        <v>49</v>
      </c>
      <c r="G32">
        <v>49</v>
      </c>
      <c r="I32">
        <v>45</v>
      </c>
      <c r="J32">
        <v>49</v>
      </c>
    </row>
    <row r="33" spans="1:16">
      <c r="A33">
        <v>49</v>
      </c>
      <c r="B33">
        <v>49</v>
      </c>
      <c r="G33">
        <v>49</v>
      </c>
    </row>
    <row r="35" spans="1:16">
      <c r="A35" t="s">
        <v>15</v>
      </c>
    </row>
    <row r="36" spans="1:16">
      <c r="A36">
        <v>33</v>
      </c>
      <c r="B36">
        <v>43</v>
      </c>
      <c r="C36">
        <v>53</v>
      </c>
      <c r="D36">
        <v>63</v>
      </c>
      <c r="E36">
        <v>73</v>
      </c>
      <c r="F36">
        <v>83</v>
      </c>
      <c r="G36">
        <v>93</v>
      </c>
      <c r="H36">
        <v>103</v>
      </c>
      <c r="I36">
        <v>113</v>
      </c>
      <c r="J36">
        <v>123</v>
      </c>
    </row>
    <row r="37" spans="1:16">
      <c r="A37" s="1">
        <v>714</v>
      </c>
      <c r="B37">
        <v>1106</v>
      </c>
      <c r="C37">
        <v>1068</v>
      </c>
      <c r="D37">
        <v>1192</v>
      </c>
      <c r="E37">
        <v>1795</v>
      </c>
      <c r="F37">
        <v>1590</v>
      </c>
      <c r="G37">
        <v>1573</v>
      </c>
      <c r="H37">
        <v>2539</v>
      </c>
      <c r="I37">
        <v>2928</v>
      </c>
      <c r="J37">
        <v>2613</v>
      </c>
    </row>
    <row r="38" spans="1:16">
      <c r="A38" s="1">
        <v>611</v>
      </c>
      <c r="B38">
        <v>1110</v>
      </c>
      <c r="C38">
        <v>1210</v>
      </c>
      <c r="D38">
        <v>1285</v>
      </c>
      <c r="E38">
        <v>1643</v>
      </c>
      <c r="F38">
        <v>1658</v>
      </c>
      <c r="G38">
        <v>1739</v>
      </c>
      <c r="H38">
        <v>1975</v>
      </c>
      <c r="I38">
        <v>2057</v>
      </c>
      <c r="J38">
        <v>1993</v>
      </c>
      <c r="M38">
        <v>30</v>
      </c>
      <c r="N38">
        <v>877.13</v>
      </c>
      <c r="O38">
        <v>567</v>
      </c>
      <c r="P38">
        <f>M64</f>
        <v>1231</v>
      </c>
    </row>
    <row r="39" spans="1:16">
      <c r="A39" s="1">
        <v>1192</v>
      </c>
      <c r="B39">
        <v>1144</v>
      </c>
      <c r="C39">
        <v>1613</v>
      </c>
      <c r="D39">
        <v>1254</v>
      </c>
      <c r="E39">
        <v>1611</v>
      </c>
      <c r="F39">
        <v>1728</v>
      </c>
      <c r="G39">
        <v>1488</v>
      </c>
      <c r="H39">
        <v>1974</v>
      </c>
      <c r="I39">
        <v>2332</v>
      </c>
      <c r="J39">
        <v>2529</v>
      </c>
      <c r="M39">
        <v>40</v>
      </c>
      <c r="N39">
        <v>1093.58</v>
      </c>
      <c r="O39">
        <v>708</v>
      </c>
      <c r="P39">
        <v>1448</v>
      </c>
    </row>
    <row r="40" spans="1:16">
      <c r="A40" s="1">
        <v>1075</v>
      </c>
      <c r="B40">
        <v>1136</v>
      </c>
      <c r="C40">
        <v>1512</v>
      </c>
      <c r="D40">
        <v>1243</v>
      </c>
      <c r="E40">
        <v>1589</v>
      </c>
      <c r="F40">
        <v>1910</v>
      </c>
      <c r="G40">
        <v>1928</v>
      </c>
      <c r="H40">
        <v>1765</v>
      </c>
      <c r="I40">
        <v>2396</v>
      </c>
      <c r="J40">
        <v>2410</v>
      </c>
      <c r="M40">
        <v>50</v>
      </c>
      <c r="N40">
        <v>1285.7</v>
      </c>
      <c r="O40">
        <v>1068</v>
      </c>
      <c r="P40">
        <v>1708</v>
      </c>
    </row>
    <row r="41" spans="1:16">
      <c r="A41" s="1">
        <v>685</v>
      </c>
      <c r="B41">
        <v>1077</v>
      </c>
      <c r="C41">
        <v>1174</v>
      </c>
      <c r="D41">
        <v>1275</v>
      </c>
      <c r="E41">
        <v>1577</v>
      </c>
      <c r="F41">
        <v>1904</v>
      </c>
      <c r="G41">
        <v>1682</v>
      </c>
      <c r="H41">
        <v>1642</v>
      </c>
      <c r="I41">
        <v>2820</v>
      </c>
      <c r="J41">
        <v>2102</v>
      </c>
      <c r="M41">
        <v>60</v>
      </c>
      <c r="N41">
        <v>1355.74</v>
      </c>
      <c r="O41">
        <v>1161</v>
      </c>
      <c r="P41">
        <v>1675</v>
      </c>
    </row>
    <row r="42" spans="1:16">
      <c r="A42" s="1">
        <v>1231</v>
      </c>
      <c r="B42">
        <v>1448</v>
      </c>
      <c r="C42">
        <v>1197</v>
      </c>
      <c r="D42">
        <v>1445</v>
      </c>
      <c r="E42">
        <v>1481</v>
      </c>
      <c r="F42">
        <v>1638</v>
      </c>
      <c r="G42">
        <v>1648</v>
      </c>
      <c r="H42">
        <v>2358</v>
      </c>
      <c r="I42">
        <v>2384</v>
      </c>
      <c r="J42">
        <v>2243</v>
      </c>
      <c r="M42">
        <v>70</v>
      </c>
      <c r="N42">
        <v>1585.7</v>
      </c>
      <c r="O42">
        <v>1257</v>
      </c>
      <c r="P42">
        <v>2235</v>
      </c>
    </row>
    <row r="43" spans="1:16">
      <c r="A43" s="1">
        <v>606</v>
      </c>
      <c r="B43">
        <v>1081</v>
      </c>
      <c r="C43">
        <v>1708</v>
      </c>
      <c r="D43">
        <v>1377</v>
      </c>
      <c r="E43">
        <v>1662</v>
      </c>
      <c r="F43">
        <v>1673</v>
      </c>
      <c r="G43">
        <v>1853</v>
      </c>
      <c r="H43">
        <v>2276</v>
      </c>
      <c r="I43">
        <v>2411</v>
      </c>
      <c r="J43">
        <v>2486</v>
      </c>
      <c r="M43">
        <v>80</v>
      </c>
      <c r="N43">
        <v>1744.73</v>
      </c>
      <c r="O43">
        <v>1199</v>
      </c>
      <c r="P43">
        <v>2250</v>
      </c>
    </row>
    <row r="44" spans="1:16">
      <c r="A44" s="1">
        <v>1160</v>
      </c>
      <c r="B44">
        <v>1130</v>
      </c>
      <c r="C44">
        <v>1622</v>
      </c>
      <c r="D44">
        <v>1344</v>
      </c>
      <c r="E44">
        <v>1655</v>
      </c>
      <c r="F44">
        <v>2131</v>
      </c>
      <c r="G44">
        <v>1791</v>
      </c>
      <c r="H44">
        <v>2369</v>
      </c>
      <c r="I44">
        <v>2491</v>
      </c>
      <c r="J44">
        <v>2432</v>
      </c>
      <c r="M44">
        <v>90</v>
      </c>
      <c r="N44">
        <v>1811.35</v>
      </c>
      <c r="O44">
        <v>1364</v>
      </c>
      <c r="P44">
        <v>2383</v>
      </c>
    </row>
    <row r="45" spans="1:16">
      <c r="A45" s="1">
        <v>773</v>
      </c>
      <c r="B45">
        <v>809</v>
      </c>
      <c r="C45">
        <v>1137</v>
      </c>
      <c r="D45">
        <v>1608</v>
      </c>
      <c r="E45">
        <v>1736</v>
      </c>
      <c r="F45">
        <v>1204</v>
      </c>
      <c r="G45">
        <v>1580</v>
      </c>
      <c r="H45">
        <v>1985</v>
      </c>
      <c r="I45">
        <v>1732</v>
      </c>
      <c r="J45">
        <v>2696</v>
      </c>
      <c r="M45">
        <v>100</v>
      </c>
      <c r="N45">
        <v>2109.69</v>
      </c>
      <c r="O45">
        <v>1642</v>
      </c>
      <c r="P45">
        <v>3070</v>
      </c>
    </row>
    <row r="46" spans="1:16">
      <c r="A46" s="1">
        <v>860</v>
      </c>
      <c r="B46">
        <v>1183</v>
      </c>
      <c r="C46">
        <v>1078</v>
      </c>
      <c r="D46">
        <v>1161</v>
      </c>
      <c r="E46">
        <v>1604</v>
      </c>
      <c r="F46">
        <v>1609</v>
      </c>
      <c r="G46">
        <v>2236</v>
      </c>
      <c r="H46">
        <v>2101</v>
      </c>
      <c r="I46">
        <v>2775</v>
      </c>
      <c r="J46">
        <v>2323</v>
      </c>
      <c r="M46">
        <v>110</v>
      </c>
      <c r="N46">
        <v>2398.86</v>
      </c>
      <c r="O46">
        <v>1843</v>
      </c>
      <c r="P46">
        <v>3044</v>
      </c>
    </row>
    <row r="47" spans="1:16">
      <c r="A47" s="1">
        <v>993</v>
      </c>
      <c r="B47">
        <v>935</v>
      </c>
      <c r="C47">
        <v>1191</v>
      </c>
      <c r="D47">
        <v>1172</v>
      </c>
      <c r="E47">
        <v>1796</v>
      </c>
      <c r="F47">
        <v>1535</v>
      </c>
      <c r="G47">
        <v>1364</v>
      </c>
      <c r="H47">
        <v>1663</v>
      </c>
      <c r="I47">
        <v>2374</v>
      </c>
      <c r="J47">
        <v>2158</v>
      </c>
      <c r="M47">
        <v>120</v>
      </c>
      <c r="N47">
        <v>2463.17</v>
      </c>
      <c r="O47">
        <v>1732</v>
      </c>
      <c r="P47">
        <v>3241</v>
      </c>
    </row>
    <row r="48" spans="1:16">
      <c r="A48" s="1">
        <v>779</v>
      </c>
      <c r="B48">
        <v>1142</v>
      </c>
      <c r="C48">
        <v>1220</v>
      </c>
      <c r="D48">
        <v>1368</v>
      </c>
      <c r="E48">
        <v>1281</v>
      </c>
      <c r="F48">
        <v>1486</v>
      </c>
      <c r="G48">
        <v>1533</v>
      </c>
      <c r="H48">
        <v>2514</v>
      </c>
      <c r="I48">
        <v>2638</v>
      </c>
      <c r="J48">
        <v>2171</v>
      </c>
    </row>
    <row r="49" spans="1:22">
      <c r="A49" s="1">
        <v>1076</v>
      </c>
      <c r="B49">
        <v>1298</v>
      </c>
      <c r="C49">
        <v>1208</v>
      </c>
      <c r="D49">
        <v>1187</v>
      </c>
      <c r="E49">
        <v>1294</v>
      </c>
      <c r="F49">
        <v>2227</v>
      </c>
      <c r="G49">
        <v>1655</v>
      </c>
      <c r="H49">
        <v>1822</v>
      </c>
      <c r="I49">
        <v>3241</v>
      </c>
      <c r="J49">
        <v>2705</v>
      </c>
    </row>
    <row r="50" spans="1:22">
      <c r="A50" s="1">
        <v>1088</v>
      </c>
      <c r="B50">
        <v>926</v>
      </c>
      <c r="C50">
        <v>1169</v>
      </c>
      <c r="D50">
        <v>1235</v>
      </c>
      <c r="E50">
        <v>1508</v>
      </c>
      <c r="F50">
        <v>1664</v>
      </c>
      <c r="G50">
        <v>2012</v>
      </c>
      <c r="H50">
        <v>2221</v>
      </c>
      <c r="I50">
        <v>2231</v>
      </c>
      <c r="J50">
        <v>2961</v>
      </c>
    </row>
    <row r="51" spans="1:22">
      <c r="A51" s="1">
        <v>653</v>
      </c>
      <c r="B51">
        <v>1124</v>
      </c>
      <c r="C51">
        <v>1127</v>
      </c>
      <c r="D51">
        <v>1598</v>
      </c>
      <c r="E51">
        <v>1518</v>
      </c>
      <c r="F51">
        <v>1961</v>
      </c>
      <c r="G51">
        <v>2243</v>
      </c>
      <c r="H51">
        <v>1677</v>
      </c>
      <c r="I51">
        <v>2369</v>
      </c>
      <c r="J51">
        <v>2537</v>
      </c>
    </row>
    <row r="52" spans="1:22">
      <c r="A52" s="1">
        <v>1106</v>
      </c>
      <c r="B52">
        <v>1157</v>
      </c>
      <c r="C52">
        <v>1172</v>
      </c>
      <c r="D52">
        <v>1518</v>
      </c>
      <c r="E52">
        <v>1599</v>
      </c>
      <c r="F52">
        <v>1706</v>
      </c>
      <c r="G52">
        <v>2026</v>
      </c>
      <c r="H52">
        <v>2350</v>
      </c>
      <c r="I52">
        <v>3129</v>
      </c>
      <c r="J52">
        <v>2603</v>
      </c>
    </row>
    <row r="53" spans="1:22">
      <c r="A53" s="1">
        <v>1100</v>
      </c>
      <c r="B53">
        <v>761</v>
      </c>
      <c r="C53">
        <v>1426</v>
      </c>
      <c r="D53">
        <v>1524</v>
      </c>
      <c r="E53">
        <v>1257</v>
      </c>
      <c r="F53">
        <v>2174</v>
      </c>
      <c r="G53">
        <v>1742</v>
      </c>
      <c r="H53">
        <v>1852</v>
      </c>
      <c r="I53">
        <v>1846</v>
      </c>
      <c r="J53">
        <v>1843</v>
      </c>
    </row>
    <row r="54" spans="1:22">
      <c r="A54" s="1">
        <v>772</v>
      </c>
      <c r="B54">
        <v>1103</v>
      </c>
      <c r="C54">
        <v>1368</v>
      </c>
      <c r="D54">
        <v>1398</v>
      </c>
      <c r="E54">
        <v>1395</v>
      </c>
      <c r="F54">
        <v>1976</v>
      </c>
      <c r="G54">
        <v>2267</v>
      </c>
      <c r="H54">
        <v>1920</v>
      </c>
      <c r="I54">
        <v>2503</v>
      </c>
      <c r="J54">
        <v>2553</v>
      </c>
    </row>
    <row r="55" spans="1:22">
      <c r="A55" s="1">
        <v>760</v>
      </c>
      <c r="B55">
        <v>1131</v>
      </c>
      <c r="C55">
        <v>1306</v>
      </c>
      <c r="D55">
        <v>1215</v>
      </c>
      <c r="E55">
        <v>2235</v>
      </c>
      <c r="F55">
        <v>1865</v>
      </c>
      <c r="G55">
        <v>2383</v>
      </c>
      <c r="H55">
        <v>2019</v>
      </c>
      <c r="I55">
        <v>3014</v>
      </c>
      <c r="J55">
        <v>2192</v>
      </c>
    </row>
    <row r="56" spans="1:22">
      <c r="A56" s="1">
        <v>823</v>
      </c>
      <c r="B56">
        <v>1229</v>
      </c>
      <c r="C56">
        <v>1176</v>
      </c>
      <c r="D56">
        <v>1286</v>
      </c>
      <c r="E56">
        <v>1608</v>
      </c>
      <c r="F56">
        <v>1574</v>
      </c>
      <c r="G56">
        <v>1692</v>
      </c>
      <c r="H56">
        <v>2506</v>
      </c>
      <c r="I56">
        <v>2806</v>
      </c>
      <c r="J56">
        <v>2639</v>
      </c>
    </row>
    <row r="57" spans="1:22">
      <c r="A57" s="1">
        <v>1216</v>
      </c>
      <c r="B57">
        <v>886</v>
      </c>
      <c r="C57">
        <v>1215</v>
      </c>
      <c r="D57">
        <v>1586</v>
      </c>
      <c r="E57">
        <v>1807</v>
      </c>
      <c r="F57">
        <v>2250</v>
      </c>
      <c r="G57">
        <v>2024</v>
      </c>
      <c r="H57">
        <v>2068</v>
      </c>
      <c r="I57">
        <v>2611</v>
      </c>
      <c r="J57">
        <v>2126</v>
      </c>
    </row>
    <row r="58" spans="1:22">
      <c r="A58" s="1">
        <v>567</v>
      </c>
      <c r="B58">
        <v>1250</v>
      </c>
      <c r="C58">
        <v>1313</v>
      </c>
      <c r="D58">
        <v>1236</v>
      </c>
      <c r="E58">
        <v>1321</v>
      </c>
      <c r="F58">
        <v>1852</v>
      </c>
      <c r="G58">
        <v>1581</v>
      </c>
      <c r="H58">
        <v>2286</v>
      </c>
      <c r="I58">
        <v>2499</v>
      </c>
      <c r="J58">
        <v>2105</v>
      </c>
    </row>
    <row r="59" spans="1:22">
      <c r="A59" s="1">
        <v>1120</v>
      </c>
      <c r="B59">
        <v>708</v>
      </c>
      <c r="C59">
        <v>1185</v>
      </c>
      <c r="D59">
        <v>1675</v>
      </c>
      <c r="E59">
        <v>1691</v>
      </c>
      <c r="F59">
        <v>1815</v>
      </c>
      <c r="G59">
        <v>1818</v>
      </c>
      <c r="H59">
        <v>2619</v>
      </c>
      <c r="I59">
        <v>2140</v>
      </c>
      <c r="J59">
        <v>2020</v>
      </c>
    </row>
    <row r="60" spans="1:22">
      <c r="A60" s="1">
        <v>824</v>
      </c>
      <c r="B60">
        <v>1217</v>
      </c>
      <c r="C60">
        <v>1141</v>
      </c>
      <c r="E60">
        <v>1713</v>
      </c>
      <c r="F60">
        <v>1622</v>
      </c>
      <c r="G60">
        <v>2083</v>
      </c>
      <c r="H60">
        <v>1804</v>
      </c>
      <c r="I60">
        <v>3013</v>
      </c>
      <c r="J60">
        <v>2417</v>
      </c>
    </row>
    <row r="61" spans="1:22">
      <c r="A61" s="1">
        <v>1148</v>
      </c>
      <c r="B61">
        <v>1053</v>
      </c>
      <c r="C61">
        <v>1292</v>
      </c>
      <c r="E61">
        <v>1350</v>
      </c>
      <c r="F61">
        <v>1595</v>
      </c>
      <c r="G61">
        <v>1783</v>
      </c>
      <c r="H61">
        <v>1886</v>
      </c>
      <c r="I61">
        <v>1897</v>
      </c>
      <c r="J61">
        <v>2057</v>
      </c>
    </row>
    <row r="62" spans="1:22">
      <c r="A62" s="1">
        <v>814</v>
      </c>
      <c r="B62">
        <v>1125</v>
      </c>
      <c r="C62">
        <v>1189</v>
      </c>
      <c r="E62">
        <v>1608</v>
      </c>
      <c r="F62">
        <v>1199</v>
      </c>
      <c r="G62">
        <v>1645</v>
      </c>
      <c r="H62">
        <v>3070</v>
      </c>
      <c r="I62">
        <v>1880</v>
      </c>
      <c r="J62">
        <v>2668</v>
      </c>
    </row>
    <row r="63" spans="1:22">
      <c r="A63" s="1">
        <v>626</v>
      </c>
      <c r="B63">
        <v>1121</v>
      </c>
      <c r="C63">
        <v>1539</v>
      </c>
      <c r="E63">
        <v>1460</v>
      </c>
      <c r="F63">
        <v>1916</v>
      </c>
      <c r="G63">
        <v>2076</v>
      </c>
      <c r="H63">
        <v>2020</v>
      </c>
      <c r="I63">
        <v>2689</v>
      </c>
      <c r="J63">
        <v>2285</v>
      </c>
      <c r="L63" t="s">
        <v>15</v>
      </c>
      <c r="M63" s="1">
        <v>33</v>
      </c>
      <c r="N63" s="1">
        <v>43</v>
      </c>
      <c r="O63" s="1">
        <v>53</v>
      </c>
      <c r="P63" s="1">
        <v>63</v>
      </c>
      <c r="Q63" s="1">
        <v>73</v>
      </c>
      <c r="R63" s="1">
        <v>83</v>
      </c>
      <c r="S63" s="1">
        <v>93</v>
      </c>
      <c r="T63" s="1">
        <v>103</v>
      </c>
      <c r="U63" s="1">
        <v>113</v>
      </c>
      <c r="V63" s="1">
        <v>123</v>
      </c>
    </row>
    <row r="64" spans="1:22">
      <c r="A64" s="1">
        <v>745</v>
      </c>
      <c r="B64">
        <v>1080</v>
      </c>
      <c r="C64">
        <v>1224</v>
      </c>
      <c r="E64">
        <v>1431</v>
      </c>
      <c r="F64">
        <v>1754</v>
      </c>
      <c r="G64">
        <v>1753</v>
      </c>
      <c r="H64">
        <v>1741</v>
      </c>
      <c r="I64">
        <v>2329</v>
      </c>
      <c r="J64">
        <v>2351</v>
      </c>
      <c r="L64" t="s">
        <v>10</v>
      </c>
      <c r="M64">
        <f>MAX(A37:A67)</f>
        <v>1231</v>
      </c>
      <c r="N64">
        <f t="shared" ref="N64:V64" si="3">MAX(B37:B67)</f>
        <v>1448</v>
      </c>
      <c r="O64">
        <f t="shared" si="3"/>
        <v>1708</v>
      </c>
      <c r="P64">
        <f t="shared" si="3"/>
        <v>1675</v>
      </c>
      <c r="Q64">
        <f t="shared" si="3"/>
        <v>2235</v>
      </c>
      <c r="R64">
        <f t="shared" si="3"/>
        <v>2250</v>
      </c>
      <c r="S64">
        <f t="shared" si="3"/>
        <v>2383</v>
      </c>
      <c r="T64">
        <f t="shared" si="3"/>
        <v>3070</v>
      </c>
      <c r="U64">
        <f t="shared" si="3"/>
        <v>3241</v>
      </c>
      <c r="V64">
        <f t="shared" si="3"/>
        <v>3044</v>
      </c>
    </row>
    <row r="65" spans="1:22">
      <c r="A65" s="1">
        <v>678</v>
      </c>
      <c r="B65">
        <v>1002</v>
      </c>
      <c r="C65">
        <v>1239</v>
      </c>
      <c r="E65">
        <v>1495</v>
      </c>
      <c r="F65">
        <v>1382</v>
      </c>
      <c r="G65">
        <v>1399</v>
      </c>
      <c r="H65">
        <v>2159</v>
      </c>
      <c r="I65">
        <v>2553</v>
      </c>
      <c r="J65">
        <v>2704</v>
      </c>
      <c r="L65" t="s">
        <v>11</v>
      </c>
      <c r="M65">
        <f>AVERAGE(A37:A67)</f>
        <v>877.12903225806451</v>
      </c>
      <c r="N65">
        <f t="shared" ref="N65:V65" si="4">AVERAGE(B37:B67)</f>
        <v>1093.5806451612902</v>
      </c>
      <c r="O65">
        <f t="shared" si="4"/>
        <v>1285.7</v>
      </c>
      <c r="P65">
        <f t="shared" si="4"/>
        <v>1355.7391304347825</v>
      </c>
      <c r="Q65">
        <f t="shared" si="4"/>
        <v>1585.7</v>
      </c>
      <c r="R65">
        <f t="shared" si="4"/>
        <v>1744.7333333333333</v>
      </c>
      <c r="S65">
        <f t="shared" si="4"/>
        <v>1811.3548387096773</v>
      </c>
      <c r="T65">
        <f t="shared" si="4"/>
        <v>2109.6896551724139</v>
      </c>
      <c r="U65">
        <f t="shared" si="4"/>
        <v>2463.1666666666665</v>
      </c>
      <c r="V65">
        <f t="shared" si="4"/>
        <v>2398.8666666666668</v>
      </c>
    </row>
    <row r="66" spans="1:22">
      <c r="A66" s="1">
        <v>620</v>
      </c>
      <c r="B66">
        <v>1089</v>
      </c>
      <c r="C66">
        <v>1552</v>
      </c>
      <c r="E66">
        <v>1851</v>
      </c>
      <c r="F66">
        <v>1744</v>
      </c>
      <c r="G66">
        <v>1860</v>
      </c>
      <c r="I66">
        <v>1807</v>
      </c>
      <c r="J66">
        <v>3044</v>
      </c>
      <c r="L66" t="s">
        <v>12</v>
      </c>
      <c r="M66">
        <f>MIN(A37:A67)</f>
        <v>567</v>
      </c>
      <c r="N66">
        <f t="shared" ref="N66:V66" si="5">MIN(B37:B67)</f>
        <v>708</v>
      </c>
      <c r="O66">
        <f t="shared" si="5"/>
        <v>1068</v>
      </c>
      <c r="P66">
        <f t="shared" si="5"/>
        <v>1161</v>
      </c>
      <c r="Q66">
        <f t="shared" si="5"/>
        <v>1257</v>
      </c>
      <c r="R66">
        <f t="shared" si="5"/>
        <v>1199</v>
      </c>
      <c r="S66">
        <f t="shared" si="5"/>
        <v>1364</v>
      </c>
      <c r="T66">
        <f t="shared" si="5"/>
        <v>1642</v>
      </c>
      <c r="U66">
        <f t="shared" si="5"/>
        <v>1732</v>
      </c>
      <c r="V66">
        <f t="shared" si="5"/>
        <v>1843</v>
      </c>
    </row>
    <row r="67" spans="1:22">
      <c r="A67" s="1">
        <v>776</v>
      </c>
      <c r="B67">
        <v>1340</v>
      </c>
      <c r="G67">
        <v>1695</v>
      </c>
    </row>
    <row r="69" spans="1:22">
      <c r="A69" t="s">
        <v>13</v>
      </c>
    </row>
    <row r="70" spans="1:22">
      <c r="A70" s="1">
        <v>33</v>
      </c>
      <c r="B70">
        <v>43</v>
      </c>
      <c r="C70">
        <v>53</v>
      </c>
      <c r="D70">
        <v>63</v>
      </c>
      <c r="E70">
        <v>73</v>
      </c>
      <c r="F70">
        <v>83</v>
      </c>
      <c r="G70">
        <v>93</v>
      </c>
      <c r="H70">
        <v>103</v>
      </c>
      <c r="I70">
        <v>113</v>
      </c>
      <c r="J70">
        <v>123</v>
      </c>
    </row>
    <row r="71" spans="1:22">
      <c r="A71">
        <v>8.2339768314633799E-2</v>
      </c>
      <c r="B71">
        <v>8.2564357950310405E-2</v>
      </c>
      <c r="C71">
        <v>8.5816025284236097E-2</v>
      </c>
      <c r="D71">
        <v>7.0737963158779504E-2</v>
      </c>
      <c r="E71">
        <v>8.5480768291849293E-2</v>
      </c>
      <c r="F71">
        <v>8.8410198322413105E-2</v>
      </c>
      <c r="G71">
        <v>9.8090337112298101E-2</v>
      </c>
      <c r="H71">
        <v>9.5209730915577107E-2</v>
      </c>
      <c r="I71">
        <v>0.10101325729834899</v>
      </c>
      <c r="J71">
        <v>9.1622806589264597E-2</v>
      </c>
    </row>
    <row r="72" spans="1:22">
      <c r="A72">
        <v>8.4281073621029698E-2</v>
      </c>
      <c r="B72">
        <v>8.62438236845018E-2</v>
      </c>
      <c r="C72">
        <v>8.7038037640533597E-2</v>
      </c>
      <c r="D72">
        <v>7.0916503032671288E-2</v>
      </c>
      <c r="E72">
        <v>9.3290845056669097E-2</v>
      </c>
      <c r="F72">
        <v>9.4172943343901194E-2</v>
      </c>
      <c r="G72">
        <v>9.2688674639185994E-2</v>
      </c>
      <c r="H72">
        <v>9.7265169812057697E-2</v>
      </c>
      <c r="I72">
        <v>0.10454003945030001</v>
      </c>
      <c r="J72">
        <v>9.5123396110955605E-2</v>
      </c>
    </row>
    <row r="73" spans="1:22">
      <c r="A73">
        <v>7.8747872053017198E-2</v>
      </c>
      <c r="B73">
        <v>8.2070945440105195E-2</v>
      </c>
      <c r="C73">
        <v>8.2500870708708096E-2</v>
      </c>
      <c r="D73">
        <v>7.1492878124166367E-2</v>
      </c>
      <c r="E73">
        <v>8.48444605023745E-2</v>
      </c>
      <c r="F73">
        <v>8.5160194127354594E-2</v>
      </c>
      <c r="G73">
        <v>8.7796732645229303E-2</v>
      </c>
      <c r="H73">
        <v>9.6334560462989202E-2</v>
      </c>
      <c r="I73">
        <v>0.100800401014254</v>
      </c>
      <c r="J73">
        <v>9.34115831925552E-2</v>
      </c>
    </row>
    <row r="74" spans="1:22">
      <c r="A74">
        <v>8.4447077357741304E-2</v>
      </c>
      <c r="B74">
        <v>8.3607293748494599E-2</v>
      </c>
      <c r="C74">
        <v>8.8776194413160495E-2</v>
      </c>
      <c r="D74">
        <v>7.3796895844857296E-2</v>
      </c>
      <c r="E74">
        <v>9.1070951950055698E-2</v>
      </c>
      <c r="F74">
        <v>9.6261697453006806E-2</v>
      </c>
      <c r="G74">
        <v>9.5536777965119696E-2</v>
      </c>
      <c r="H74">
        <v>0.10078054306006699</v>
      </c>
      <c r="I74">
        <v>0.10715052958446999</v>
      </c>
      <c r="J74">
        <v>0.10293107657254499</v>
      </c>
    </row>
    <row r="75" spans="1:22">
      <c r="A75">
        <v>8.4085775107251404E-2</v>
      </c>
      <c r="B75">
        <v>8.5465884604618195E-2</v>
      </c>
      <c r="C75">
        <v>8.6992467987318606E-2</v>
      </c>
      <c r="D75">
        <v>7.4632045900714761E-2</v>
      </c>
      <c r="E75">
        <v>9.1780536550116906E-2</v>
      </c>
      <c r="F75">
        <v>0.101327378898647</v>
      </c>
      <c r="G75">
        <v>9.7672041715762506E-2</v>
      </c>
      <c r="H75">
        <v>9.74995280285917E-2</v>
      </c>
      <c r="I75">
        <v>0.10555884669717699</v>
      </c>
      <c r="J75">
        <v>9.7313994440502302E-2</v>
      </c>
    </row>
    <row r="76" spans="1:22">
      <c r="A76">
        <v>8.1589209106118707E-2</v>
      </c>
      <c r="B76">
        <v>8.8854313818671801E-2</v>
      </c>
      <c r="C76">
        <v>8.6924113507496195E-2</v>
      </c>
      <c r="D76">
        <v>7.4133546474244097E-2</v>
      </c>
      <c r="E76">
        <v>9.2024659692339694E-2</v>
      </c>
      <c r="F76">
        <v>0.10006151923208401</v>
      </c>
      <c r="G76">
        <v>9.4622437919282903E-2</v>
      </c>
      <c r="H76">
        <v>9.7568200090488597E-2</v>
      </c>
      <c r="I76">
        <v>0.10272050829693199</v>
      </c>
      <c r="J76">
        <v>0.10113566455418101</v>
      </c>
    </row>
    <row r="77" spans="1:22">
      <c r="A77">
        <v>8.3848161915487801E-2</v>
      </c>
      <c r="B77">
        <v>8.6223451867523795E-2</v>
      </c>
      <c r="C77">
        <v>8.45677867072889E-2</v>
      </c>
      <c r="D77">
        <v>7.5483894175627439E-2</v>
      </c>
      <c r="E77">
        <v>8.5059012700913303E-2</v>
      </c>
      <c r="F77">
        <v>9.4778368736613897E-2</v>
      </c>
      <c r="G77">
        <v>9.6487230732174106E-2</v>
      </c>
      <c r="H77">
        <v>9.7522630288945103E-2</v>
      </c>
      <c r="I77">
        <v>0.106662630484244</v>
      </c>
      <c r="J77">
        <v>0.10064383410042201</v>
      </c>
    </row>
    <row r="78" spans="1:22">
      <c r="A78">
        <v>8.2927003925500106E-2</v>
      </c>
      <c r="B78">
        <v>8.7698797612150201E-2</v>
      </c>
      <c r="C78">
        <v>8.5993190591819604E-2</v>
      </c>
      <c r="D78">
        <v>7.3542012386251465E-2</v>
      </c>
      <c r="E78">
        <v>8.9290480499443395E-2</v>
      </c>
      <c r="F78">
        <v>9.1988854964813696E-2</v>
      </c>
      <c r="G78">
        <v>9.3062996790594404E-2</v>
      </c>
      <c r="H78">
        <v>9.6448171029418495E-2</v>
      </c>
      <c r="I78">
        <v>9.3326649784195095E-2</v>
      </c>
      <c r="J78">
        <v>9.6815983230367594E-2</v>
      </c>
    </row>
    <row r="79" spans="1:22">
      <c r="A79">
        <v>8.4163894512762794E-2</v>
      </c>
      <c r="B79">
        <v>8.3180891993411901E-2</v>
      </c>
      <c r="C79">
        <v>8.4547981589860099E-2</v>
      </c>
      <c r="D79">
        <v>7.0207230838114032E-2</v>
      </c>
      <c r="E79">
        <v>9.1513926456850303E-2</v>
      </c>
      <c r="F79">
        <v>9.8225387504801101E-2</v>
      </c>
      <c r="G79">
        <v>9.6164675170804306E-2</v>
      </c>
      <c r="H79">
        <v>9.4986687151310797E-2</v>
      </c>
      <c r="I79">
        <v>0.105685790731133</v>
      </c>
      <c r="J79">
        <v>9.5907845141298506E-2</v>
      </c>
    </row>
    <row r="80" spans="1:22">
      <c r="A80">
        <v>8.2581976551158398E-2</v>
      </c>
      <c r="B80">
        <v>8.5068777626602296E-2</v>
      </c>
      <c r="C80">
        <v>8.9147261589339305E-2</v>
      </c>
      <c r="D80">
        <v>7.3617935118602165E-2</v>
      </c>
      <c r="E80">
        <v>9.6122673506454606E-2</v>
      </c>
      <c r="F80">
        <v>9.6750883725774894E-2</v>
      </c>
      <c r="G80">
        <v>9.2415256719896394E-2</v>
      </c>
      <c r="H80">
        <v>0.100197902493962</v>
      </c>
      <c r="I80">
        <v>0.101538952288573</v>
      </c>
      <c r="J80">
        <v>9.8440215869957201E-2</v>
      </c>
    </row>
    <row r="81" spans="1:10">
      <c r="A81">
        <v>8.0863349629909306E-2</v>
      </c>
      <c r="B81">
        <v>8.4450332332970904E-2</v>
      </c>
      <c r="C81">
        <v>8.3226461646626906E-2</v>
      </c>
      <c r="D81">
        <v>7.2978417450847835E-2</v>
      </c>
      <c r="E81">
        <v>8.7799701844268996E-2</v>
      </c>
      <c r="F81">
        <v>9.0569685764691293E-2</v>
      </c>
      <c r="G81">
        <v>9.4068784136552702E-2</v>
      </c>
      <c r="H81">
        <v>9.0410191978438997E-2</v>
      </c>
      <c r="I81">
        <v>0.10065067166632501</v>
      </c>
      <c r="J81">
        <v>9.0276737994023901E-2</v>
      </c>
    </row>
    <row r="82" spans="1:10">
      <c r="A82">
        <v>8.3639843500790997E-2</v>
      </c>
      <c r="B82">
        <v>8.3835142014569305E-2</v>
      </c>
      <c r="C82">
        <v>8.7610628110525599E-2</v>
      </c>
      <c r="D82">
        <v>7.3612512066291366E-2</v>
      </c>
      <c r="E82">
        <v>9.1900970633613493E-2</v>
      </c>
      <c r="F82">
        <v>9.1995364915273006E-2</v>
      </c>
      <c r="G82">
        <v>9.5996484718289199E-2</v>
      </c>
      <c r="H82">
        <v>0.10498271608153099</v>
      </c>
      <c r="I82">
        <v>0.108100982351524</v>
      </c>
      <c r="J82">
        <v>0.100220687320569</v>
      </c>
    </row>
    <row r="83" spans="1:10">
      <c r="A83">
        <v>7.9118682906823098E-2</v>
      </c>
      <c r="B83">
        <v>8.1377635716192206E-2</v>
      </c>
      <c r="C83">
        <v>8.4824654484379397E-2</v>
      </c>
      <c r="D83">
        <v>7.3954164361869426E-2</v>
      </c>
      <c r="E83">
        <v>8.5462629629388498E-2</v>
      </c>
      <c r="F83">
        <v>9.0685979331109098E-2</v>
      </c>
      <c r="G83">
        <v>9.2464081348340901E-2</v>
      </c>
      <c r="H83">
        <v>9.2444551496963095E-2</v>
      </c>
      <c r="I83">
        <v>9.5549797866038205E-2</v>
      </c>
      <c r="J83">
        <v>9.4270592600790307E-2</v>
      </c>
    </row>
    <row r="84" spans="1:10">
      <c r="A84">
        <v>8.2018865836431004E-2</v>
      </c>
      <c r="B84">
        <v>8.5599617213667004E-2</v>
      </c>
      <c r="C84">
        <v>8.3929809485679699E-2</v>
      </c>
      <c r="D84">
        <v>7.1844981254304108E-2</v>
      </c>
      <c r="E84">
        <v>9.1578728085879302E-2</v>
      </c>
      <c r="F84">
        <v>9.1985899401408097E-2</v>
      </c>
      <c r="G84">
        <v>9.4856488142125203E-2</v>
      </c>
      <c r="H84">
        <v>9.2451061447422406E-2</v>
      </c>
      <c r="I84">
        <v>9.8287232034164201E-2</v>
      </c>
      <c r="J84">
        <v>9.5992786951412806E-2</v>
      </c>
    </row>
    <row r="85" spans="1:10">
      <c r="A85">
        <v>8.2171849672224004E-2</v>
      </c>
      <c r="B85">
        <v>8.2771034532144599E-2</v>
      </c>
      <c r="C85">
        <v>8.7890841150698798E-2</v>
      </c>
      <c r="D85">
        <v>7.2668455708887428E-2</v>
      </c>
      <c r="E85">
        <v>9.0703139749106501E-2</v>
      </c>
      <c r="F85">
        <v>9.3763121661605206E-2</v>
      </c>
      <c r="G85">
        <v>9.5103866259577799E-2</v>
      </c>
      <c r="H85">
        <v>9.8111463371763699E-2</v>
      </c>
      <c r="I85">
        <v>0.102047060585051</v>
      </c>
      <c r="J85">
        <v>9.9472366797842604E-2</v>
      </c>
    </row>
    <row r="86" spans="1:10">
      <c r="A86">
        <v>8.9993555149045307E-2</v>
      </c>
      <c r="B86">
        <v>9.01302641086901E-2</v>
      </c>
      <c r="C86">
        <v>8.8167514045218096E-2</v>
      </c>
      <c r="D86">
        <v>7.5494689724502198E-2</v>
      </c>
      <c r="E86">
        <v>9.0224658390349696E-2</v>
      </c>
      <c r="F86">
        <v>9.8609474581898393E-2</v>
      </c>
      <c r="G86">
        <v>0.10121019979038</v>
      </c>
      <c r="H86">
        <v>0.100175443735943</v>
      </c>
      <c r="I86">
        <v>0.10805180601712799</v>
      </c>
      <c r="J86">
        <v>0.108494834354311</v>
      </c>
    </row>
    <row r="87" spans="1:10">
      <c r="A87">
        <v>8.3552231130033405E-2</v>
      </c>
      <c r="B87">
        <v>8.4483157075850898E-2</v>
      </c>
      <c r="C87">
        <v>8.4753045029327304E-2</v>
      </c>
      <c r="D87">
        <v>7.1492098612783231E-2</v>
      </c>
      <c r="E87">
        <v>8.7669788198072404E-2</v>
      </c>
      <c r="F87">
        <v>8.7386319990104905E-2</v>
      </c>
      <c r="G87">
        <v>9.8062957935818207E-2</v>
      </c>
      <c r="H87">
        <v>9.7004771793686606E-2</v>
      </c>
      <c r="I87">
        <v>9.6155223258751005E-2</v>
      </c>
      <c r="J87">
        <v>9.0765279717206798E-2</v>
      </c>
    </row>
    <row r="88" spans="1:10">
      <c r="A88">
        <v>8.5159916933032098E-2</v>
      </c>
      <c r="B88">
        <v>8.6621400811139795E-2</v>
      </c>
      <c r="C88">
        <v>8.7519773974520099E-2</v>
      </c>
      <c r="D88">
        <v>7.1877135326847322E-2</v>
      </c>
      <c r="E88">
        <v>9.1581983061108901E-2</v>
      </c>
      <c r="F88">
        <v>0.10080007291144499</v>
      </c>
      <c r="G88">
        <v>9.3128096295187202E-2</v>
      </c>
      <c r="H88">
        <v>9.76492568891551E-2</v>
      </c>
      <c r="I88">
        <v>0.10373280559334901</v>
      </c>
      <c r="J88">
        <v>9.5852198565862606E-2</v>
      </c>
    </row>
    <row r="89" spans="1:10">
      <c r="A89">
        <v>8.9472759112303193E-2</v>
      </c>
      <c r="B89">
        <v>8.6100604774397696E-2</v>
      </c>
      <c r="C89">
        <v>9.2037679593258301E-2</v>
      </c>
      <c r="D89">
        <v>7.4773443530673903E-2</v>
      </c>
      <c r="E89">
        <v>9.5956669769743097E-2</v>
      </c>
      <c r="F89">
        <v>0.102251791863864</v>
      </c>
      <c r="G89">
        <v>9.4270592600790307E-2</v>
      </c>
      <c r="H89">
        <v>0.10450097974754401</v>
      </c>
      <c r="I89">
        <v>0.100373671156363</v>
      </c>
      <c r="J89">
        <v>0.106597183795431</v>
      </c>
    </row>
    <row r="90" spans="1:10">
      <c r="A90">
        <v>8.1143277499658203E-2</v>
      </c>
      <c r="B90">
        <v>8.4228994017355494E-2</v>
      </c>
      <c r="C90">
        <v>8.7191021476326597E-2</v>
      </c>
      <c r="D90">
        <v>7.0640679399993467E-2</v>
      </c>
      <c r="E90">
        <v>8.8935688199412805E-2</v>
      </c>
      <c r="F90">
        <v>9.5279945055839296E-2</v>
      </c>
      <c r="G90">
        <v>9.0182343712364305E-2</v>
      </c>
      <c r="H90">
        <v>9.0459016606883602E-2</v>
      </c>
      <c r="I90">
        <v>9.4091568963160205E-2</v>
      </c>
      <c r="J90">
        <v>9.3554498050269802E-2</v>
      </c>
    </row>
    <row r="91" spans="1:10">
      <c r="A91">
        <v>7.9756917658623597E-2</v>
      </c>
      <c r="B91">
        <v>8.2950058752494102E-2</v>
      </c>
      <c r="C91">
        <v>8.4977914921180495E-2</v>
      </c>
      <c r="D91">
        <v>7.4199014225228704E-2</v>
      </c>
      <c r="E91">
        <v>8.5088584439214798E-2</v>
      </c>
      <c r="F91">
        <v>8.4388487803607803E-2</v>
      </c>
      <c r="G91">
        <v>9.1800066401494698E-2</v>
      </c>
      <c r="H91">
        <v>8.84998095833293E-2</v>
      </c>
      <c r="I91">
        <v>9.3154136097024304E-2</v>
      </c>
      <c r="J91">
        <v>9.2946120219646405E-2</v>
      </c>
    </row>
    <row r="92" spans="1:10">
      <c r="A92">
        <v>8.2025375786890301E-2</v>
      </c>
      <c r="B92">
        <v>8.2874924321825902E-2</v>
      </c>
      <c r="C92">
        <v>8.4818420615778198E-2</v>
      </c>
      <c r="D92">
        <v>7.7810349913113405E-2</v>
      </c>
      <c r="E92">
        <v>8.3701688030154098E-2</v>
      </c>
      <c r="F92">
        <v>9.1605066059937304E-2</v>
      </c>
      <c r="G92">
        <v>9.1354134795034195E-2</v>
      </c>
      <c r="H92">
        <v>8.6442377173509694E-2</v>
      </c>
      <c r="I92">
        <v>8.84412198384876E-2</v>
      </c>
      <c r="J92">
        <v>9.1015913625696193E-2</v>
      </c>
    </row>
    <row r="93" spans="1:10">
      <c r="A93">
        <v>7.9223099983399603E-2</v>
      </c>
      <c r="B93">
        <v>8.3721217881531904E-2</v>
      </c>
      <c r="C93">
        <v>8.2949788752107595E-2</v>
      </c>
      <c r="D93">
        <v>7.4881506307009835E-2</v>
      </c>
      <c r="E93">
        <v>8.8737134710404897E-2</v>
      </c>
      <c r="F93">
        <v>9.1705970620497901E-2</v>
      </c>
      <c r="G93">
        <v>9.1028637272070403E-2</v>
      </c>
      <c r="H93">
        <v>9.5517248113741807E-2</v>
      </c>
      <c r="I93">
        <v>9.7646001913925404E-2</v>
      </c>
      <c r="J93">
        <v>9.4329182154923794E-2</v>
      </c>
    </row>
    <row r="94" spans="1:10">
      <c r="A94">
        <v>8.6279628412027798E-2</v>
      </c>
      <c r="B94">
        <v>8.8261908326877594E-2</v>
      </c>
      <c r="C94">
        <v>8.8649250379204597E-2</v>
      </c>
      <c r="D94">
        <v>7.1312388145223046E-2</v>
      </c>
      <c r="E94">
        <v>8.9427189459088202E-2</v>
      </c>
      <c r="F94">
        <v>9.8078913619467398E-2</v>
      </c>
      <c r="G94">
        <v>9.4166433393441898E-2</v>
      </c>
      <c r="H94">
        <v>9.5832980711016799E-2</v>
      </c>
      <c r="I94">
        <v>9.9719421135205197E-2</v>
      </c>
      <c r="J94">
        <v>0.10237548092259</v>
      </c>
    </row>
    <row r="95" spans="1:10">
      <c r="A95">
        <v>8.3464074838390495E-2</v>
      </c>
      <c r="B95">
        <v>8.6178724179909003E-2</v>
      </c>
      <c r="C95">
        <v>8.6562811257006295E-2</v>
      </c>
      <c r="D95">
        <v>7.4697122528443904E-2</v>
      </c>
      <c r="E95">
        <v>9.1308565141819301E-2</v>
      </c>
      <c r="F95">
        <v>9.5966434695432007E-2</v>
      </c>
      <c r="G95">
        <v>9.3948350053056101E-2</v>
      </c>
      <c r="H95">
        <v>9.7356309118487597E-2</v>
      </c>
      <c r="I95">
        <v>0.102997181191451</v>
      </c>
      <c r="J95">
        <v>0.102898862068068</v>
      </c>
    </row>
    <row r="96" spans="1:10">
      <c r="A96">
        <v>8.4534961688941507E-2</v>
      </c>
      <c r="B96">
        <v>8.6077819947790193E-2</v>
      </c>
      <c r="C96">
        <v>8.5371768205949494E-2</v>
      </c>
      <c r="D96">
        <v>7.418274762696421E-2</v>
      </c>
      <c r="E96">
        <v>9.11002467271224E-2</v>
      </c>
      <c r="F96">
        <v>9.30727617162833E-2</v>
      </c>
      <c r="G96">
        <v>9.4482473528827798E-2</v>
      </c>
      <c r="H96">
        <v>9.7102421050575802E-2</v>
      </c>
      <c r="I96">
        <v>9.8811283046135998E-2</v>
      </c>
      <c r="J96">
        <v>9.9946944076452604E-2</v>
      </c>
    </row>
    <row r="97" spans="1:18">
      <c r="A97">
        <v>8.9576918319651602E-2</v>
      </c>
      <c r="B97">
        <v>8.7832251596565394E-2</v>
      </c>
      <c r="C97">
        <v>8.7965991908105196E-2</v>
      </c>
      <c r="D97">
        <v>8.0602826494864374E-2</v>
      </c>
      <c r="E97">
        <v>9.0648100227523495E-2</v>
      </c>
      <c r="F97">
        <v>9.0677395099944297E-2</v>
      </c>
      <c r="G97">
        <v>9.4947627448555103E-2</v>
      </c>
      <c r="H97">
        <v>9.7669104651049193E-2</v>
      </c>
      <c r="I97">
        <v>0.101408753279388</v>
      </c>
      <c r="J97">
        <v>9.62499308315512E-2</v>
      </c>
    </row>
    <row r="98" spans="1:18">
      <c r="A98">
        <v>8.3854671865947097E-2</v>
      </c>
      <c r="B98">
        <v>8.5244546289002701E-2</v>
      </c>
      <c r="C98">
        <v>8.3724745378733895E-2</v>
      </c>
      <c r="D98">
        <v>7.5293658282627796E-2</v>
      </c>
      <c r="E98">
        <v>9.0195363613282897E-2</v>
      </c>
      <c r="F98">
        <v>9.6174753110128797E-2</v>
      </c>
      <c r="G98">
        <v>8.7542558801127504E-2</v>
      </c>
      <c r="H98">
        <v>9.3870230647544795E-2</v>
      </c>
      <c r="I98">
        <v>9.2750821070174197E-2</v>
      </c>
      <c r="J98">
        <v>9.0583000511032796E-2</v>
      </c>
    </row>
    <row r="99" spans="1:18">
      <c r="A99">
        <v>8.2858649445677696E-2</v>
      </c>
      <c r="B99">
        <v>8.4847439310986802E-2</v>
      </c>
      <c r="C99">
        <v>8.7145451823111605E-2</v>
      </c>
      <c r="D99">
        <v>7.6123385286174475E-2</v>
      </c>
      <c r="E99">
        <v>9.2656124886889596E-2</v>
      </c>
      <c r="F99">
        <v>9.1175111157404107E-2</v>
      </c>
      <c r="G99">
        <v>9.48629980925845E-2</v>
      </c>
      <c r="H99">
        <v>9.9293019380122499E-2</v>
      </c>
      <c r="I99">
        <v>9.3534968198891996E-2</v>
      </c>
      <c r="J99">
        <v>9.2991387335542394E-2</v>
      </c>
    </row>
    <row r="100" spans="1:18">
      <c r="A100">
        <v>8.1927726530001105E-2</v>
      </c>
      <c r="B100">
        <v>8.38807116677842E-2</v>
      </c>
      <c r="C100">
        <v>8.9085417059976205E-2</v>
      </c>
      <c r="D100">
        <v>7.9447716352671935E-2</v>
      </c>
      <c r="E100">
        <v>9.1494098729908699E-2</v>
      </c>
      <c r="F100">
        <v>9.2678909713497098E-2</v>
      </c>
      <c r="G100">
        <v>9.6025024249565494E-2</v>
      </c>
      <c r="H100">
        <v>9.2991387335542394E-2</v>
      </c>
      <c r="I100">
        <v>9.9149800470018395E-2</v>
      </c>
      <c r="J100">
        <v>9.7841300427703698E-2</v>
      </c>
      <c r="O100">
        <v>30</v>
      </c>
      <c r="P100">
        <v>7.0999999999999994E-2</v>
      </c>
      <c r="Q100">
        <v>6.6400000000000001E-2</v>
      </c>
      <c r="R100">
        <v>8.0299999999999996E-2</v>
      </c>
    </row>
    <row r="101" spans="1:18">
      <c r="A101">
        <v>8.2236949176816801E-2</v>
      </c>
      <c r="B101">
        <v>8.2751235263099604E-2</v>
      </c>
      <c r="C101">
        <v>8.5970405765212102E-2</v>
      </c>
      <c r="D101">
        <v>7.3059360730593603E-2</v>
      </c>
      <c r="E101">
        <v>8.5589573663344395E-2</v>
      </c>
      <c r="F101">
        <v>8.6139664477153294E-2</v>
      </c>
      <c r="G101">
        <v>9.1282525339982198E-2</v>
      </c>
      <c r="H101">
        <v>9.4742564009087898E-2</v>
      </c>
      <c r="I101">
        <v>9.5500973237593698E-2</v>
      </c>
      <c r="J101">
        <v>8.8782704363619805E-2</v>
      </c>
      <c r="O101">
        <v>40</v>
      </c>
      <c r="P101">
        <v>7.22E-2</v>
      </c>
      <c r="Q101">
        <v>6.8699999999999997E-2</v>
      </c>
      <c r="R101">
        <v>8.1600000000000006E-2</v>
      </c>
    </row>
    <row r="102" spans="1:18">
      <c r="A102">
        <v>8.3669138277857699E-2</v>
      </c>
      <c r="B102">
        <v>8.2653586006210505E-2</v>
      </c>
      <c r="C102">
        <v>8.30604579099153E-2</v>
      </c>
      <c r="D102">
        <v>7.5277389125695468E-2</v>
      </c>
      <c r="E102">
        <v>8.3158107166804496E-2</v>
      </c>
      <c r="F102">
        <v>8.6562811257006295E-2</v>
      </c>
      <c r="G102">
        <v>8.2080710365794105E-2</v>
      </c>
      <c r="H102">
        <v>8.95508785178145E-2</v>
      </c>
      <c r="I102">
        <v>0.10154871721426199</v>
      </c>
      <c r="J102">
        <v>9.2031169642799004E-2</v>
      </c>
      <c r="O102">
        <v>50</v>
      </c>
      <c r="P102">
        <v>7.3499999999999996E-2</v>
      </c>
      <c r="Q102">
        <v>6.9599999999999995E-2</v>
      </c>
      <c r="R102">
        <v>8.3099999999999993E-2</v>
      </c>
    </row>
    <row r="103" spans="1:18">
      <c r="A103">
        <v>8.3551959169590698E-2</v>
      </c>
      <c r="B103">
        <v>8.7503499098371906E-2</v>
      </c>
      <c r="C103">
        <v>8.5889031384471196E-2</v>
      </c>
      <c r="D103">
        <v>7.4718814737686975E-2</v>
      </c>
      <c r="E103">
        <v>8.9619232997636897E-2</v>
      </c>
      <c r="F103">
        <v>8.6159194328531197E-2</v>
      </c>
      <c r="G103">
        <v>8.7461184420386598E-2</v>
      </c>
      <c r="H103">
        <v>9.6815983230367594E-2</v>
      </c>
      <c r="I103">
        <v>9.3534968198891996E-2</v>
      </c>
      <c r="J103">
        <v>9.3707176871523301E-2</v>
      </c>
      <c r="O103">
        <v>60</v>
      </c>
      <c r="P103">
        <v>7.5899999999999995E-2</v>
      </c>
      <c r="Q103">
        <v>7.0199999999999999E-2</v>
      </c>
      <c r="R103">
        <v>8.5099999999999995E-2</v>
      </c>
    </row>
    <row r="104" spans="1:18">
      <c r="A104">
        <v>8.6224293833123897E-2</v>
      </c>
      <c r="B104">
        <v>8.9710372304066796E-2</v>
      </c>
      <c r="C104">
        <v>9.0195363613282897E-2</v>
      </c>
      <c r="D104">
        <v>8.0499788500959873E-2</v>
      </c>
      <c r="E104">
        <v>9.2809410815015897E-2</v>
      </c>
      <c r="F104">
        <v>9.3398259239247203E-2</v>
      </c>
      <c r="G104">
        <v>9.4185963244819704E-2</v>
      </c>
      <c r="H104">
        <v>0.101320868948187</v>
      </c>
      <c r="I104">
        <v>0.108019607970783</v>
      </c>
      <c r="J104">
        <v>0.101783075430796</v>
      </c>
      <c r="O104">
        <v>70</v>
      </c>
      <c r="P104">
        <v>7.5899999999999995E-2</v>
      </c>
      <c r="Q104">
        <v>7.0199999999999999E-2</v>
      </c>
      <c r="R104">
        <v>8.7999999999999995E-2</v>
      </c>
    </row>
    <row r="105" spans="1:18">
      <c r="A105">
        <v>8.4001419173819494E-2</v>
      </c>
      <c r="B105">
        <v>8.5446354753240306E-2</v>
      </c>
      <c r="C105">
        <v>8.9996810124274906E-2</v>
      </c>
      <c r="D105">
        <v>7.6324455019836104E-2</v>
      </c>
      <c r="E105">
        <v>9.1250272605062799E-2</v>
      </c>
      <c r="F105">
        <v>9.9784520639797897E-2</v>
      </c>
      <c r="G105">
        <v>9.0026104901341705E-2</v>
      </c>
      <c r="H105">
        <v>9.8606540568515796E-2</v>
      </c>
      <c r="I105">
        <v>0.106333530801831</v>
      </c>
      <c r="J105">
        <v>9.8225387504801101E-2</v>
      </c>
      <c r="O105">
        <v>80</v>
      </c>
      <c r="P105">
        <v>7.8600000000000003E-2</v>
      </c>
      <c r="Q105">
        <v>7.1300000000000002E-2</v>
      </c>
      <c r="R105">
        <v>9.1300000000000006E-2</v>
      </c>
    </row>
    <row r="106" spans="1:18">
      <c r="A106">
        <v>8.6130179903066498E-2</v>
      </c>
      <c r="B106">
        <v>8.9528385103882904E-2</v>
      </c>
      <c r="C106">
        <v>8.9339305127888E-2</v>
      </c>
      <c r="D106">
        <v>7.8352259785897868E-2</v>
      </c>
      <c r="E106">
        <v>9.1575473110649605E-2</v>
      </c>
      <c r="F106">
        <v>9.2874208227275407E-2</v>
      </c>
      <c r="G106">
        <v>9.7841618899749697E-2</v>
      </c>
      <c r="H106">
        <v>9.5787411057801794E-2</v>
      </c>
      <c r="I106">
        <v>9.8065893718548805E-2</v>
      </c>
      <c r="J106">
        <v>8.8665525255352803E-2</v>
      </c>
      <c r="O106">
        <v>90</v>
      </c>
      <c r="P106">
        <v>7.9100000000000004E-2</v>
      </c>
      <c r="Q106">
        <v>6.93E-2</v>
      </c>
      <c r="R106">
        <v>9.0899999999999995E-2</v>
      </c>
    </row>
    <row r="107" spans="1:18">
      <c r="A107">
        <v>8.45677867072889E-2</v>
      </c>
      <c r="B107">
        <v>8.7633698107557403E-2</v>
      </c>
      <c r="C107">
        <v>9.1061187024366705E-2</v>
      </c>
      <c r="D107">
        <v>7.69038938573081E-2</v>
      </c>
      <c r="E107">
        <v>9.2034424618028701E-2</v>
      </c>
      <c r="F107">
        <v>9.6077103853239698E-2</v>
      </c>
      <c r="G107">
        <v>9.4198983145738296E-2</v>
      </c>
      <c r="H107">
        <v>9.8886469349426007E-2</v>
      </c>
      <c r="I107">
        <v>0.106890131566099</v>
      </c>
      <c r="J107">
        <v>0.100194647518732</v>
      </c>
      <c r="O107">
        <v>100</v>
      </c>
      <c r="P107">
        <v>8.0799999999999997E-2</v>
      </c>
      <c r="Q107">
        <v>7.2999999999999995E-2</v>
      </c>
      <c r="R107">
        <v>9.5299999999999996E-2</v>
      </c>
    </row>
    <row r="108" spans="1:18">
      <c r="A108">
        <v>8.4951598518335295E-2</v>
      </c>
      <c r="B108">
        <v>8.82163386736627E-2</v>
      </c>
      <c r="C108">
        <v>8.7259375956148993E-2</v>
      </c>
      <c r="D108">
        <v>7.7599717996691867E-2</v>
      </c>
      <c r="E108">
        <v>9.3001152261231304E-2</v>
      </c>
      <c r="F108">
        <v>8.8919413323264598E-2</v>
      </c>
      <c r="G108">
        <v>9.3033702013527703E-2</v>
      </c>
      <c r="H108">
        <v>8.9030372272728794E-2</v>
      </c>
      <c r="I108">
        <v>0.101516167461966</v>
      </c>
      <c r="J108">
        <v>9.0992832544544294E-2</v>
      </c>
      <c r="O108">
        <v>110</v>
      </c>
      <c r="P108">
        <v>8.14E-2</v>
      </c>
      <c r="Q108">
        <v>7.4300000000000005E-2</v>
      </c>
      <c r="R108">
        <v>9.69E-2</v>
      </c>
    </row>
    <row r="109" spans="1:18">
      <c r="A109">
        <v>8.2240204152046401E-2</v>
      </c>
      <c r="B109">
        <v>8.4629355970601103E-2</v>
      </c>
      <c r="C109">
        <v>8.9039847406761199E-2</v>
      </c>
      <c r="D109">
        <v>8.149220707382944E-2</v>
      </c>
      <c r="E109">
        <v>8.6647440612976898E-2</v>
      </c>
      <c r="F109">
        <v>8.9436954384777098E-2</v>
      </c>
      <c r="G109">
        <v>9.2564985580459697E-2</v>
      </c>
      <c r="H109">
        <v>9.8554140002994603E-2</v>
      </c>
      <c r="I109">
        <v>9.4970412275162605E-2</v>
      </c>
      <c r="J109">
        <v>9.7662276790073596E-2</v>
      </c>
      <c r="O109">
        <v>120</v>
      </c>
      <c r="P109">
        <v>8.4400000000000003E-2</v>
      </c>
      <c r="Q109">
        <v>7.4700000000000003E-2</v>
      </c>
      <c r="R109">
        <v>9.9199999999999997E-2</v>
      </c>
    </row>
    <row r="110" spans="1:18">
      <c r="A110">
        <v>8.3679175577190401E-2</v>
      </c>
      <c r="B110">
        <v>8.4567511441237905E-2</v>
      </c>
      <c r="C110">
        <v>8.9154061734061194E-2</v>
      </c>
      <c r="D110">
        <v>8.2757124650885347E-2</v>
      </c>
      <c r="E110">
        <v>8.9863648643810204E-2</v>
      </c>
      <c r="F110">
        <v>9.2353712799580795E-2</v>
      </c>
      <c r="G110">
        <v>8.7978725481899098E-2</v>
      </c>
      <c r="H110">
        <v>8.9280715573754499E-2</v>
      </c>
      <c r="I110">
        <v>9.8964266881928997E-2</v>
      </c>
      <c r="J110">
        <v>8.8008020258965799E-2</v>
      </c>
    </row>
    <row r="111" spans="1:18">
      <c r="A111">
        <v>8.2936768851189002E-2</v>
      </c>
      <c r="B111">
        <v>8.7327730435971404E-2</v>
      </c>
      <c r="C111">
        <v>8.5700242821152101E-2</v>
      </c>
      <c r="D111">
        <v>7.7502101466959503E-2</v>
      </c>
      <c r="E111">
        <v>8.9007587371957006E-2</v>
      </c>
      <c r="F111">
        <v>8.7083607293748505E-2</v>
      </c>
      <c r="G111">
        <v>9.1644125889831701E-2</v>
      </c>
      <c r="H111">
        <v>9.1344369869345299E-2</v>
      </c>
      <c r="I111">
        <v>9.6995322585370095E-2</v>
      </c>
      <c r="J111">
        <v>9.0826828807832799E-2</v>
      </c>
    </row>
    <row r="112" spans="1:18">
      <c r="A112">
        <v>8.3841651965028505E-2</v>
      </c>
      <c r="B112">
        <v>8.5609103514722298E-2</v>
      </c>
      <c r="C112">
        <v>8.9101691936124397E-2</v>
      </c>
      <c r="D112">
        <v>8.0749669322845302E-2</v>
      </c>
      <c r="E112">
        <v>8.8636518987959795E-2</v>
      </c>
      <c r="F112">
        <v>8.8457206840655903E-2</v>
      </c>
      <c r="G112">
        <v>9.7597177285480896E-2</v>
      </c>
      <c r="H112">
        <v>9.0898438262884795E-2</v>
      </c>
      <c r="I112">
        <v>9.8049618842400599E-2</v>
      </c>
      <c r="J112">
        <v>9.6210557837654906E-2</v>
      </c>
    </row>
    <row r="113" spans="1:22">
      <c r="A113">
        <v>8.9388420713427799E-2</v>
      </c>
      <c r="B113">
        <v>8.8343282707618598E-2</v>
      </c>
      <c r="C113">
        <v>9.0101262609001295E-2</v>
      </c>
      <c r="D113">
        <v>7.8781157637826962E-2</v>
      </c>
      <c r="E113">
        <v>9.04948213344096E-2</v>
      </c>
      <c r="F113">
        <v>0.100061193534317</v>
      </c>
      <c r="G113">
        <v>0.101900254539063</v>
      </c>
      <c r="H113">
        <v>9.5927374992676298E-2</v>
      </c>
      <c r="I113">
        <v>0.103527742153882</v>
      </c>
      <c r="J113">
        <v>0.10300728140328901</v>
      </c>
    </row>
    <row r="114" spans="1:22">
      <c r="A114">
        <v>8.3024653182389302E-2</v>
      </c>
      <c r="B114">
        <v>8.7643463033246299E-2</v>
      </c>
      <c r="C114">
        <v>9.0579450690380203E-2</v>
      </c>
      <c r="D114">
        <v>7.7572165379402203E-2</v>
      </c>
      <c r="E114">
        <v>9.2607300258445005E-2</v>
      </c>
      <c r="F114">
        <v>9.4752328934776794E-2</v>
      </c>
      <c r="G114">
        <v>9.4876017993503106E-2</v>
      </c>
      <c r="H114">
        <v>9.9485062918671194E-2</v>
      </c>
      <c r="I114">
        <v>9.63703653070591E-2</v>
      </c>
      <c r="J114">
        <v>9.9540397497574998E-2</v>
      </c>
    </row>
    <row r="115" spans="1:22">
      <c r="A115">
        <v>8.5619147128614306E-2</v>
      </c>
      <c r="B115">
        <v>9.0979812643625799E-2</v>
      </c>
      <c r="C115">
        <v>8.7900319963023596E-2</v>
      </c>
      <c r="D115">
        <v>8.0879783051297435E-2</v>
      </c>
      <c r="E115">
        <v>9.0927733039951594E-2</v>
      </c>
      <c r="F115">
        <v>9.60445541009433E-2</v>
      </c>
      <c r="G115">
        <v>9.57385864293573E-2</v>
      </c>
      <c r="H115">
        <v>9.9771500738879401E-2</v>
      </c>
      <c r="I115">
        <v>0.10342683792176301</v>
      </c>
      <c r="J115">
        <v>0.102655074652614</v>
      </c>
    </row>
    <row r="116" spans="1:22">
      <c r="A116">
        <v>8.6732069968947501E-2</v>
      </c>
      <c r="B116">
        <v>8.5801147053270896E-2</v>
      </c>
      <c r="C116">
        <v>9.18264050960058E-2</v>
      </c>
      <c r="D116">
        <v>8.1367476870681896E-2</v>
      </c>
      <c r="E116">
        <v>9.3336414709884102E-2</v>
      </c>
      <c r="F116">
        <v>9.4094823938389804E-2</v>
      </c>
      <c r="G116">
        <v>9.6145458333062095E-2</v>
      </c>
      <c r="H116">
        <v>8.9922238388651807E-2</v>
      </c>
      <c r="I116">
        <v>9.59534147945134E-2</v>
      </c>
      <c r="J116">
        <v>9.6149026270990604E-2</v>
      </c>
    </row>
    <row r="117" spans="1:22">
      <c r="A117">
        <v>8.8519339498276506E-2</v>
      </c>
      <c r="B117">
        <v>9.1341114894115699E-2</v>
      </c>
      <c r="C117">
        <v>9.3092291567661203E-2</v>
      </c>
      <c r="D117">
        <v>7.8509940689577229E-2</v>
      </c>
      <c r="E117">
        <v>9.8606540568515796E-2</v>
      </c>
      <c r="F117">
        <v>9.9755225862731195E-2</v>
      </c>
      <c r="G117">
        <v>0.100507452290045</v>
      </c>
      <c r="H117">
        <v>0.106733892755076</v>
      </c>
      <c r="I117">
        <v>0.111069519760955</v>
      </c>
      <c r="J117">
        <v>0.104208371172544</v>
      </c>
      <c r="L117" t="s">
        <v>13</v>
      </c>
      <c r="M117" s="1">
        <v>33</v>
      </c>
      <c r="N117" s="1">
        <v>43</v>
      </c>
      <c r="O117" s="1">
        <v>53</v>
      </c>
      <c r="P117" s="1">
        <v>63</v>
      </c>
      <c r="Q117" s="1">
        <v>73</v>
      </c>
      <c r="R117" s="1">
        <v>83</v>
      </c>
      <c r="S117" s="1">
        <v>93</v>
      </c>
      <c r="T117" s="1">
        <v>103</v>
      </c>
      <c r="U117" s="1">
        <v>113</v>
      </c>
      <c r="V117" s="1">
        <v>123</v>
      </c>
    </row>
    <row r="118" spans="1:22">
      <c r="A118">
        <v>8.5892286359700795E-2</v>
      </c>
      <c r="B118">
        <v>8.5619147128614306E-2</v>
      </c>
      <c r="C118">
        <v>9.0459016606883602E-2</v>
      </c>
      <c r="D118">
        <v>8.5104437413148812E-2</v>
      </c>
      <c r="E118">
        <v>9.1686142268457296E-2</v>
      </c>
      <c r="F118">
        <v>9.3307423646170007E-2</v>
      </c>
      <c r="G118">
        <v>9.8892657426877001E-2</v>
      </c>
      <c r="H118">
        <v>9.7161326862421502E-2</v>
      </c>
      <c r="I118">
        <v>0.100129873934399</v>
      </c>
      <c r="J118">
        <v>9.9296274355352196E-2</v>
      </c>
      <c r="L118" t="s">
        <v>17</v>
      </c>
      <c r="M118">
        <f>MAX(A71:A120)</f>
        <v>8.9993555149045307E-2</v>
      </c>
      <c r="N118">
        <f t="shared" ref="N118:V118" si="6">MAX(B71:B120)</f>
        <v>9.1341114894115699E-2</v>
      </c>
      <c r="O118">
        <f t="shared" si="6"/>
        <v>9.3092291567661203E-2</v>
      </c>
      <c r="P118">
        <f t="shared" si="6"/>
        <v>8.5104437413148812E-2</v>
      </c>
      <c r="Q118">
        <f t="shared" si="6"/>
        <v>9.8606540568515796E-2</v>
      </c>
      <c r="R118">
        <f t="shared" si="6"/>
        <v>0.102251791863864</v>
      </c>
      <c r="S118">
        <f t="shared" si="6"/>
        <v>0.101900254539063</v>
      </c>
      <c r="T118">
        <f t="shared" si="6"/>
        <v>0.106733892755076</v>
      </c>
      <c r="U118">
        <f t="shared" si="6"/>
        <v>0.111069519760955</v>
      </c>
      <c r="V118">
        <f t="shared" si="6"/>
        <v>0.108494834354311</v>
      </c>
    </row>
    <row r="119" spans="1:22">
      <c r="A119">
        <v>8.0970763812487398E-2</v>
      </c>
      <c r="B119">
        <v>8.3141832290656303E-2</v>
      </c>
      <c r="C119">
        <v>8.5283605991758396E-2</v>
      </c>
      <c r="D119">
        <v>7.8910412095681462E-2</v>
      </c>
      <c r="E119">
        <v>8.6129899551464398E-2</v>
      </c>
      <c r="F119">
        <v>8.9905670817845104E-2</v>
      </c>
      <c r="G119">
        <v>9.1988854964813696E-2</v>
      </c>
      <c r="H119">
        <v>9.4928097597177297E-2</v>
      </c>
      <c r="I119">
        <v>9.6305265590568401E-2</v>
      </c>
      <c r="J119">
        <v>9.1699162169375903E-2</v>
      </c>
      <c r="L119" t="s">
        <v>11</v>
      </c>
      <c r="M119">
        <f>AVERAGE(A71:A120)</f>
        <v>8.3824433893845363E-2</v>
      </c>
      <c r="N119">
        <f t="shared" ref="N119:V119" si="7">AVERAGE(B71:B120)</f>
        <v>8.5709281201167511E-2</v>
      </c>
      <c r="O119">
        <f t="shared" si="7"/>
        <v>8.7265523426517735E-2</v>
      </c>
      <c r="P119">
        <f t="shared" si="7"/>
        <v>7.5886918891049426E-2</v>
      </c>
      <c r="Q119">
        <f t="shared" si="7"/>
        <v>9.0058626174883111E-2</v>
      </c>
      <c r="R119">
        <f t="shared" si="7"/>
        <v>9.3290449447384988E-2</v>
      </c>
      <c r="S119">
        <f t="shared" si="7"/>
        <v>9.3922590854141993E-2</v>
      </c>
      <c r="T119">
        <f t="shared" si="7"/>
        <v>9.5977278666764865E-2</v>
      </c>
      <c r="U119">
        <f t="shared" si="7"/>
        <v>0.10019226279599376</v>
      </c>
      <c r="V119">
        <f t="shared" si="7"/>
        <v>9.6557199033333832E-2</v>
      </c>
    </row>
    <row r="120" spans="1:22">
      <c r="A120">
        <v>8.3395720358568098E-2</v>
      </c>
      <c r="B120">
        <v>8.4570766416467602E-2</v>
      </c>
      <c r="C120">
        <v>8.7559118680038101E-2</v>
      </c>
      <c r="D120">
        <v>8.153559149231554E-2</v>
      </c>
      <c r="E120">
        <v>8.9300245425132305E-2</v>
      </c>
      <c r="F120">
        <v>9.3365709486950804E-2</v>
      </c>
      <c r="G120">
        <v>9.2145093775836406E-2</v>
      </c>
      <c r="H120">
        <v>9.3538223174121707E-2</v>
      </c>
      <c r="I120">
        <v>9.8788498219528606E-2</v>
      </c>
      <c r="J120">
        <v>9.4192473195279E-2</v>
      </c>
      <c r="L120" t="s">
        <v>12</v>
      </c>
      <c r="M120">
        <f>MIN(A71:A120)</f>
        <v>7.8747872053017198E-2</v>
      </c>
      <c r="N120">
        <f t="shared" ref="N120:V120" si="8">MIN(B71:B120)</f>
        <v>8.1377635716192206E-2</v>
      </c>
      <c r="O120">
        <f t="shared" si="8"/>
        <v>8.2500870708708096E-2</v>
      </c>
      <c r="P120">
        <f t="shared" si="8"/>
        <v>7.0207230838114032E-2</v>
      </c>
      <c r="Q120">
        <f t="shared" si="8"/>
        <v>8.3158107166804496E-2</v>
      </c>
      <c r="R120">
        <f t="shared" si="8"/>
        <v>8.4388487803607803E-2</v>
      </c>
      <c r="S120">
        <f t="shared" si="8"/>
        <v>8.2080710365794105E-2</v>
      </c>
      <c r="T120">
        <f t="shared" si="8"/>
        <v>8.6442377173509694E-2</v>
      </c>
      <c r="U120">
        <f t="shared" si="8"/>
        <v>8.84412198384876E-2</v>
      </c>
      <c r="V120">
        <f t="shared" si="8"/>
        <v>8.8008020258965799E-2</v>
      </c>
    </row>
    <row r="123" spans="1:22">
      <c r="P123">
        <v>9.5200000000000007E-2</v>
      </c>
    </row>
    <row r="124" spans="1:22">
      <c r="P124">
        <v>8.8999999999999996E-2</v>
      </c>
    </row>
    <row r="125" spans="1:22">
      <c r="P125">
        <v>8.2900000000000001E-2</v>
      </c>
    </row>
    <row r="127" spans="1:22">
      <c r="M127">
        <f>0.085/0.0952*M118</f>
        <v>8.035138852593332E-2</v>
      </c>
      <c r="N127">
        <f t="shared" ref="N127:V127" si="9">0.085/0.0952*N118</f>
        <v>8.1554566869746159E-2</v>
      </c>
      <c r="O127">
        <f t="shared" si="9"/>
        <v>8.3118117471126074E-2</v>
      </c>
      <c r="P127">
        <f t="shared" si="9"/>
        <v>7.5986104833168588E-2</v>
      </c>
      <c r="Q127">
        <f t="shared" si="9"/>
        <v>8.804155407903197E-2</v>
      </c>
      <c r="R127">
        <f t="shared" si="9"/>
        <v>9.1296242735592864E-2</v>
      </c>
      <c r="S127">
        <f t="shared" si="9"/>
        <v>9.0982370124163395E-2</v>
      </c>
      <c r="T127">
        <f t="shared" si="9"/>
        <v>9.5298118531317866E-2</v>
      </c>
      <c r="U127">
        <f t="shared" si="9"/>
        <v>9.9169214072281256E-2</v>
      </c>
      <c r="V127">
        <f t="shared" si="9"/>
        <v>9.6870387816349102E-2</v>
      </c>
    </row>
    <row r="128" spans="1:22">
      <c r="M128">
        <f>0.075/0.089*M119</f>
        <v>7.0638567888071935E-2</v>
      </c>
      <c r="N128">
        <f t="shared" ref="N128:V128" si="10">0.075/0.089*N119</f>
        <v>7.2226922360534421E-2</v>
      </c>
      <c r="O128">
        <f t="shared" si="10"/>
        <v>7.3538362438076751E-2</v>
      </c>
      <c r="P128">
        <f t="shared" si="10"/>
        <v>6.3949650750884351E-2</v>
      </c>
      <c r="Q128">
        <f t="shared" si="10"/>
        <v>7.589210070917117E-2</v>
      </c>
      <c r="R128">
        <f t="shared" si="10"/>
        <v>7.8615547287122181E-2</v>
      </c>
      <c r="S128">
        <f t="shared" si="10"/>
        <v>7.9148250719782584E-2</v>
      </c>
      <c r="T128">
        <f t="shared" si="10"/>
        <v>8.0879729213565899E-2</v>
      </c>
      <c r="U128">
        <f t="shared" si="10"/>
        <v>8.4431682131455424E-2</v>
      </c>
      <c r="V128">
        <f t="shared" si="10"/>
        <v>8.1368426151685824E-2</v>
      </c>
    </row>
    <row r="129" spans="13:22">
      <c r="M129">
        <f>0.07/0.0829*M120</f>
        <v>6.6493981226914398E-2</v>
      </c>
      <c r="N129">
        <f t="shared" ref="N129:V129" si="11">0.07/0.0829*N120</f>
        <v>6.8714529555288964E-2</v>
      </c>
      <c r="O129">
        <f t="shared" si="11"/>
        <v>6.9662978885519505E-2</v>
      </c>
      <c r="P129">
        <f t="shared" si="11"/>
        <v>5.9282342082846592E-2</v>
      </c>
      <c r="Q129">
        <f t="shared" si="11"/>
        <v>7.02179433254079E-2</v>
      </c>
      <c r="R129">
        <f t="shared" si="11"/>
        <v>7.1256865455398624E-2</v>
      </c>
      <c r="S129">
        <f t="shared" si="11"/>
        <v>6.9308199343855098E-2</v>
      </c>
      <c r="T129">
        <f t="shared" si="11"/>
        <v>7.2991150809959937E-2</v>
      </c>
      <c r="U129">
        <f t="shared" si="11"/>
        <v>7.4678955231533561E-2</v>
      </c>
      <c r="V129">
        <f t="shared" si="11"/>
        <v>7.431316547801696E-2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5"/>
  <sheetViews>
    <sheetView topLeftCell="A28" workbookViewId="0">
      <selection activeCell="U52" sqref="U52"/>
    </sheetView>
  </sheetViews>
  <sheetFormatPr baseColWidth="10" defaultRowHeight="15" x14ac:dyDescent="0"/>
  <cols>
    <col min="13" max="13" width="16.33203125" customWidth="1"/>
  </cols>
  <sheetData>
    <row r="1" spans="1:35">
      <c r="A1" t="s">
        <v>18</v>
      </c>
      <c r="G1" t="s">
        <v>20</v>
      </c>
      <c r="M1" t="s">
        <v>22</v>
      </c>
      <c r="S1" t="s">
        <v>23</v>
      </c>
      <c r="W1" t="s">
        <v>0</v>
      </c>
    </row>
    <row r="2" spans="1:35">
      <c r="A2" t="s">
        <v>19</v>
      </c>
      <c r="C2" t="s">
        <v>15</v>
      </c>
      <c r="E2" t="s">
        <v>13</v>
      </c>
      <c r="G2" t="s">
        <v>2</v>
      </c>
      <c r="I2" t="s">
        <v>21</v>
      </c>
      <c r="K2" t="s">
        <v>13</v>
      </c>
      <c r="M2" t="s">
        <v>2</v>
      </c>
      <c r="O2" t="s">
        <v>15</v>
      </c>
      <c r="Q2" t="s">
        <v>13</v>
      </c>
      <c r="S2" t="s">
        <v>15</v>
      </c>
      <c r="U2" t="s">
        <v>13</v>
      </c>
      <c r="W2" t="s">
        <v>15</v>
      </c>
      <c r="Y2" t="s">
        <v>13</v>
      </c>
    </row>
    <row r="3" spans="1:35">
      <c r="A3">
        <v>49</v>
      </c>
      <c r="C3">
        <v>1044</v>
      </c>
      <c r="E3">
        <v>9.1792392949562995E-4</v>
      </c>
      <c r="G3">
        <v>49</v>
      </c>
      <c r="I3">
        <v>4360</v>
      </c>
      <c r="K3">
        <v>2.6209657731556101E-2</v>
      </c>
      <c r="M3">
        <v>49</v>
      </c>
      <c r="O3">
        <v>5623</v>
      </c>
      <c r="Q3">
        <v>1.2999999999999999E-2</v>
      </c>
      <c r="S3">
        <v>3820.31</v>
      </c>
      <c r="U3" s="2">
        <v>1.2500000000000001E-2</v>
      </c>
      <c r="W3">
        <v>1192</v>
      </c>
      <c r="Y3">
        <v>7.0207230838114032E-2</v>
      </c>
      <c r="AB3" t="s">
        <v>3</v>
      </c>
      <c r="AC3">
        <v>48</v>
      </c>
      <c r="AD3" t="s">
        <v>4</v>
      </c>
      <c r="AE3" t="s">
        <v>5</v>
      </c>
      <c r="AF3">
        <v>4494.9375</v>
      </c>
      <c r="AG3" t="s">
        <v>6</v>
      </c>
      <c r="AH3" t="s">
        <v>7</v>
      </c>
      <c r="AI3">
        <v>16889</v>
      </c>
    </row>
    <row r="4" spans="1:35">
      <c r="A4">
        <v>49</v>
      </c>
      <c r="C4">
        <v>1084</v>
      </c>
      <c r="E4">
        <v>1.0481259053106099E-3</v>
      </c>
      <c r="G4">
        <v>49</v>
      </c>
      <c r="I4">
        <v>4685</v>
      </c>
      <c r="K4">
        <v>2.6414725843464701E-2</v>
      </c>
      <c r="M4">
        <v>49</v>
      </c>
      <c r="O4">
        <v>6153</v>
      </c>
      <c r="Q4">
        <v>1.3486020826348401E-2</v>
      </c>
      <c r="S4">
        <v>4273.43</v>
      </c>
      <c r="U4" s="2">
        <v>1.4E-2</v>
      </c>
      <c r="W4">
        <v>1285</v>
      </c>
      <c r="Y4">
        <v>7.0640679399993467E-2</v>
      </c>
      <c r="AB4" t="s">
        <v>3</v>
      </c>
      <c r="AC4">
        <v>48</v>
      </c>
      <c r="AD4" t="s">
        <v>4</v>
      </c>
      <c r="AE4" t="s">
        <v>5</v>
      </c>
      <c r="AF4">
        <v>4068.6666666666702</v>
      </c>
      <c r="AG4" t="s">
        <v>6</v>
      </c>
      <c r="AH4" t="s">
        <v>7</v>
      </c>
      <c r="AI4">
        <v>13332</v>
      </c>
    </row>
    <row r="5" spans="1:35">
      <c r="A5">
        <v>49</v>
      </c>
      <c r="C5">
        <v>1183</v>
      </c>
      <c r="E5">
        <v>1.0644011522874901E-3</v>
      </c>
      <c r="G5">
        <v>49</v>
      </c>
      <c r="I5">
        <v>4871</v>
      </c>
      <c r="K5">
        <v>2.9962729684423001E-2</v>
      </c>
      <c r="M5">
        <v>49</v>
      </c>
      <c r="O5">
        <v>6710</v>
      </c>
      <c r="Q5">
        <v>1.7008075987851801E-2</v>
      </c>
      <c r="S5">
        <v>5304.69</v>
      </c>
      <c r="U5" s="2">
        <v>1.54E-2</v>
      </c>
      <c r="W5">
        <v>1254</v>
      </c>
      <c r="Y5">
        <v>7.0737963158779504E-2</v>
      </c>
      <c r="AB5" t="s">
        <v>3</v>
      </c>
      <c r="AC5">
        <v>48</v>
      </c>
      <c r="AD5" t="s">
        <v>4</v>
      </c>
      <c r="AE5" t="s">
        <v>5</v>
      </c>
      <c r="AF5">
        <v>3048.9791666666702</v>
      </c>
      <c r="AG5" t="s">
        <v>6</v>
      </c>
      <c r="AH5" t="s">
        <v>7</v>
      </c>
      <c r="AI5">
        <v>13116</v>
      </c>
    </row>
    <row r="6" spans="1:35">
      <c r="A6">
        <v>49</v>
      </c>
      <c r="C6">
        <v>1197</v>
      </c>
      <c r="E6">
        <v>1.06765620168286E-3</v>
      </c>
      <c r="G6">
        <v>47</v>
      </c>
      <c r="I6">
        <v>5185</v>
      </c>
      <c r="K6">
        <v>3.03077649203327E-2</v>
      </c>
      <c r="M6">
        <v>47</v>
      </c>
      <c r="O6">
        <v>7321</v>
      </c>
      <c r="Q6">
        <v>1.94787228155608E-2</v>
      </c>
      <c r="S6">
        <v>6203.12</v>
      </c>
      <c r="U6" s="2">
        <v>1.6199999999999999E-2</v>
      </c>
      <c r="W6">
        <v>1243</v>
      </c>
      <c r="Y6">
        <v>7.0916503032671288E-2</v>
      </c>
      <c r="AB6" t="s">
        <v>3</v>
      </c>
      <c r="AC6">
        <v>49</v>
      </c>
      <c r="AD6" t="s">
        <v>4</v>
      </c>
      <c r="AE6" t="s">
        <v>5</v>
      </c>
      <c r="AF6">
        <v>4086.7959183673502</v>
      </c>
      <c r="AG6" t="s">
        <v>6</v>
      </c>
      <c r="AH6" t="s">
        <v>7</v>
      </c>
      <c r="AI6">
        <v>10037</v>
      </c>
    </row>
    <row r="7" spans="1:35">
      <c r="A7">
        <v>49</v>
      </c>
      <c r="C7">
        <v>1214</v>
      </c>
      <c r="E7">
        <v>1.12299204140423E-3</v>
      </c>
      <c r="G7">
        <v>49</v>
      </c>
      <c r="I7">
        <v>5397</v>
      </c>
      <c r="K7">
        <v>3.0822062724801799E-2</v>
      </c>
      <c r="M7">
        <v>49</v>
      </c>
      <c r="O7">
        <v>8935</v>
      </c>
      <c r="Q7">
        <v>1.9729368145908099E-2</v>
      </c>
      <c r="S7">
        <v>6750</v>
      </c>
      <c r="U7" s="2">
        <v>1.78E-2</v>
      </c>
      <c r="W7">
        <v>1275</v>
      </c>
      <c r="Y7">
        <v>7.1312388145223046E-2</v>
      </c>
      <c r="AB7" t="s">
        <v>3</v>
      </c>
      <c r="AC7">
        <v>48</v>
      </c>
      <c r="AD7" t="s">
        <v>4</v>
      </c>
      <c r="AE7" t="s">
        <v>5</v>
      </c>
      <c r="AF7">
        <v>3941.4375</v>
      </c>
      <c r="AG7" t="s">
        <v>6</v>
      </c>
      <c r="AH7" t="s">
        <v>7</v>
      </c>
      <c r="AI7">
        <v>7321</v>
      </c>
    </row>
    <row r="8" spans="1:35">
      <c r="A8">
        <v>49</v>
      </c>
      <c r="C8">
        <v>1296</v>
      </c>
      <c r="E8">
        <v>1.14903243656722E-3</v>
      </c>
      <c r="G8">
        <v>49</v>
      </c>
      <c r="I8">
        <v>5415</v>
      </c>
      <c r="K8">
        <v>3.08481031199648E-2</v>
      </c>
      <c r="M8">
        <v>49</v>
      </c>
      <c r="O8">
        <v>9510</v>
      </c>
      <c r="Q8">
        <v>2.0191597196678499E-2</v>
      </c>
      <c r="S8">
        <v>6984.37</v>
      </c>
      <c r="U8" s="2">
        <v>1.8599999999999998E-2</v>
      </c>
      <c r="W8">
        <v>1445</v>
      </c>
      <c r="Y8">
        <v>7.1492098612783231E-2</v>
      </c>
      <c r="AB8" t="s">
        <v>3</v>
      </c>
      <c r="AC8">
        <v>48</v>
      </c>
      <c r="AD8" t="s">
        <v>4</v>
      </c>
      <c r="AE8" t="s">
        <v>5</v>
      </c>
      <c r="AF8">
        <v>2293.1875</v>
      </c>
      <c r="AG8" t="s">
        <v>6</v>
      </c>
      <c r="AH8" t="s">
        <v>7</v>
      </c>
      <c r="AI8">
        <v>6710</v>
      </c>
    </row>
    <row r="9" spans="1:35">
      <c r="A9">
        <v>49</v>
      </c>
      <c r="C9">
        <v>1358</v>
      </c>
      <c r="E9">
        <v>1.1522874859625999E-3</v>
      </c>
      <c r="G9">
        <v>49</v>
      </c>
      <c r="I9">
        <v>6103</v>
      </c>
      <c r="K9">
        <v>3.15902543821103E-2</v>
      </c>
      <c r="M9">
        <v>49</v>
      </c>
      <c r="O9">
        <v>10037</v>
      </c>
      <c r="Q9">
        <v>2.05854684300813E-2</v>
      </c>
      <c r="S9">
        <v>7476.56</v>
      </c>
      <c r="U9" s="2">
        <v>1.9300000000000001E-2</v>
      </c>
      <c r="W9">
        <v>1377</v>
      </c>
      <c r="Y9">
        <v>7.1492878124166367E-2</v>
      </c>
      <c r="AB9" t="s">
        <v>3</v>
      </c>
      <c r="AC9">
        <v>45</v>
      </c>
      <c r="AD9" t="s">
        <v>4</v>
      </c>
      <c r="AE9" t="s">
        <v>5</v>
      </c>
      <c r="AF9">
        <v>2512.7777777777801</v>
      </c>
      <c r="AG9" t="s">
        <v>6</v>
      </c>
      <c r="AH9" t="s">
        <v>7</v>
      </c>
      <c r="AI9">
        <v>10297</v>
      </c>
    </row>
    <row r="10" spans="1:35">
      <c r="A10">
        <v>45</v>
      </c>
      <c r="C10">
        <v>1413</v>
      </c>
      <c r="E10">
        <v>1.1653038904223701E-3</v>
      </c>
      <c r="G10">
        <v>49</v>
      </c>
      <c r="I10">
        <v>6188</v>
      </c>
      <c r="K10">
        <v>3.2238009211789799E-2</v>
      </c>
      <c r="M10">
        <v>49</v>
      </c>
      <c r="O10">
        <v>10208</v>
      </c>
      <c r="Q10">
        <v>2.1142096371501901E-2</v>
      </c>
      <c r="S10">
        <v>8914.06</v>
      </c>
      <c r="U10" s="2">
        <v>1.9400000000000001E-2</v>
      </c>
      <c r="W10">
        <v>1344</v>
      </c>
      <c r="Y10">
        <v>7.1844981254304108E-2</v>
      </c>
      <c r="AB10" t="s">
        <v>3</v>
      </c>
      <c r="AC10">
        <v>45</v>
      </c>
      <c r="AD10" t="s">
        <v>4</v>
      </c>
      <c r="AE10" t="s">
        <v>5</v>
      </c>
      <c r="AF10">
        <v>4281.51111111111</v>
      </c>
      <c r="AG10" t="s">
        <v>6</v>
      </c>
      <c r="AH10" t="s">
        <v>7</v>
      </c>
      <c r="AI10">
        <v>10444</v>
      </c>
    </row>
    <row r="11" spans="1:35">
      <c r="A11">
        <v>45</v>
      </c>
      <c r="C11">
        <v>1574</v>
      </c>
      <c r="E11">
        <v>1.21087443362325E-3</v>
      </c>
      <c r="G11">
        <v>49</v>
      </c>
      <c r="I11">
        <v>6349</v>
      </c>
      <c r="K11">
        <v>3.2420291977930803E-2</v>
      </c>
      <c r="M11">
        <v>49</v>
      </c>
      <c r="O11">
        <v>10278</v>
      </c>
      <c r="Q11">
        <v>2.1369955762726801E-2</v>
      </c>
      <c r="S11">
        <v>9765.6299999999992</v>
      </c>
      <c r="U11" s="2">
        <v>1.95E-2</v>
      </c>
      <c r="W11">
        <v>1608</v>
      </c>
      <c r="Y11">
        <v>7.1877135326847322E-2</v>
      </c>
      <c r="AB11" t="s">
        <v>3</v>
      </c>
      <c r="AC11">
        <v>48</v>
      </c>
      <c r="AD11" t="s">
        <v>4</v>
      </c>
      <c r="AE11" t="s">
        <v>5</v>
      </c>
      <c r="AF11">
        <v>2293.9166666666702</v>
      </c>
      <c r="AG11" t="s">
        <v>6</v>
      </c>
      <c r="AH11" t="s">
        <v>7</v>
      </c>
      <c r="AI11">
        <v>5623</v>
      </c>
    </row>
    <row r="12" spans="1:35">
      <c r="A12">
        <v>49</v>
      </c>
      <c r="C12">
        <v>1580</v>
      </c>
      <c r="E12">
        <v>7.1220480770795699E-3</v>
      </c>
      <c r="G12">
        <v>45</v>
      </c>
      <c r="I12">
        <v>6560</v>
      </c>
      <c r="K12">
        <v>3.26839509789561E-2</v>
      </c>
      <c r="M12">
        <v>45</v>
      </c>
      <c r="O12">
        <v>10297</v>
      </c>
      <c r="Q12">
        <v>2.19396042407888E-2</v>
      </c>
      <c r="S12">
        <v>9921.8799999999992</v>
      </c>
      <c r="U12" s="2">
        <v>1.9699999999999999E-2</v>
      </c>
      <c r="W12">
        <v>1161</v>
      </c>
      <c r="Y12">
        <v>7.2668455708887428E-2</v>
      </c>
      <c r="AB12" t="s">
        <v>3</v>
      </c>
      <c r="AC12">
        <v>46</v>
      </c>
      <c r="AD12" t="s">
        <v>4</v>
      </c>
      <c r="AE12" t="s">
        <v>5</v>
      </c>
      <c r="AF12">
        <v>3731.95652173913</v>
      </c>
      <c r="AG12" t="s">
        <v>6</v>
      </c>
      <c r="AH12" t="s">
        <v>7</v>
      </c>
      <c r="AI12">
        <v>10455</v>
      </c>
    </row>
    <row r="13" spans="1:35">
      <c r="A13">
        <v>49</v>
      </c>
      <c r="C13">
        <v>1604</v>
      </c>
      <c r="E13">
        <v>7.2652466017394902E-3</v>
      </c>
      <c r="G13">
        <v>49</v>
      </c>
      <c r="I13">
        <v>6645</v>
      </c>
      <c r="K13">
        <v>3.2794622658398803E-2</v>
      </c>
      <c r="M13">
        <v>49</v>
      </c>
      <c r="O13">
        <v>10444</v>
      </c>
      <c r="Q13">
        <v>2.20600442047219E-2</v>
      </c>
      <c r="S13">
        <v>10468.75</v>
      </c>
      <c r="U13" s="2">
        <v>1.9900000000000001E-2</v>
      </c>
      <c r="W13">
        <v>1172</v>
      </c>
      <c r="Y13">
        <v>7.2978417450847835E-2</v>
      </c>
      <c r="AB13" t="s">
        <v>3</v>
      </c>
      <c r="AC13">
        <v>47</v>
      </c>
      <c r="AD13" t="s">
        <v>4</v>
      </c>
      <c r="AE13" t="s">
        <v>5</v>
      </c>
      <c r="AF13">
        <v>3875.7872340425502</v>
      </c>
      <c r="AG13" t="s">
        <v>6</v>
      </c>
      <c r="AH13" t="s">
        <v>7</v>
      </c>
      <c r="AI13">
        <v>11711</v>
      </c>
    </row>
    <row r="14" spans="1:35">
      <c r="A14">
        <v>49</v>
      </c>
      <c r="C14">
        <v>1653</v>
      </c>
      <c r="E14">
        <v>7.3857070781049097E-3</v>
      </c>
      <c r="G14">
        <v>49</v>
      </c>
      <c r="I14">
        <v>6909</v>
      </c>
      <c r="K14">
        <v>3.3159188190680797E-2</v>
      </c>
      <c r="M14">
        <v>49</v>
      </c>
      <c r="O14">
        <v>10455</v>
      </c>
      <c r="Q14">
        <v>2.29747369037815E-2</v>
      </c>
      <c r="S14">
        <v>10593.75</v>
      </c>
      <c r="U14" s="2">
        <v>0.02</v>
      </c>
      <c r="W14">
        <v>1368</v>
      </c>
      <c r="Y14">
        <v>7.3059360730593603E-2</v>
      </c>
      <c r="AB14" t="s">
        <v>3</v>
      </c>
      <c r="AC14">
        <v>47</v>
      </c>
      <c r="AD14" t="s">
        <v>4</v>
      </c>
      <c r="AE14" t="s">
        <v>5</v>
      </c>
      <c r="AF14">
        <v>4579.1276595744703</v>
      </c>
      <c r="AG14" t="s">
        <v>6</v>
      </c>
      <c r="AH14" t="s">
        <v>7</v>
      </c>
      <c r="AI14">
        <v>11471</v>
      </c>
    </row>
    <row r="15" spans="1:35">
      <c r="A15">
        <v>49</v>
      </c>
      <c r="C15">
        <v>1659</v>
      </c>
      <c r="E15">
        <v>7.5321843008967701E-3</v>
      </c>
      <c r="G15">
        <v>49</v>
      </c>
      <c r="I15">
        <v>7162</v>
      </c>
      <c r="K15">
        <v>3.3172208388262299E-2</v>
      </c>
      <c r="M15">
        <v>49</v>
      </c>
      <c r="O15">
        <v>11471</v>
      </c>
      <c r="Q15">
        <v>2.4095895315907698E-2</v>
      </c>
      <c r="S15">
        <v>10734.7</v>
      </c>
      <c r="U15" s="2">
        <v>2.01E-2</v>
      </c>
      <c r="W15">
        <v>1187</v>
      </c>
      <c r="Y15">
        <v>7.3542012386251465E-2</v>
      </c>
      <c r="AB15" t="s">
        <v>3</v>
      </c>
      <c r="AC15">
        <v>45</v>
      </c>
      <c r="AD15" t="s">
        <v>4</v>
      </c>
      <c r="AE15" t="s">
        <v>5</v>
      </c>
      <c r="AF15">
        <v>5033.24444444444</v>
      </c>
      <c r="AG15" t="s">
        <v>6</v>
      </c>
      <c r="AH15" t="s">
        <v>7</v>
      </c>
      <c r="AI15">
        <v>15879</v>
      </c>
    </row>
    <row r="16" spans="1:35">
      <c r="A16">
        <v>49</v>
      </c>
      <c r="C16">
        <v>1660</v>
      </c>
      <c r="E16">
        <v>7.8869846849926005E-3</v>
      </c>
      <c r="G16">
        <v>49</v>
      </c>
      <c r="I16">
        <v>7270</v>
      </c>
      <c r="K16">
        <v>3.3331705808635599E-2</v>
      </c>
      <c r="M16">
        <v>49</v>
      </c>
      <c r="O16">
        <v>11711</v>
      </c>
      <c r="Q16">
        <v>2.42019224822351E-2</v>
      </c>
      <c r="S16">
        <v>11671.8</v>
      </c>
      <c r="U16" s="2">
        <v>2.0299999999999999E-2</v>
      </c>
      <c r="W16">
        <v>1235</v>
      </c>
      <c r="Y16">
        <v>7.3612512066291366E-2</v>
      </c>
      <c r="AB16" t="s">
        <v>3</v>
      </c>
      <c r="AC16">
        <v>46</v>
      </c>
      <c r="AD16" t="s">
        <v>4</v>
      </c>
      <c r="AE16" t="s">
        <v>5</v>
      </c>
      <c r="AF16">
        <v>2565.7608695652202</v>
      </c>
      <c r="AG16" t="s">
        <v>6</v>
      </c>
      <c r="AH16" t="s">
        <v>7</v>
      </c>
      <c r="AI16">
        <v>6153</v>
      </c>
    </row>
    <row r="17" spans="1:35">
      <c r="A17">
        <v>49</v>
      </c>
      <c r="C17">
        <v>1691</v>
      </c>
      <c r="E17">
        <v>9.9213582625904892E-3</v>
      </c>
      <c r="G17">
        <v>43</v>
      </c>
      <c r="I17">
        <v>7436</v>
      </c>
      <c r="K17">
        <v>3.3943655094966101E-2</v>
      </c>
      <c r="M17">
        <v>43</v>
      </c>
      <c r="O17">
        <v>13116</v>
      </c>
      <c r="Q17">
        <v>2.4227963555517901E-2</v>
      </c>
      <c r="U17" s="2">
        <v>2.0299999999999999E-2</v>
      </c>
      <c r="W17">
        <v>1598</v>
      </c>
      <c r="Y17">
        <v>7.3617935118602165E-2</v>
      </c>
      <c r="AB17" t="s">
        <v>3</v>
      </c>
      <c r="AC17">
        <v>46</v>
      </c>
      <c r="AD17" t="s">
        <v>4</v>
      </c>
      <c r="AE17" t="s">
        <v>5</v>
      </c>
      <c r="AF17">
        <v>3095</v>
      </c>
      <c r="AG17" t="s">
        <v>6</v>
      </c>
      <c r="AH17" t="s">
        <v>7</v>
      </c>
      <c r="AI17">
        <v>10208</v>
      </c>
    </row>
    <row r="18" spans="1:35">
      <c r="A18">
        <v>47</v>
      </c>
      <c r="C18">
        <v>1775</v>
      </c>
      <c r="E18">
        <v>1.32545611379653E-2</v>
      </c>
      <c r="G18">
        <v>49</v>
      </c>
      <c r="I18">
        <v>7726</v>
      </c>
      <c r="K18">
        <v>3.4184528750223798E-2</v>
      </c>
      <c r="M18">
        <v>49</v>
      </c>
      <c r="O18">
        <v>13169</v>
      </c>
      <c r="Q18">
        <v>2.4475353751704901E-2</v>
      </c>
      <c r="S18">
        <f>AVERAGE(S3:S16)</f>
        <v>8063.0749999999989</v>
      </c>
      <c r="U18" s="2">
        <v>2.1000000000000001E-2</v>
      </c>
      <c r="W18">
        <v>1518</v>
      </c>
      <c r="Y18">
        <v>7.3796895844857296E-2</v>
      </c>
      <c r="AB18" t="s">
        <v>3</v>
      </c>
      <c r="AC18">
        <v>44</v>
      </c>
      <c r="AD18" t="s">
        <v>4</v>
      </c>
      <c r="AE18" t="s">
        <v>5</v>
      </c>
      <c r="AF18">
        <v>2641.4772727272698</v>
      </c>
      <c r="AG18" t="s">
        <v>6</v>
      </c>
      <c r="AH18" t="s">
        <v>7</v>
      </c>
      <c r="AI18">
        <v>9510</v>
      </c>
    </row>
    <row r="19" spans="1:35">
      <c r="A19">
        <v>49</v>
      </c>
      <c r="C19">
        <v>1798</v>
      </c>
      <c r="E19">
        <v>1.3430290089057899E-2</v>
      </c>
      <c r="G19">
        <v>49</v>
      </c>
      <c r="I19">
        <v>7812</v>
      </c>
      <c r="K19">
        <v>3.4789967937763497E-2</v>
      </c>
      <c r="M19">
        <v>49</v>
      </c>
      <c r="O19">
        <v>13332</v>
      </c>
      <c r="Q19">
        <v>2.4800867167740302E-2</v>
      </c>
      <c r="U19" s="2">
        <v>2.12E-2</v>
      </c>
      <c r="W19">
        <v>1524</v>
      </c>
      <c r="Y19">
        <v>7.3954164361869426E-2</v>
      </c>
      <c r="AB19" t="s">
        <v>3</v>
      </c>
      <c r="AC19">
        <v>45</v>
      </c>
      <c r="AD19" t="s">
        <v>4</v>
      </c>
      <c r="AE19" t="s">
        <v>5</v>
      </c>
      <c r="AF19">
        <v>3056.86666666667</v>
      </c>
      <c r="AG19" t="s">
        <v>6</v>
      </c>
      <c r="AH19" t="s">
        <v>7</v>
      </c>
      <c r="AI19">
        <v>14719</v>
      </c>
    </row>
    <row r="20" spans="1:35">
      <c r="A20">
        <v>49</v>
      </c>
      <c r="C20">
        <v>1909</v>
      </c>
      <c r="E20">
        <v>1.3811174584574299E-2</v>
      </c>
      <c r="G20">
        <v>49</v>
      </c>
      <c r="I20">
        <v>8569</v>
      </c>
      <c r="K20">
        <v>3.48453037774848E-2</v>
      </c>
      <c r="M20">
        <v>49</v>
      </c>
      <c r="O20">
        <v>14719</v>
      </c>
      <c r="Q20">
        <v>2.5494210743895799E-2</v>
      </c>
      <c r="U20" s="2">
        <v>2.1600000000000001E-2</v>
      </c>
      <c r="W20">
        <v>1398</v>
      </c>
      <c r="Y20">
        <v>7.4133546474244097E-2</v>
      </c>
      <c r="AB20" t="s">
        <v>3</v>
      </c>
      <c r="AC20">
        <v>45</v>
      </c>
      <c r="AD20" t="s">
        <v>4</v>
      </c>
      <c r="AE20" t="s">
        <v>5</v>
      </c>
      <c r="AF20">
        <v>2917.9111111111101</v>
      </c>
      <c r="AG20" t="s">
        <v>6</v>
      </c>
      <c r="AH20" t="s">
        <v>7</v>
      </c>
      <c r="AI20">
        <v>20845</v>
      </c>
    </row>
    <row r="21" spans="1:35">
      <c r="A21">
        <v>48</v>
      </c>
      <c r="C21">
        <v>1928</v>
      </c>
      <c r="E21">
        <v>1.7313607733997399E-2</v>
      </c>
      <c r="G21">
        <v>48</v>
      </c>
      <c r="I21">
        <v>8591</v>
      </c>
      <c r="K21">
        <v>3.5613495434793203E-2</v>
      </c>
      <c r="M21">
        <v>48</v>
      </c>
      <c r="O21">
        <v>15879</v>
      </c>
      <c r="Q21">
        <v>2.58750614406573E-2</v>
      </c>
      <c r="U21" s="2">
        <v>2.1999999999999999E-2</v>
      </c>
      <c r="W21">
        <v>1215</v>
      </c>
      <c r="Y21">
        <v>7.418274762696421E-2</v>
      </c>
      <c r="AB21" t="s">
        <v>3</v>
      </c>
      <c r="AC21">
        <v>44</v>
      </c>
      <c r="AD21" t="s">
        <v>4</v>
      </c>
      <c r="AE21" t="s">
        <v>5</v>
      </c>
      <c r="AF21">
        <v>6726.6363636363603</v>
      </c>
      <c r="AG21" t="s">
        <v>6</v>
      </c>
      <c r="AH21" t="s">
        <v>7</v>
      </c>
      <c r="AI21">
        <v>13169</v>
      </c>
    </row>
    <row r="22" spans="1:35">
      <c r="A22">
        <v>48</v>
      </c>
      <c r="C22">
        <v>2361</v>
      </c>
      <c r="E22">
        <v>1.7893006526373999E-2</v>
      </c>
      <c r="G22">
        <v>49</v>
      </c>
      <c r="I22">
        <v>9314</v>
      </c>
      <c r="K22">
        <v>3.6000846312842803E-2</v>
      </c>
      <c r="M22">
        <v>49</v>
      </c>
      <c r="O22">
        <v>16889</v>
      </c>
      <c r="Q22">
        <v>2.6021542477873201E-2</v>
      </c>
      <c r="U22" s="2">
        <v>2.2200000000000001E-2</v>
      </c>
      <c r="W22">
        <v>1286</v>
      </c>
      <c r="Y22">
        <v>7.4199014225228704E-2</v>
      </c>
      <c r="AB22" t="s">
        <v>3</v>
      </c>
      <c r="AC22">
        <v>46</v>
      </c>
      <c r="AD22" t="s">
        <v>4</v>
      </c>
      <c r="AE22" t="s">
        <v>5</v>
      </c>
      <c r="AF22">
        <v>4010.1956521739098</v>
      </c>
      <c r="AG22" t="s">
        <v>6</v>
      </c>
      <c r="AH22" t="s">
        <v>7</v>
      </c>
      <c r="AI22">
        <v>10278</v>
      </c>
    </row>
    <row r="23" spans="1:35">
      <c r="A23">
        <v>48</v>
      </c>
      <c r="C23">
        <v>2615</v>
      </c>
      <c r="E23">
        <v>1.8768553721160399E-2</v>
      </c>
      <c r="G23">
        <v>44</v>
      </c>
      <c r="I23">
        <v>9906</v>
      </c>
      <c r="K23">
        <v>3.6095242745308703E-2</v>
      </c>
      <c r="M23">
        <v>44</v>
      </c>
      <c r="O23">
        <v>20845</v>
      </c>
      <c r="Q23">
        <v>2.6083390026919999E-2</v>
      </c>
      <c r="U23" s="2">
        <v>2.23E-2</v>
      </c>
      <c r="W23">
        <v>1586</v>
      </c>
      <c r="Y23">
        <v>7.4632045900714761E-2</v>
      </c>
      <c r="AB23" t="s">
        <v>3</v>
      </c>
      <c r="AC23">
        <v>44</v>
      </c>
      <c r="AD23" t="s">
        <v>4</v>
      </c>
      <c r="AE23" t="s">
        <v>5</v>
      </c>
      <c r="AF23">
        <v>2180.6363636363599</v>
      </c>
      <c r="AG23" t="s">
        <v>6</v>
      </c>
      <c r="AH23" t="s">
        <v>7</v>
      </c>
      <c r="AI23">
        <v>8935</v>
      </c>
    </row>
    <row r="24" spans="1:35">
      <c r="A24">
        <v>48</v>
      </c>
      <c r="C24">
        <v>2669</v>
      </c>
      <c r="E24">
        <v>1.9214556580896099E-2</v>
      </c>
      <c r="G24">
        <v>49</v>
      </c>
      <c r="I24">
        <v>10808</v>
      </c>
      <c r="K24">
        <v>3.6576990055824099E-2</v>
      </c>
      <c r="M24">
        <v>49</v>
      </c>
      <c r="Q24">
        <v>2.7143577809962401E-2</v>
      </c>
      <c r="U24" s="2">
        <v>2.2800000000000001E-2</v>
      </c>
      <c r="W24">
        <v>1236</v>
      </c>
      <c r="Y24">
        <v>7.4697122528443904E-2</v>
      </c>
    </row>
    <row r="25" spans="1:35">
      <c r="A25">
        <v>48</v>
      </c>
      <c r="C25">
        <v>3088</v>
      </c>
      <c r="E25">
        <v>1.93252282603389E-2</v>
      </c>
      <c r="K25">
        <v>3.6866689452012401E-2</v>
      </c>
      <c r="O25">
        <f>AVERAGE(O3:O23)</f>
        <v>11290.571428571429</v>
      </c>
      <c r="Q25">
        <v>2.7209666446402599E-2</v>
      </c>
      <c r="U25" s="2">
        <v>2.3199999999999998E-2</v>
      </c>
      <c r="W25">
        <v>1675</v>
      </c>
      <c r="Y25">
        <v>7.4718814737686975E-2</v>
      </c>
    </row>
    <row r="26" spans="1:35">
      <c r="A26">
        <v>48</v>
      </c>
      <c r="C26">
        <v>3176</v>
      </c>
      <c r="E26">
        <v>1.98492266027811E-2</v>
      </c>
      <c r="I26">
        <f>AVERAGE(I3:I24)</f>
        <v>6966.409090909091</v>
      </c>
      <c r="K26">
        <v>3.6899239945966202E-2</v>
      </c>
      <c r="Q26">
        <v>2.89739491613147E-2</v>
      </c>
      <c r="U26" s="2">
        <v>2.3199999999999998E-2</v>
      </c>
      <c r="Y26">
        <v>7.4773443530673903E-2</v>
      </c>
    </row>
    <row r="27" spans="1:35">
      <c r="A27">
        <v>48</v>
      </c>
      <c r="C27">
        <v>3607</v>
      </c>
      <c r="E27">
        <v>2.0448220301743099E-2</v>
      </c>
      <c r="K27">
        <v>3.7345181713132503E-2</v>
      </c>
      <c r="Q27">
        <v>2.92571458332655E-2</v>
      </c>
      <c r="U27" s="2">
        <v>2.3400000000000001E-2</v>
      </c>
      <c r="Y27">
        <v>7.4881506307009835E-2</v>
      </c>
    </row>
    <row r="28" spans="1:35">
      <c r="A28">
        <v>49</v>
      </c>
      <c r="C28">
        <v>3709</v>
      </c>
      <c r="E28">
        <v>2.1984532055622098E-2</v>
      </c>
      <c r="K28">
        <v>3.7520954380482703E-2</v>
      </c>
      <c r="Q28">
        <v>2.93417793214347E-2</v>
      </c>
      <c r="U28" s="2">
        <v>2.3400000000000001E-2</v>
      </c>
      <c r="Y28">
        <v>7.5277389125695468E-2</v>
      </c>
    </row>
    <row r="29" spans="1:35">
      <c r="E29">
        <v>2.1997623813941401E-2</v>
      </c>
      <c r="K29">
        <v>3.7686961899646799E-2</v>
      </c>
      <c r="Q29">
        <v>2.97682018964412E-2</v>
      </c>
      <c r="U29" s="2">
        <v>2.46E-2</v>
      </c>
      <c r="Y29">
        <v>7.5293658282627796E-2</v>
      </c>
    </row>
    <row r="30" spans="1:35">
      <c r="C30">
        <f>AVERAGE(C3:C28)</f>
        <v>1917.1153846153845</v>
      </c>
      <c r="E30">
        <v>2.4751315035675198E-2</v>
      </c>
      <c r="K30">
        <v>3.7765083085135799E-2</v>
      </c>
      <c r="Q30">
        <v>2.9777967298922198E-2</v>
      </c>
      <c r="U30" s="2">
        <v>2.53E-2</v>
      </c>
      <c r="Y30">
        <v>7.5483894175627439E-2</v>
      </c>
    </row>
    <row r="31" spans="1:35">
      <c r="E31">
        <v>2.55650747356908E-2</v>
      </c>
      <c r="K31">
        <v>3.7872499715183201E-2</v>
      </c>
      <c r="Q31">
        <v>2.9826794311327499E-2</v>
      </c>
      <c r="U31" s="2">
        <v>2.5899999999999999E-2</v>
      </c>
      <c r="Y31">
        <v>7.5494689724502198E-2</v>
      </c>
    </row>
    <row r="32" spans="1:35">
      <c r="E32">
        <v>2.57083801246684E-2</v>
      </c>
      <c r="K32">
        <v>3.8093843074068601E-2</v>
      </c>
      <c r="Q32">
        <v>2.9992806153505601E-2</v>
      </c>
      <c r="U32" s="2">
        <v>2.5899999999999999E-2</v>
      </c>
      <c r="Y32">
        <v>7.6123385286174475E-2</v>
      </c>
    </row>
    <row r="33" spans="5:25">
      <c r="E33">
        <v>2.6518801104109199E-2</v>
      </c>
      <c r="K33">
        <v>3.81719642595576E-2</v>
      </c>
      <c r="Q33">
        <v>3.0175093666485499E-2</v>
      </c>
      <c r="U33" s="2">
        <v>2.5899999999999999E-2</v>
      </c>
      <c r="Y33">
        <v>7.6324455019836104E-2</v>
      </c>
    </row>
    <row r="34" spans="5:25">
      <c r="E34">
        <v>2.70234200803997E-2</v>
      </c>
      <c r="K34">
        <v>3.8350991976303199E-2</v>
      </c>
      <c r="Q34">
        <v>3.0181603934806199E-2</v>
      </c>
      <c r="U34" s="2">
        <v>2.5999999999999999E-2</v>
      </c>
      <c r="Y34">
        <v>7.69038938573081E-2</v>
      </c>
    </row>
    <row r="35" spans="5:25">
      <c r="E35">
        <v>2.9855313054375599E-2</v>
      </c>
      <c r="K35">
        <v>3.8754618101329699E-2</v>
      </c>
      <c r="Q35">
        <v>3.0315064435380699E-2</v>
      </c>
      <c r="U35" s="2">
        <v>2.63E-2</v>
      </c>
      <c r="Y35">
        <v>7.7502101466959503E-2</v>
      </c>
    </row>
    <row r="36" spans="5:25">
      <c r="E36">
        <v>3.1987266288214203E-2</v>
      </c>
      <c r="K36">
        <v>3.8897840274726203E-2</v>
      </c>
      <c r="Q36">
        <v>3.0764272949509602E-2</v>
      </c>
      <c r="U36" s="2">
        <v>2.64E-2</v>
      </c>
      <c r="Y36">
        <v>7.7572165379402203E-2</v>
      </c>
    </row>
    <row r="37" spans="5:25">
      <c r="E37">
        <v>3.2941099881190698E-2</v>
      </c>
      <c r="K37">
        <v>3.9158244226356102E-2</v>
      </c>
      <c r="Q37">
        <v>3.10865312313847E-2</v>
      </c>
      <c r="U37" s="2">
        <v>2.64E-2</v>
      </c>
      <c r="Y37">
        <v>7.7599717996691867E-2</v>
      </c>
    </row>
    <row r="38" spans="5:25">
      <c r="E38">
        <v>3.89466660156568E-2</v>
      </c>
      <c r="K38">
        <v>3.9194049769705301E-2</v>
      </c>
      <c r="Q38">
        <v>3.1356707366694103E-2</v>
      </c>
      <c r="U38" s="2">
        <v>2.6599999999999999E-2</v>
      </c>
      <c r="Y38">
        <v>7.7810349913113405E-2</v>
      </c>
    </row>
    <row r="39" spans="5:25">
      <c r="E39">
        <v>4.4564736211655603E-2</v>
      </c>
      <c r="K39">
        <v>3.9220090164868299E-2</v>
      </c>
      <c r="Q39">
        <v>3.1369727903335497E-2</v>
      </c>
      <c r="U39" s="2">
        <v>2.6700000000000002E-2</v>
      </c>
      <c r="Y39">
        <v>7.8352259785897868E-2</v>
      </c>
    </row>
    <row r="40" spans="5:25">
      <c r="E40">
        <v>4.5817926149679701E-2</v>
      </c>
      <c r="K40">
        <v>3.9522809758638103E-2</v>
      </c>
      <c r="Q40">
        <v>3.2196531980065599E-2</v>
      </c>
      <c r="U40" s="2">
        <v>2.6700000000000002E-2</v>
      </c>
      <c r="Y40">
        <v>7.8509940689577229E-2</v>
      </c>
    </row>
    <row r="41" spans="5:25">
      <c r="E41">
        <v>4.7416304542421399E-2</v>
      </c>
      <c r="K41">
        <v>3.9701837475383701E-2</v>
      </c>
      <c r="Q41">
        <v>3.2525300530261397E-2</v>
      </c>
      <c r="U41" s="2">
        <v>2.7199999999999998E-2</v>
      </c>
      <c r="Y41">
        <v>7.8781157637826962E-2</v>
      </c>
    </row>
    <row r="42" spans="5:25">
      <c r="E42">
        <v>4.9766450205881899E-2</v>
      </c>
      <c r="K42">
        <v>3.9770193512686597E-2</v>
      </c>
      <c r="Q42">
        <v>3.2531704903518102E-2</v>
      </c>
      <c r="U42" s="2">
        <v>2.7699999999999999E-2</v>
      </c>
      <c r="Y42">
        <v>7.8910412095681462E-2</v>
      </c>
    </row>
    <row r="43" spans="5:25">
      <c r="E43">
        <v>5.1843002968595397E-2</v>
      </c>
      <c r="K43">
        <v>3.97864687596634E-2</v>
      </c>
      <c r="Q43">
        <v>3.3124245215766603E-2</v>
      </c>
      <c r="U43" s="2">
        <v>2.7900000000000001E-2</v>
      </c>
      <c r="Y43">
        <v>7.9447716352671935E-2</v>
      </c>
    </row>
    <row r="44" spans="5:25">
      <c r="E44">
        <v>6.4957554294047204E-2</v>
      </c>
      <c r="K44">
        <v>4.01347590449685E-2</v>
      </c>
      <c r="Q44">
        <v>3.4351430794220199E-2</v>
      </c>
      <c r="U44" s="2">
        <v>2.8000000000000001E-2</v>
      </c>
      <c r="Y44">
        <v>8.0499788500959873E-2</v>
      </c>
    </row>
    <row r="45" spans="5:25">
      <c r="E45">
        <v>6.7825022703821694E-2</v>
      </c>
      <c r="K45">
        <v>4.13781879140016E-2</v>
      </c>
      <c r="Q45">
        <v>3.4660668539453897E-2</v>
      </c>
      <c r="U45" s="2">
        <v>2.9000000000000001E-2</v>
      </c>
      <c r="Y45">
        <v>8.0602826494864374E-2</v>
      </c>
    </row>
    <row r="46" spans="5:25">
      <c r="E46">
        <v>7.5403219243852002E-2</v>
      </c>
      <c r="K46">
        <v>4.2133359373728502E-2</v>
      </c>
      <c r="Q46">
        <v>3.4827894865326697E-2</v>
      </c>
      <c r="U46" s="2">
        <v>3.0300000000000001E-2</v>
      </c>
      <c r="Y46">
        <v>8.0749669322845302E-2</v>
      </c>
    </row>
    <row r="47" spans="5:25">
      <c r="E47">
        <v>7.8768940318669295E-2</v>
      </c>
      <c r="K47">
        <v>4.2517455202382697E-2</v>
      </c>
      <c r="Q47">
        <v>3.6258939412187899E-2</v>
      </c>
      <c r="U47" s="2">
        <v>3.0300000000000001E-2</v>
      </c>
      <c r="Y47">
        <v>8.0879783051297435E-2</v>
      </c>
    </row>
    <row r="48" spans="5:25">
      <c r="E48">
        <v>0.120338784438311</v>
      </c>
      <c r="K48">
        <v>4.3327962501830998E-2</v>
      </c>
      <c r="Q48">
        <v>3.7264775867737403E-2</v>
      </c>
      <c r="U48" s="2">
        <v>3.0700000000000002E-2</v>
      </c>
      <c r="Y48">
        <v>8.1367476870681896E-2</v>
      </c>
    </row>
    <row r="49" spans="5:25">
      <c r="E49">
        <v>0.13011366595489801</v>
      </c>
      <c r="K49">
        <v>4.3558929222436302E-2</v>
      </c>
      <c r="Q49">
        <v>3.7274541270218502E-2</v>
      </c>
      <c r="U49" s="2">
        <v>3.5999999999999997E-2</v>
      </c>
      <c r="Y49">
        <v>8.149220707382944E-2</v>
      </c>
    </row>
    <row r="50" spans="5:25">
      <c r="E50">
        <v>0.147909444525821</v>
      </c>
      <c r="K50">
        <v>4.3708803281089802E-2</v>
      </c>
      <c r="Q50">
        <v>3.8736096508217598E-2</v>
      </c>
      <c r="Y50">
        <v>8.153559149231554E-2</v>
      </c>
    </row>
    <row r="51" spans="5:25">
      <c r="E51">
        <v>0.165174226518887</v>
      </c>
      <c r="K51">
        <v>4.5801800042315599E-2</v>
      </c>
      <c r="Q51">
        <v>4.0441786808243299E-2</v>
      </c>
      <c r="U51" s="2">
        <f>AVERAGE(U3:U49)</f>
        <v>2.3385106382978724E-2</v>
      </c>
      <c r="Y51">
        <v>8.2757124650885347E-2</v>
      </c>
    </row>
    <row r="52" spans="5:25">
      <c r="E52">
        <v>0.169662881118153</v>
      </c>
      <c r="K52">
        <v>0.25896521979720999</v>
      </c>
      <c r="Q52">
        <v>0.260700439768625</v>
      </c>
      <c r="Y52">
        <v>8.5104437413148812E-2</v>
      </c>
    </row>
    <row r="54" spans="5:25">
      <c r="E54">
        <f>AVERAGE(E3:E52)</f>
        <v>3.5943244068105742E-2</v>
      </c>
      <c r="Y54">
        <f>AVERAGE(Y3:Y52)</f>
        <v>7.5886918891049426E-2</v>
      </c>
    </row>
    <row r="55" spans="5:25">
      <c r="K55">
        <f>AVERAGE(K3:K52)</f>
        <v>4.1002226873106506E-2</v>
      </c>
      <c r="Q55">
        <f t="shared" ref="L55:Q55" si="0">AVERAGE(Q3:Q52)</f>
        <v>3.2393542880648336E-2</v>
      </c>
    </row>
  </sheetData>
  <sortState ref="U3:U49">
    <sortCondition ref="U3"/>
  </sortState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1"/>
  <sheetViews>
    <sheetView tabSelected="1" topLeftCell="A94" workbookViewId="0">
      <selection activeCell="I118" sqref="I118"/>
    </sheetView>
  </sheetViews>
  <sheetFormatPr baseColWidth="10" defaultRowHeight="15" x14ac:dyDescent="0"/>
  <sheetData>
    <row r="1" spans="1:12">
      <c r="A1" t="s">
        <v>24</v>
      </c>
      <c r="E1" t="s">
        <v>25</v>
      </c>
      <c r="I1" t="s">
        <v>26</v>
      </c>
    </row>
    <row r="3" spans="1:12">
      <c r="A3" t="s">
        <v>15</v>
      </c>
      <c r="C3" t="s">
        <v>13</v>
      </c>
      <c r="E3" t="s">
        <v>15</v>
      </c>
      <c r="G3" t="s">
        <v>13</v>
      </c>
      <c r="I3" t="s">
        <v>15</v>
      </c>
      <c r="K3" t="s">
        <v>13</v>
      </c>
    </row>
    <row r="4" spans="1:12">
      <c r="A4">
        <v>1027</v>
      </c>
      <c r="C4">
        <v>0.101925909050227</v>
      </c>
      <c r="E4">
        <v>910</v>
      </c>
      <c r="G4">
        <v>8.8988877407386299E-2</v>
      </c>
      <c r="I4" s="1">
        <v>1724</v>
      </c>
      <c r="K4">
        <v>9.5221434790037696E-2</v>
      </c>
      <c r="L4">
        <v>7.5693839857448597E-2</v>
      </c>
    </row>
    <row r="5" spans="1:12">
      <c r="A5">
        <v>932</v>
      </c>
      <c r="C5">
        <v>0.104694022017722</v>
      </c>
      <c r="E5">
        <v>995</v>
      </c>
      <c r="G5">
        <v>9.3026094173358997E-2</v>
      </c>
      <c r="I5" s="1">
        <v>1412</v>
      </c>
      <c r="K5">
        <v>9.7143229103099193E-2</v>
      </c>
      <c r="L5">
        <v>0.100056142749042</v>
      </c>
    </row>
    <row r="6" spans="1:12">
      <c r="A6">
        <v>754</v>
      </c>
      <c r="C6">
        <v>0.10409191137582301</v>
      </c>
      <c r="E6">
        <v>989</v>
      </c>
      <c r="G6">
        <v>9.0487465521029098E-2</v>
      </c>
      <c r="I6" s="1">
        <v>1579</v>
      </c>
      <c r="K6">
        <v>9.6240063140251103E-2</v>
      </c>
      <c r="L6">
        <v>9.5491493153025603E-2</v>
      </c>
    </row>
    <row r="7" spans="1:12">
      <c r="A7">
        <v>852</v>
      </c>
      <c r="C7">
        <v>0.10241576553486099</v>
      </c>
      <c r="E7">
        <v>1035</v>
      </c>
      <c r="G7">
        <v>9.1634730392755104E-2</v>
      </c>
      <c r="I7" s="1">
        <v>1749</v>
      </c>
      <c r="K7">
        <v>9.3286466342828805E-2</v>
      </c>
      <c r="L7">
        <v>7.6053083376050601E-2</v>
      </c>
    </row>
    <row r="8" spans="1:12">
      <c r="A8">
        <v>761</v>
      </c>
      <c r="C8">
        <v>0.106126068949805</v>
      </c>
      <c r="E8">
        <v>806</v>
      </c>
      <c r="G8">
        <v>9.0658334757243594E-2</v>
      </c>
      <c r="I8" s="1">
        <v>1628</v>
      </c>
      <c r="K8">
        <v>9.5882051407230204E-2</v>
      </c>
      <c r="L8">
        <v>9.3864167093839795E-2</v>
      </c>
    </row>
    <row r="9" spans="1:12">
      <c r="A9">
        <v>1189</v>
      </c>
      <c r="C9">
        <v>0.103693216491322</v>
      </c>
      <c r="E9">
        <v>1168</v>
      </c>
      <c r="G9">
        <v>9.1764916477489994E-2</v>
      </c>
      <c r="I9" s="1">
        <v>1569</v>
      </c>
      <c r="K9">
        <v>9.4433731214554797E-2</v>
      </c>
      <c r="L9">
        <v>7.7468857047542306E-2</v>
      </c>
    </row>
    <row r="10" spans="1:12">
      <c r="A10">
        <v>842</v>
      </c>
      <c r="C10">
        <v>0.108672834232431</v>
      </c>
      <c r="E10">
        <v>870</v>
      </c>
      <c r="G10">
        <v>9.2238973549536696E-2</v>
      </c>
      <c r="I10" s="1">
        <v>1621</v>
      </c>
      <c r="K10">
        <v>9.8607822556366506E-2</v>
      </c>
      <c r="L10">
        <v>9.5760001952791302E-2</v>
      </c>
    </row>
    <row r="11" spans="1:12">
      <c r="A11">
        <v>1032</v>
      </c>
      <c r="C11">
        <v>0.101553282723493</v>
      </c>
      <c r="E11">
        <v>1003</v>
      </c>
      <c r="G11">
        <v>9.0259639872743103E-2</v>
      </c>
      <c r="I11" s="1">
        <v>1463</v>
      </c>
      <c r="K11">
        <v>9.5401990219770402E-2</v>
      </c>
      <c r="L11">
        <v>7.6842336514755805E-2</v>
      </c>
    </row>
    <row r="12" spans="1:12">
      <c r="A12">
        <v>888</v>
      </c>
      <c r="C12">
        <v>0.10473300082178599</v>
      </c>
      <c r="E12">
        <v>1100</v>
      </c>
      <c r="G12">
        <v>9.0894297035825605E-2</v>
      </c>
      <c r="I12" s="1">
        <v>1801</v>
      </c>
      <c r="K12">
        <v>9.6809627260966105E-2</v>
      </c>
      <c r="L12">
        <v>8.7973246759586995E-2</v>
      </c>
    </row>
    <row r="13" spans="1:12">
      <c r="A13">
        <v>779</v>
      </c>
      <c r="C13">
        <v>0.103563030406587</v>
      </c>
      <c r="E13">
        <v>1584</v>
      </c>
      <c r="G13">
        <v>9.3148143627797997E-2</v>
      </c>
      <c r="I13" s="1">
        <v>1216</v>
      </c>
      <c r="K13">
        <v>9.76070170299672E-2</v>
      </c>
      <c r="L13">
        <v>9.5637952498352302E-2</v>
      </c>
    </row>
    <row r="14" spans="1:12">
      <c r="A14">
        <v>847</v>
      </c>
      <c r="C14">
        <v>9.3506155360818896E-2</v>
      </c>
      <c r="E14">
        <v>939</v>
      </c>
      <c r="G14">
        <v>7.3254082554251004E-2</v>
      </c>
      <c r="I14" s="1">
        <v>2056</v>
      </c>
      <c r="K14">
        <v>7.8119787471216701E-2</v>
      </c>
      <c r="L14">
        <v>7.6191406091081396E-2</v>
      </c>
    </row>
    <row r="15" spans="1:12">
      <c r="A15">
        <v>1141</v>
      </c>
      <c r="C15">
        <v>9.2741312113001503E-2</v>
      </c>
      <c r="E15">
        <v>1104</v>
      </c>
      <c r="G15">
        <v>8.8201072407873005E-2</v>
      </c>
      <c r="I15" s="1">
        <v>1854</v>
      </c>
      <c r="K15">
        <v>9.2025288646959705E-2</v>
      </c>
      <c r="L15">
        <v>7.7761775738195801E-2</v>
      </c>
    </row>
    <row r="16" spans="1:12">
      <c r="C16">
        <v>0.104441786478548</v>
      </c>
      <c r="E16">
        <v>1336</v>
      </c>
      <c r="G16">
        <v>9.1659140283642901E-2</v>
      </c>
      <c r="I16" s="1">
        <v>1765</v>
      </c>
      <c r="K16">
        <v>9.7794159526773602E-2</v>
      </c>
      <c r="L16">
        <v>9.3546838512298502E-2</v>
      </c>
    </row>
    <row r="17" spans="1:12">
      <c r="A17">
        <f>MIN(A4:A15)</f>
        <v>754</v>
      </c>
      <c r="C17">
        <v>0.107029234912653</v>
      </c>
      <c r="G17">
        <v>9.1813736259265602E-2</v>
      </c>
      <c r="K17">
        <v>9.5572859455984899E-2</v>
      </c>
      <c r="L17">
        <v>9.8298630605121201E-2</v>
      </c>
    </row>
    <row r="18" spans="1:12">
      <c r="A18">
        <f>AVERAGE(A4:A15)</f>
        <v>920.33333333333337</v>
      </c>
      <c r="C18">
        <v>9.2082245059031301E-2</v>
      </c>
      <c r="E18">
        <f>MIN(E4:E16)</f>
        <v>806</v>
      </c>
      <c r="G18">
        <v>7.1439613998258794E-2</v>
      </c>
      <c r="I18">
        <f>MIN(I4:I16)</f>
        <v>1216</v>
      </c>
      <c r="K18">
        <v>7.9812206572769995E-2</v>
      </c>
      <c r="L18">
        <v>7.6240225872857004E-2</v>
      </c>
    </row>
    <row r="19" spans="1:12">
      <c r="A19">
        <f>MAX(A4:A15)</f>
        <v>1189</v>
      </c>
      <c r="C19">
        <v>0.111789163635772</v>
      </c>
      <c r="E19">
        <f>AVERAGE(E4:E16)</f>
        <v>1064.5384615384614</v>
      </c>
      <c r="G19">
        <v>9.6313292812914494E-2</v>
      </c>
      <c r="I19">
        <f>AVERAGE(I4:I16)</f>
        <v>1649</v>
      </c>
      <c r="K19">
        <v>9.6858447042741699E-2</v>
      </c>
      <c r="L19">
        <v>9.7647700181446903E-2</v>
      </c>
    </row>
    <row r="20" spans="1:12">
      <c r="C20">
        <v>0.10471029527831301</v>
      </c>
      <c r="E20">
        <f>MAX(E4:E16)</f>
        <v>1584</v>
      </c>
      <c r="G20">
        <v>8.9511069885517602E-2</v>
      </c>
      <c r="I20">
        <f>MAX(I4:I16)</f>
        <v>2056</v>
      </c>
      <c r="K20">
        <v>0.100365334700287</v>
      </c>
      <c r="L20">
        <v>9.6443768255078902E-2</v>
      </c>
    </row>
    <row r="21" spans="1:12">
      <c r="C21">
        <v>9.2155474731694595E-2</v>
      </c>
      <c r="G21">
        <v>7.3457498311649203E-2</v>
      </c>
      <c r="K21">
        <v>8.3351640751499201E-2</v>
      </c>
      <c r="L21">
        <v>9.6549255091496394E-2</v>
      </c>
    </row>
    <row r="22" spans="1:12">
      <c r="C22">
        <v>0.104848617993344</v>
      </c>
      <c r="G22">
        <v>9.2448393422348105E-2</v>
      </c>
      <c r="K22">
        <v>9.5353170437994794E-2</v>
      </c>
      <c r="L22">
        <v>9.5483356522729698E-2</v>
      </c>
    </row>
    <row r="23" spans="1:12">
      <c r="C23">
        <v>0.108225319566155</v>
      </c>
      <c r="G23">
        <v>8.20904630556301E-2</v>
      </c>
      <c r="K23">
        <v>0.162032855713135</v>
      </c>
      <c r="L23">
        <v>7.5564885558294895E-2</v>
      </c>
    </row>
    <row r="24" spans="1:12">
      <c r="C24">
        <v>9.9624901343357705E-2</v>
      </c>
      <c r="G24">
        <v>8.4401266059674004E-2</v>
      </c>
      <c r="K24">
        <v>9.6353975964394101E-2</v>
      </c>
      <c r="L24">
        <v>0.102253032928943</v>
      </c>
    </row>
    <row r="25" spans="1:12">
      <c r="C25">
        <v>0.104189550939374</v>
      </c>
      <c r="G25">
        <v>9.6004100861669106E-2</v>
      </c>
      <c r="K25">
        <v>9.6459752158241194E-2</v>
      </c>
      <c r="L25">
        <v>9.6093603794924404E-2</v>
      </c>
    </row>
    <row r="26" spans="1:12">
      <c r="C26">
        <v>0.11249705047151801</v>
      </c>
      <c r="G26">
        <v>7.8331339858910803E-2</v>
      </c>
      <c r="K26">
        <v>0.16422974589303599</v>
      </c>
      <c r="L26">
        <v>7.7639726283756802E-2</v>
      </c>
    </row>
    <row r="27" spans="1:12">
      <c r="C27">
        <v>0.10825786608733901</v>
      </c>
      <c r="G27">
        <v>8.7542005353902705E-2</v>
      </c>
      <c r="K27">
        <v>9.2179884622582406E-2</v>
      </c>
      <c r="L27">
        <v>9.9380802434479804E-2</v>
      </c>
    </row>
    <row r="28" spans="1:12">
      <c r="C28">
        <v>9.6858447042741699E-2</v>
      </c>
      <c r="G28">
        <v>8.2131146207109804E-2</v>
      </c>
      <c r="K28">
        <v>8.1585991977282502E-2</v>
      </c>
      <c r="L28">
        <v>8.5125426156011694E-2</v>
      </c>
    </row>
    <row r="29" spans="1:12">
      <c r="C29">
        <v>0.124937958193994</v>
      </c>
      <c r="G29">
        <v>9.3611931554665906E-2</v>
      </c>
      <c r="K29">
        <v>0.17103196882043301</v>
      </c>
      <c r="L29">
        <v>8.2098599685926102E-2</v>
      </c>
    </row>
    <row r="30" spans="1:12">
      <c r="C30">
        <v>0.128916770408703</v>
      </c>
      <c r="G30">
        <v>9.4075719481533898E-2</v>
      </c>
      <c r="K30">
        <v>0.163643908511729</v>
      </c>
      <c r="L30">
        <v>9.5084661638229095E-2</v>
      </c>
    </row>
    <row r="31" spans="1:12">
      <c r="C31">
        <v>0.10619929862246801</v>
      </c>
      <c r="G31">
        <v>8.05689131902914E-2</v>
      </c>
      <c r="K31">
        <v>0.15808659001960901</v>
      </c>
      <c r="L31">
        <v>6.2611370127175506E-2</v>
      </c>
    </row>
    <row r="32" spans="1:12">
      <c r="C32">
        <v>0.103880358988129</v>
      </c>
      <c r="G32">
        <v>7.7078298793337705E-2</v>
      </c>
      <c r="K32">
        <v>0.140120910326198</v>
      </c>
      <c r="L32">
        <v>7.6362275327295906E-2</v>
      </c>
    </row>
    <row r="33" spans="3:12">
      <c r="C33">
        <v>0.108461281844737</v>
      </c>
      <c r="G33">
        <v>7.6427368369663407E-2</v>
      </c>
      <c r="K33">
        <v>0.12824143009414099</v>
      </c>
      <c r="L33">
        <v>8.2383381746283596E-2</v>
      </c>
    </row>
    <row r="34" spans="3:12">
      <c r="C34">
        <v>9.1830009519857494E-2</v>
      </c>
      <c r="G34">
        <v>7.7615316392869102E-2</v>
      </c>
      <c r="K34">
        <v>8.6191324724778501E-2</v>
      </c>
      <c r="L34">
        <v>8.3131951733509096E-2</v>
      </c>
    </row>
    <row r="35" spans="3:12">
      <c r="C35">
        <v>0.103384024540077</v>
      </c>
      <c r="G35">
        <v>7.6028673485162901E-2</v>
      </c>
      <c r="K35">
        <v>0.115824932262553</v>
      </c>
      <c r="L35">
        <v>9.2049698537847502E-2</v>
      </c>
    </row>
    <row r="36" spans="3:12">
      <c r="C36">
        <v>0.103668806600434</v>
      </c>
      <c r="G36">
        <v>8.7127037208810307E-2</v>
      </c>
      <c r="K36">
        <v>9.7940618872100302E-2</v>
      </c>
      <c r="L36">
        <v>0.100275831767032</v>
      </c>
    </row>
    <row r="37" spans="3:12">
      <c r="C37">
        <v>0.10761507229396</v>
      </c>
      <c r="G37">
        <v>9.6980496497180699E-2</v>
      </c>
      <c r="K37">
        <v>9.8721735380509504E-2</v>
      </c>
      <c r="L37">
        <v>0.100340924809399</v>
      </c>
    </row>
    <row r="38" spans="3:12">
      <c r="C38">
        <v>0.111658977551037</v>
      </c>
      <c r="G38">
        <v>9.6421713802193498E-2</v>
      </c>
      <c r="K38">
        <v>0.104742841799497</v>
      </c>
      <c r="L38">
        <v>0.102749367376994</v>
      </c>
    </row>
    <row r="39" spans="3:12">
      <c r="C39">
        <v>0.11256214351388499</v>
      </c>
      <c r="G39">
        <v>9.1227898877958694E-2</v>
      </c>
      <c r="K39">
        <v>0.133912661410404</v>
      </c>
      <c r="L39">
        <v>8.9275107606935702E-2</v>
      </c>
    </row>
    <row r="40" spans="3:12">
      <c r="C40">
        <v>0.111325375708904</v>
      </c>
      <c r="G40">
        <v>9.70130430183644E-2</v>
      </c>
      <c r="K40">
        <v>0.103294521606822</v>
      </c>
      <c r="L40">
        <v>0.100837259257451</v>
      </c>
    </row>
    <row r="41" spans="3:12">
      <c r="C41">
        <v>9.9559808300990205E-2</v>
      </c>
      <c r="G41">
        <v>8.2619344024865496E-2</v>
      </c>
      <c r="K41">
        <v>0.104043091594047</v>
      </c>
      <c r="L41">
        <v>8.9104238370721206E-2</v>
      </c>
    </row>
    <row r="42" spans="3:12">
      <c r="C42">
        <v>9.6012237491965094E-2</v>
      </c>
      <c r="G42">
        <v>8.1439532631955802E-2</v>
      </c>
      <c r="K42">
        <v>8.5133562786307695E-2</v>
      </c>
      <c r="L42">
        <v>8.1114067420118605E-2</v>
      </c>
    </row>
    <row r="43" spans="3:12">
      <c r="C43">
        <v>9.7777886266181696E-2</v>
      </c>
      <c r="G43">
        <v>8.0577049820587304E-2</v>
      </c>
      <c r="K43">
        <v>0.119372503071578</v>
      </c>
      <c r="L43">
        <v>8.8868276092139195E-2</v>
      </c>
    </row>
    <row r="44" spans="3:12">
      <c r="C44">
        <v>0.116069031171431</v>
      </c>
      <c r="G44">
        <v>8.1830090886160403E-2</v>
      </c>
      <c r="K44">
        <v>0.111016183757659</v>
      </c>
      <c r="L44">
        <v>8.4995240071276901E-2</v>
      </c>
    </row>
    <row r="45" spans="3:12">
      <c r="C45">
        <v>0.115898161935216</v>
      </c>
      <c r="G45">
        <v>8.5377661695185597E-2</v>
      </c>
      <c r="K45">
        <v>0.144083449280315</v>
      </c>
      <c r="L45">
        <v>8.74443657903516E-2</v>
      </c>
    </row>
    <row r="46" spans="3:12">
      <c r="C46">
        <v>0.11886803199323</v>
      </c>
      <c r="G46">
        <v>7.7582769871685303E-2</v>
      </c>
      <c r="K46">
        <v>0.14139022465236201</v>
      </c>
      <c r="L46">
        <v>8.4018844435765405E-2</v>
      </c>
    </row>
    <row r="47" spans="3:12">
      <c r="C47">
        <v>0.14206556496692499</v>
      </c>
      <c r="G47">
        <v>8.8624177183261293E-2</v>
      </c>
      <c r="K47">
        <v>0.15324529499353101</v>
      </c>
      <c r="L47">
        <v>8.5711263537318699E-2</v>
      </c>
    </row>
    <row r="48" spans="3:12">
      <c r="C48">
        <v>0.13016167484398</v>
      </c>
      <c r="G48">
        <v>9.4864972620239102E-2</v>
      </c>
      <c r="K48">
        <v>0.178737357710678</v>
      </c>
      <c r="L48">
        <v>0.102521541728708</v>
      </c>
    </row>
    <row r="49" spans="3:12">
      <c r="C49">
        <v>0.124718269176003</v>
      </c>
      <c r="G49">
        <v>7.6679603908837199E-2</v>
      </c>
      <c r="K49">
        <v>0.16642663607293701</v>
      </c>
      <c r="L49">
        <v>8.1968413601191198E-2</v>
      </c>
    </row>
    <row r="50" spans="3:12">
      <c r="C50">
        <v>0.12645950805933201</v>
      </c>
      <c r="G50">
        <v>8.41571671507962E-2</v>
      </c>
      <c r="K50">
        <v>0.18211405928348801</v>
      </c>
      <c r="L50">
        <v>8.4913873768317605E-2</v>
      </c>
    </row>
    <row r="51" spans="3:12">
      <c r="C51">
        <v>0.114165059682183</v>
      </c>
      <c r="G51">
        <v>9.7053726169844007E-2</v>
      </c>
      <c r="K51">
        <v>9.5629815868056398E-2</v>
      </c>
      <c r="L51">
        <v>0.102985329655576</v>
      </c>
    </row>
    <row r="52" spans="3:12">
      <c r="C52">
        <v>9.5524039674209305E-2</v>
      </c>
      <c r="G52">
        <v>7.84777992042376E-2</v>
      </c>
      <c r="K52">
        <v>8.7525732093310896E-2</v>
      </c>
      <c r="L52">
        <v>8.1219843613965698E-2</v>
      </c>
    </row>
    <row r="53" spans="3:12">
      <c r="C53">
        <v>9.1366221592989502E-2</v>
      </c>
      <c r="G53">
        <v>7.6728423690612793E-2</v>
      </c>
      <c r="K53">
        <v>8.0056305481647799E-2</v>
      </c>
      <c r="L53">
        <v>7.9283325603534599E-2</v>
      </c>
    </row>
    <row r="54" spans="3:12">
      <c r="C54">
        <v>9.1390631483877299E-2</v>
      </c>
      <c r="G54">
        <v>8.4547725405000801E-2</v>
      </c>
      <c r="K54">
        <v>8.9633119339956505E-2</v>
      </c>
      <c r="L54">
        <v>8.3254001187947999E-2</v>
      </c>
    </row>
    <row r="55" spans="3:12">
      <c r="C55">
        <v>8.9291380867527498E-2</v>
      </c>
      <c r="G55">
        <v>7.7476993677838293E-2</v>
      </c>
      <c r="K55">
        <v>7.0259802605349003E-2</v>
      </c>
      <c r="L55">
        <v>8.1838227516456294E-2</v>
      </c>
    </row>
    <row r="56" spans="3:12">
      <c r="C56">
        <v>0.103636260079251</v>
      </c>
      <c r="G56">
        <v>8.4938283659205402E-2</v>
      </c>
      <c r="K56">
        <v>8.3359777381795105E-2</v>
      </c>
      <c r="L56">
        <v>7.7273577920439998E-2</v>
      </c>
    </row>
    <row r="57" spans="3:12">
      <c r="C57">
        <v>9.6492298679424895E-2</v>
      </c>
      <c r="G57">
        <v>8.1057111008047106E-2</v>
      </c>
      <c r="K57">
        <v>8.7598961765974204E-2</v>
      </c>
      <c r="L57">
        <v>8.1642948389354E-2</v>
      </c>
    </row>
    <row r="58" spans="3:12">
      <c r="C58">
        <v>0.111268419296832</v>
      </c>
      <c r="G58">
        <v>9.6939813345700995E-2</v>
      </c>
      <c r="K58">
        <v>0.101187134360176</v>
      </c>
      <c r="L58">
        <v>0.101203407620768</v>
      </c>
    </row>
    <row r="59" spans="3:12">
      <c r="C59">
        <v>9.2578579507082898E-2</v>
      </c>
      <c r="G59">
        <v>7.5328923279712898E-2</v>
      </c>
      <c r="K59">
        <v>7.0479491623339094E-2</v>
      </c>
      <c r="L59">
        <v>7.9128729627911898E-2</v>
      </c>
    </row>
    <row r="60" spans="3:12">
      <c r="C60">
        <v>9.1594047241275497E-2</v>
      </c>
      <c r="G60">
        <v>7.8030284537961403E-2</v>
      </c>
      <c r="K60">
        <v>8.2171829358589396E-2</v>
      </c>
      <c r="L60">
        <v>8.4010707805469403E-2</v>
      </c>
    </row>
    <row r="61" spans="3:12">
      <c r="C61">
        <v>0.10614234221039701</v>
      </c>
      <c r="G61">
        <v>9.3790937421176404E-2</v>
      </c>
      <c r="K61">
        <v>9.9706267646317001E-2</v>
      </c>
      <c r="L61">
        <v>8.1805680995272606E-2</v>
      </c>
    </row>
    <row r="62" spans="3:12">
      <c r="C62">
        <v>9.5906461298118001E-2</v>
      </c>
      <c r="G62">
        <v>7.9201959300575303E-2</v>
      </c>
      <c r="K62">
        <v>8.2546114352202202E-2</v>
      </c>
      <c r="L62">
        <v>8.2578660873385903E-2</v>
      </c>
    </row>
    <row r="63" spans="3:12">
      <c r="C63">
        <v>9.7582607139079403E-2</v>
      </c>
      <c r="G63">
        <v>8.0699099275026207E-2</v>
      </c>
      <c r="K63">
        <v>8.3899470339844906E-2</v>
      </c>
      <c r="L63">
        <v>8.2220649140365004E-2</v>
      </c>
    </row>
    <row r="64" spans="3:12">
      <c r="C64">
        <v>0.103701353121618</v>
      </c>
      <c r="G64">
        <v>8.5304432022522206E-2</v>
      </c>
      <c r="K64">
        <v>9.6413577635304504E-2</v>
      </c>
      <c r="L64">
        <v>9.2505349834419603E-2</v>
      </c>
    </row>
    <row r="65" spans="3:12">
      <c r="C65">
        <v>9.9063473852938497E-2</v>
      </c>
      <c r="G65">
        <v>8.3595739660377005E-2</v>
      </c>
      <c r="K65">
        <v>8.7257223293545197E-2</v>
      </c>
      <c r="L65">
        <v>8.78918804566277E-2</v>
      </c>
    </row>
    <row r="66" spans="3:12">
      <c r="C66">
        <v>9.0275913133334995E-2</v>
      </c>
      <c r="G66">
        <v>7.5516065776519301E-2</v>
      </c>
      <c r="K66">
        <v>7.0324895647716407E-2</v>
      </c>
      <c r="L66">
        <v>7.9779660051586196E-2</v>
      </c>
    </row>
    <row r="67" spans="3:12">
      <c r="C67">
        <v>9.3888576984727606E-2</v>
      </c>
      <c r="G67">
        <v>8.1276800026037196E-2</v>
      </c>
      <c r="K67">
        <v>7.9747113530402494E-2</v>
      </c>
      <c r="L67">
        <v>7.8559165507196896E-2</v>
      </c>
    </row>
    <row r="68" spans="3:12">
      <c r="C68">
        <v>0.11791604624860701</v>
      </c>
      <c r="G68">
        <v>0.100397881221471</v>
      </c>
      <c r="K68">
        <v>0.107672028706032</v>
      </c>
      <c r="L68">
        <v>0.103563030406587</v>
      </c>
    </row>
    <row r="69" spans="3:12">
      <c r="C69">
        <v>9.3449198948747397E-2</v>
      </c>
      <c r="G69">
        <v>7.8494072464829395E-2</v>
      </c>
      <c r="K69">
        <v>8.2847169673151602E-2</v>
      </c>
      <c r="L69">
        <v>8.2603070764273701E-2</v>
      </c>
    </row>
    <row r="70" spans="3:12">
      <c r="C70">
        <v>9.3196963409573605E-2</v>
      </c>
      <c r="G70">
        <v>8.3831701938959002E-2</v>
      </c>
      <c r="K70">
        <v>8.3937478132806095E-2</v>
      </c>
      <c r="L70">
        <v>8.0113261893719298E-2</v>
      </c>
    </row>
    <row r="71" spans="3:12">
      <c r="C71">
        <v>9.4938202292902396E-2</v>
      </c>
      <c r="G71">
        <v>7.5190600564682103E-2</v>
      </c>
      <c r="K71">
        <v>7.0674770750441401E-2</v>
      </c>
      <c r="L71">
        <v>8.1634811759058096E-2</v>
      </c>
    </row>
    <row r="72" spans="3:12">
      <c r="C72">
        <v>9.5841368255750597E-2</v>
      </c>
      <c r="G72">
        <v>8.2082326425334196E-2</v>
      </c>
      <c r="K72">
        <v>8.2847169673151602E-2</v>
      </c>
      <c r="L72">
        <v>8.3156361624396893E-2</v>
      </c>
    </row>
    <row r="73" spans="3:12">
      <c r="C73">
        <v>9.3831620572655997E-2</v>
      </c>
      <c r="G73">
        <v>8.0414317214668699E-2</v>
      </c>
      <c r="K73">
        <v>7.9917982766617005E-2</v>
      </c>
      <c r="L73">
        <v>7.8982270282585199E-2</v>
      </c>
    </row>
    <row r="74" spans="3:12">
      <c r="C74">
        <v>0.112228541671752</v>
      </c>
      <c r="G74">
        <v>9.6557391721792299E-2</v>
      </c>
      <c r="K74">
        <v>9.8404406798968294E-2</v>
      </c>
      <c r="L74">
        <v>0.10309110584942401</v>
      </c>
    </row>
    <row r="75" spans="3:12">
      <c r="C75">
        <v>9.3904850245319402E-2</v>
      </c>
      <c r="G75">
        <v>8.2757666739896305E-2</v>
      </c>
      <c r="K75">
        <v>9.1764916477489994E-2</v>
      </c>
      <c r="L75">
        <v>8.1000154595975593E-2</v>
      </c>
    </row>
    <row r="76" spans="3:12">
      <c r="C76">
        <v>9.0617651605764002E-2</v>
      </c>
      <c r="G76">
        <v>7.8868357458442201E-2</v>
      </c>
      <c r="K76">
        <v>8.5320705283114098E-2</v>
      </c>
      <c r="L76">
        <v>8.3506236727121805E-2</v>
      </c>
    </row>
    <row r="77" spans="3:12">
      <c r="C77">
        <v>0.106410851010163</v>
      </c>
      <c r="G77">
        <v>9.5589132716576805E-2</v>
      </c>
      <c r="K77">
        <v>0.107525569360705</v>
      </c>
      <c r="L77">
        <v>0.103180608782679</v>
      </c>
    </row>
    <row r="78" spans="3:12">
      <c r="C78">
        <v>9.7362918121089298E-2</v>
      </c>
      <c r="G78">
        <v>7.9771523421290305E-2</v>
      </c>
      <c r="K78">
        <v>8.2342698594803906E-2</v>
      </c>
      <c r="L78">
        <v>8.0552639929699493E-2</v>
      </c>
    </row>
    <row r="79" spans="3:12">
      <c r="C79">
        <v>0.10893513847756001</v>
      </c>
      <c r="G79">
        <v>0.10051993067591</v>
      </c>
      <c r="K79">
        <v>0.10110576805721699</v>
      </c>
      <c r="L79">
        <v>0.100804712736267</v>
      </c>
    </row>
    <row r="80" spans="3:12">
      <c r="C80">
        <v>0.105369362332284</v>
      </c>
      <c r="G80">
        <v>8.8030203171658494E-2</v>
      </c>
      <c r="K80">
        <v>9.4376774802483299E-2</v>
      </c>
      <c r="L80">
        <v>0.10109763142692101</v>
      </c>
    </row>
    <row r="81" spans="3:12">
      <c r="C81">
        <v>9.4539507408401904E-2</v>
      </c>
      <c r="G81">
        <v>8.3058722060845705E-2</v>
      </c>
      <c r="K81">
        <v>8.1496489044027301E-2</v>
      </c>
      <c r="L81">
        <v>8.36445594421526E-2</v>
      </c>
    </row>
    <row r="82" spans="3:12">
      <c r="C82">
        <v>0.108916933141309</v>
      </c>
      <c r="G82">
        <v>9.5255530874443703E-2</v>
      </c>
      <c r="K82">
        <v>0.10135800359639099</v>
      </c>
      <c r="L82">
        <v>0.100747756324196</v>
      </c>
    </row>
    <row r="83" spans="3:12">
      <c r="C83">
        <v>0.113725681646203</v>
      </c>
      <c r="G83">
        <v>9.84450899504479E-2</v>
      </c>
      <c r="K83">
        <v>0.10694786860969401</v>
      </c>
      <c r="L83">
        <v>0.102074027062432</v>
      </c>
    </row>
    <row r="84" spans="3:12">
      <c r="C84">
        <v>0.10968991301942201</v>
      </c>
      <c r="G84">
        <v>9.7110682581915506E-2</v>
      </c>
      <c r="K84">
        <v>0.10577619384707999</v>
      </c>
      <c r="L84">
        <v>0.104807934841865</v>
      </c>
    </row>
    <row r="85" spans="3:12">
      <c r="C85">
        <v>0.10185433804444199</v>
      </c>
      <c r="G85">
        <v>8.5548530931400094E-2</v>
      </c>
      <c r="K85">
        <v>8.4775551053286796E-2</v>
      </c>
      <c r="L85">
        <v>0.100568750457685</v>
      </c>
    </row>
    <row r="86" spans="3:12">
      <c r="C86">
        <v>8.9706349012619896E-2</v>
      </c>
      <c r="G86">
        <v>7.5536173397988696E-2</v>
      </c>
      <c r="K86">
        <v>7.9584380924483902E-2</v>
      </c>
      <c r="L86">
        <v>8.1016427856567499E-2</v>
      </c>
    </row>
    <row r="87" spans="3:12">
      <c r="C87">
        <v>9.7045589539548102E-2</v>
      </c>
      <c r="G87">
        <v>8.3392323902978793E-2</v>
      </c>
      <c r="K87">
        <v>8.1667358280241797E-2</v>
      </c>
      <c r="L87">
        <v>8.5223065719562896E-2</v>
      </c>
    </row>
    <row r="88" spans="3:12">
      <c r="C88">
        <v>8.9242561085751904E-2</v>
      </c>
      <c r="G88">
        <v>7.7297987811327795E-2</v>
      </c>
      <c r="K88">
        <v>8.0707235905322194E-2</v>
      </c>
      <c r="L88">
        <v>8.0300404390525701E-2</v>
      </c>
    </row>
    <row r="89" spans="3:12">
      <c r="C89">
        <v>0.11113823321209799</v>
      </c>
      <c r="G89">
        <v>9.6606211503567893E-2</v>
      </c>
      <c r="K89">
        <v>0.10056061382739</v>
      </c>
      <c r="L89">
        <v>9.85671394048869E-2</v>
      </c>
    </row>
    <row r="90" spans="3:12">
      <c r="C90">
        <v>9.8811238313764704E-2</v>
      </c>
      <c r="G90">
        <v>9.3912986875615306E-2</v>
      </c>
      <c r="K90">
        <v>9.1195352356775006E-2</v>
      </c>
      <c r="L90">
        <v>9.95516716706943E-2</v>
      </c>
    </row>
    <row r="91" spans="3:12">
      <c r="C91">
        <v>9.6614348133863798E-2</v>
      </c>
      <c r="G91">
        <v>8.0227174717862407E-2</v>
      </c>
      <c r="K91">
        <v>8.3595739660377005E-2</v>
      </c>
      <c r="L91">
        <v>8.3815428678367096E-2</v>
      </c>
    </row>
    <row r="92" spans="3:12">
      <c r="C92">
        <v>9.2952864500695703E-2</v>
      </c>
      <c r="G92">
        <v>7.6687740539133104E-2</v>
      </c>
      <c r="K92">
        <v>8.4222260193163603E-2</v>
      </c>
      <c r="L92">
        <v>8.3799155417775301E-2</v>
      </c>
    </row>
    <row r="93" spans="3:12">
      <c r="C93">
        <v>0.109624819977055</v>
      </c>
      <c r="G93">
        <v>9.8461363211039807E-2</v>
      </c>
      <c r="K93">
        <v>0.101992660759473</v>
      </c>
      <c r="L93">
        <v>0.103815265945761</v>
      </c>
    </row>
    <row r="94" spans="3:12">
      <c r="C94">
        <v>0.109291218134922</v>
      </c>
      <c r="G94">
        <v>9.8941424398499594E-2</v>
      </c>
      <c r="K94">
        <v>0.10023514861555199</v>
      </c>
      <c r="L94">
        <v>0.100495520785022</v>
      </c>
    </row>
    <row r="95" spans="3:12">
      <c r="C95">
        <v>9.2562306246491102E-2</v>
      </c>
      <c r="G95">
        <v>7.8404569531574195E-2</v>
      </c>
      <c r="K95">
        <v>7.7599043132277196E-2</v>
      </c>
      <c r="L95">
        <v>8.0682826014434397E-2</v>
      </c>
    </row>
    <row r="96" spans="3:12">
      <c r="C96">
        <v>0.106980415130878</v>
      </c>
      <c r="G96">
        <v>9.6467888788537098E-2</v>
      </c>
      <c r="K96">
        <v>9.8485773101927604E-2</v>
      </c>
      <c r="L96">
        <v>0.10069893654242</v>
      </c>
    </row>
    <row r="97" spans="1:19">
      <c r="C97">
        <v>0.108038177069348</v>
      </c>
      <c r="G97">
        <v>9.8298630605121201E-2</v>
      </c>
      <c r="K97">
        <v>0.101423096638758</v>
      </c>
      <c r="L97">
        <v>0.103066695958536</v>
      </c>
    </row>
    <row r="99" spans="1:19">
      <c r="C99">
        <f>MIN(C4:C97)</f>
        <v>8.9242561085751904E-2</v>
      </c>
      <c r="G99">
        <f t="shared" ref="D99:L99" si="0">MIN(G4:G97)</f>
        <v>7.1439613998258794E-2</v>
      </c>
      <c r="K99">
        <f t="shared" si="0"/>
        <v>7.0259802605349003E-2</v>
      </c>
      <c r="L99">
        <f t="shared" si="0"/>
        <v>6.2611370127175506E-2</v>
      </c>
    </row>
    <row r="100" spans="1:19">
      <c r="C100">
        <f>AVERAGE(C4:C97)</f>
        <v>0.10377725092832983</v>
      </c>
      <c r="G100">
        <f t="shared" ref="D100:L100" si="1">AVERAGE(G4:G97)</f>
        <v>8.6337773717995711E-2</v>
      </c>
      <c r="K100">
        <f t="shared" si="1"/>
        <v>0.10147022534019549</v>
      </c>
      <c r="L100">
        <f t="shared" si="1"/>
        <v>8.8832603388840525E-2</v>
      </c>
    </row>
    <row r="101" spans="1:19">
      <c r="C101">
        <f>MAX(C4:C97)</f>
        <v>0.14206556496692499</v>
      </c>
      <c r="G101">
        <f t="shared" ref="D101:L101" si="2">MAX(G4:G97)</f>
        <v>0.10051993067591</v>
      </c>
      <c r="K101">
        <f t="shared" si="2"/>
        <v>0.18211405928348801</v>
      </c>
      <c r="L101">
        <f t="shared" si="2"/>
        <v>0.104807934841865</v>
      </c>
    </row>
    <row r="103" spans="1:19">
      <c r="A103" t="s">
        <v>27</v>
      </c>
      <c r="C103" t="s">
        <v>13</v>
      </c>
      <c r="F103" t="s">
        <v>15</v>
      </c>
      <c r="G103" t="s">
        <v>13</v>
      </c>
      <c r="I103" t="s">
        <v>15</v>
      </c>
      <c r="J103" t="s">
        <v>13</v>
      </c>
    </row>
    <row r="104" spans="1:19">
      <c r="A104">
        <v>1950</v>
      </c>
      <c r="C104">
        <v>3.2530899946968603E-2</v>
      </c>
      <c r="F104">
        <v>2458</v>
      </c>
      <c r="G104">
        <v>3.7947969548310798E-2</v>
      </c>
      <c r="I104" s="1">
        <v>4383</v>
      </c>
      <c r="J104">
        <v>9.6586061866184902E-2</v>
      </c>
    </row>
    <row r="105" spans="1:19">
      <c r="A105">
        <v>2368</v>
      </c>
      <c r="C105">
        <v>1.74284788125306E-3</v>
      </c>
      <c r="F105">
        <v>2173</v>
      </c>
      <c r="G105">
        <v>7.9004582943961697E-3</v>
      </c>
      <c r="I105" s="1">
        <v>4552</v>
      </c>
      <c r="J105">
        <v>4.6705610613875799E-2</v>
      </c>
      <c r="L105" t="s">
        <v>3</v>
      </c>
      <c r="M105">
        <v>94</v>
      </c>
      <c r="N105" t="s">
        <v>4</v>
      </c>
      <c r="O105" t="s">
        <v>5</v>
      </c>
      <c r="P105">
        <v>2148.6808510638298</v>
      </c>
      <c r="Q105" t="s">
        <v>6</v>
      </c>
      <c r="R105" t="s">
        <v>7</v>
      </c>
      <c r="S105">
        <v>4383</v>
      </c>
    </row>
    <row r="106" spans="1:19">
      <c r="A106">
        <v>2637</v>
      </c>
      <c r="C106">
        <v>1.65468826080057E-3</v>
      </c>
      <c r="F106">
        <v>4941</v>
      </c>
      <c r="G106">
        <v>5.9888864626155697E-2</v>
      </c>
      <c r="I106" s="1">
        <v>4477</v>
      </c>
      <c r="J106">
        <v>1.6712351434085799E-2</v>
      </c>
      <c r="L106" t="s">
        <v>3</v>
      </c>
      <c r="M106">
        <v>94</v>
      </c>
      <c r="N106" t="s">
        <v>4</v>
      </c>
      <c r="O106" t="s">
        <v>5</v>
      </c>
      <c r="P106">
        <v>2122.3510638297898</v>
      </c>
      <c r="Q106" t="s">
        <v>6</v>
      </c>
      <c r="R106" t="s">
        <v>7</v>
      </c>
      <c r="S106">
        <v>4552</v>
      </c>
    </row>
    <row r="107" spans="1:19">
      <c r="A107">
        <v>2649</v>
      </c>
      <c r="C107">
        <v>4.9533499977621E-2</v>
      </c>
      <c r="F107">
        <v>2759</v>
      </c>
      <c r="G107">
        <v>6.0065183867060702E-2</v>
      </c>
      <c r="I107" s="1">
        <v>4811</v>
      </c>
      <c r="J107">
        <v>3.8090381242887897E-2</v>
      </c>
      <c r="L107" t="s">
        <v>3</v>
      </c>
      <c r="M107">
        <v>93</v>
      </c>
      <c r="N107" t="s">
        <v>4</v>
      </c>
      <c r="O107" t="s">
        <v>5</v>
      </c>
      <c r="P107">
        <v>2204.5161290322599</v>
      </c>
      <c r="Q107" t="s">
        <v>6</v>
      </c>
      <c r="R107" t="s">
        <v>7</v>
      </c>
      <c r="S107">
        <v>4477</v>
      </c>
    </row>
    <row r="108" spans="1:19">
      <c r="A108">
        <v>2639</v>
      </c>
      <c r="C108">
        <v>5.2779130312125701E-2</v>
      </c>
      <c r="F108">
        <v>3084</v>
      </c>
      <c r="G108">
        <v>3.6559116450720797E-2</v>
      </c>
      <c r="I108" s="1">
        <v>3977</v>
      </c>
      <c r="J108">
        <v>8.8349263055387206E-2</v>
      </c>
      <c r="L108" t="s">
        <v>3</v>
      </c>
      <c r="M108">
        <v>94</v>
      </c>
      <c r="N108" t="s">
        <v>4</v>
      </c>
      <c r="O108" t="s">
        <v>5</v>
      </c>
      <c r="P108">
        <v>2012.76595744681</v>
      </c>
      <c r="Q108" t="s">
        <v>6</v>
      </c>
      <c r="R108" t="s">
        <v>7</v>
      </c>
      <c r="S108">
        <v>4811</v>
      </c>
    </row>
    <row r="109" spans="1:19">
      <c r="A109">
        <v>3059</v>
      </c>
      <c r="C109">
        <v>4.7207442299528397E-2</v>
      </c>
      <c r="F109">
        <v>2162</v>
      </c>
      <c r="G109">
        <v>5.8373875456226E-2</v>
      </c>
      <c r="I109" s="1">
        <v>5012</v>
      </c>
      <c r="J109">
        <v>3.9237706174276202E-2</v>
      </c>
      <c r="L109" t="s">
        <v>3</v>
      </c>
      <c r="M109">
        <v>94</v>
      </c>
      <c r="N109" t="s">
        <v>4</v>
      </c>
      <c r="O109" t="s">
        <v>5</v>
      </c>
      <c r="P109">
        <v>1825.2021276595699</v>
      </c>
      <c r="Q109" t="s">
        <v>6</v>
      </c>
      <c r="R109" t="s">
        <v>7</v>
      </c>
      <c r="S109">
        <v>3977</v>
      </c>
    </row>
    <row r="110" spans="1:19">
      <c r="A110">
        <v>3392</v>
      </c>
      <c r="C110">
        <v>5.4424324459954501E-2</v>
      </c>
      <c r="F110">
        <v>2711</v>
      </c>
      <c r="G110">
        <v>5.0061101398482799E-3</v>
      </c>
      <c r="I110" s="1">
        <v>4324</v>
      </c>
      <c r="J110">
        <v>9.0179898657812799E-2</v>
      </c>
      <c r="L110" t="s">
        <v>3</v>
      </c>
      <c r="M110">
        <v>91</v>
      </c>
      <c r="N110" t="s">
        <v>4</v>
      </c>
      <c r="O110" t="s">
        <v>5</v>
      </c>
      <c r="P110">
        <v>2022.1538461538501</v>
      </c>
      <c r="Q110" t="s">
        <v>6</v>
      </c>
      <c r="R110" t="s">
        <v>7</v>
      </c>
      <c r="S110">
        <v>5012</v>
      </c>
    </row>
    <row r="111" spans="1:19">
      <c r="A111">
        <v>2582</v>
      </c>
      <c r="C111">
        <v>3.6949731384417997E-2</v>
      </c>
      <c r="F111">
        <v>3602</v>
      </c>
      <c r="G111">
        <v>5.1588297285090602E-2</v>
      </c>
      <c r="I111" s="1">
        <v>5768</v>
      </c>
      <c r="J111">
        <v>3.6957869195536702E-2</v>
      </c>
      <c r="L111" t="s">
        <v>3</v>
      </c>
      <c r="M111">
        <v>92</v>
      </c>
      <c r="N111" t="s">
        <v>4</v>
      </c>
      <c r="O111" t="s">
        <v>5</v>
      </c>
      <c r="P111">
        <v>2214.2391304347798</v>
      </c>
      <c r="Q111" t="s">
        <v>6</v>
      </c>
      <c r="R111" t="s">
        <v>7</v>
      </c>
      <c r="S111">
        <v>4324</v>
      </c>
    </row>
    <row r="112" spans="1:19">
      <c r="A112">
        <v>2164</v>
      </c>
      <c r="C112">
        <v>5.6716474591719197E-2</v>
      </c>
      <c r="F112">
        <v>5277</v>
      </c>
      <c r="G112">
        <v>2.3035430673308901E-2</v>
      </c>
      <c r="I112" s="1">
        <v>4441</v>
      </c>
      <c r="J112">
        <v>1.3101875901093E-3</v>
      </c>
      <c r="L112" t="s">
        <v>3</v>
      </c>
      <c r="M112">
        <v>88</v>
      </c>
      <c r="N112" t="s">
        <v>4</v>
      </c>
      <c r="O112" t="s">
        <v>5</v>
      </c>
      <c r="P112">
        <v>2194.9090909090901</v>
      </c>
      <c r="Q112" t="s">
        <v>6</v>
      </c>
      <c r="R112" t="s">
        <v>7</v>
      </c>
      <c r="S112">
        <v>5768</v>
      </c>
    </row>
    <row r="113" spans="1:19">
      <c r="A113">
        <v>4555</v>
      </c>
      <c r="C113">
        <v>1.82314095095748E-2</v>
      </c>
      <c r="G113">
        <v>8.1974884002284001E-3</v>
      </c>
      <c r="I113" s="1">
        <v>6188</v>
      </c>
      <c r="J113">
        <v>2.38193731444095E-2</v>
      </c>
      <c r="L113" t="s">
        <v>3</v>
      </c>
      <c r="M113">
        <v>92</v>
      </c>
      <c r="N113" t="s">
        <v>4</v>
      </c>
      <c r="O113" t="s">
        <v>5</v>
      </c>
      <c r="P113">
        <v>1893.27173913043</v>
      </c>
      <c r="Q113" t="s">
        <v>6</v>
      </c>
      <c r="R113" t="s">
        <v>7</v>
      </c>
      <c r="S113">
        <v>4441</v>
      </c>
    </row>
    <row r="114" spans="1:19">
      <c r="C114">
        <v>3.5771105074060901E-2</v>
      </c>
      <c r="G114">
        <v>2.1287157584643401E-2</v>
      </c>
      <c r="I114" s="1">
        <v>6782</v>
      </c>
      <c r="J114">
        <v>5.48719040714825E-2</v>
      </c>
      <c r="L114" t="s">
        <v>3</v>
      </c>
      <c r="M114">
        <v>90</v>
      </c>
      <c r="N114" t="s">
        <v>4</v>
      </c>
      <c r="O114" t="s">
        <v>5</v>
      </c>
      <c r="P114">
        <v>2362.1666666666702</v>
      </c>
      <c r="Q114" t="s">
        <v>6</v>
      </c>
      <c r="R114" t="s">
        <v>7</v>
      </c>
      <c r="S114">
        <v>6188</v>
      </c>
    </row>
    <row r="115" spans="1:19">
      <c r="A115">
        <f>MAX(A104:A113)</f>
        <v>4555</v>
      </c>
      <c r="C115">
        <v>1.18255958573116E-2</v>
      </c>
      <c r="F115">
        <f>MIN(F104:F112)</f>
        <v>2162</v>
      </c>
      <c r="G115">
        <v>7.6495424515698497E-4</v>
      </c>
      <c r="I115">
        <f>MAX(I104:I114)</f>
        <v>6782</v>
      </c>
      <c r="J115">
        <v>9.9808897068896105E-2</v>
      </c>
      <c r="L115" t="s">
        <v>3</v>
      </c>
      <c r="M115">
        <v>91</v>
      </c>
      <c r="N115" t="s">
        <v>4</v>
      </c>
      <c r="O115" t="s">
        <v>5</v>
      </c>
      <c r="P115">
        <v>2321.8571428571399</v>
      </c>
      <c r="Q115" t="s">
        <v>6</v>
      </c>
      <c r="R115" t="s">
        <v>7</v>
      </c>
      <c r="S115">
        <v>6782</v>
      </c>
    </row>
    <row r="116" spans="1:19">
      <c r="A116">
        <f>AVERAGE(A104:A113)</f>
        <v>2799.5</v>
      </c>
      <c r="C116">
        <v>6.1345532816401496E-3</v>
      </c>
      <c r="F116">
        <f>AVERAGE(F104:F112)</f>
        <v>3240.7777777777778</v>
      </c>
      <c r="G116">
        <v>6.1756492277895397E-2</v>
      </c>
      <c r="I116">
        <f>AVERAGE(I104:I114)</f>
        <v>4974.090909090909</v>
      </c>
      <c r="J116">
        <v>2.3670179940566902E-2</v>
      </c>
    </row>
    <row r="117" spans="1:19">
      <c r="A117">
        <f>MIN(A104:A113)</f>
        <v>1950</v>
      </c>
      <c r="C117">
        <v>5.9559283275848703E-2</v>
      </c>
      <c r="F117">
        <f>MAX(F104:F112)</f>
        <v>5277</v>
      </c>
      <c r="G117">
        <v>4.9681336879610599E-2</v>
      </c>
      <c r="I117">
        <f>MIN(I104:I114)</f>
        <v>3977</v>
      </c>
      <c r="J117">
        <v>3.7516665559020203E-2</v>
      </c>
    </row>
    <row r="118" spans="1:19">
      <c r="C118">
        <v>1.20615923797537E-2</v>
      </c>
      <c r="G118">
        <v>1.5929765264838299E-2</v>
      </c>
      <c r="J118">
        <v>7.9631086396310904E-2</v>
      </c>
    </row>
    <row r="119" spans="1:19">
      <c r="C119">
        <v>5.5950164044709101E-2</v>
      </c>
      <c r="G119">
        <v>8.2408900595280898E-3</v>
      </c>
      <c r="J119">
        <v>1.0626625019157799E-2</v>
      </c>
    </row>
    <row r="120" spans="1:19">
      <c r="C120">
        <v>5.3721760100040802E-2</v>
      </c>
      <c r="G120">
        <v>1.29947280546969E-2</v>
      </c>
      <c r="J120">
        <v>4.6819539969537496E-3</v>
      </c>
    </row>
    <row r="121" spans="1:19">
      <c r="C121">
        <v>5.7838136224245502E-2</v>
      </c>
      <c r="G121">
        <v>2.8173102092909401E-2</v>
      </c>
      <c r="J121">
        <v>3.3360956681075103E-2</v>
      </c>
    </row>
    <row r="122" spans="1:19">
      <c r="C122">
        <v>1.4173354365054101E-2</v>
      </c>
      <c r="G122">
        <v>5.0389326446936701E-2</v>
      </c>
      <c r="J122">
        <v>6.4781045410342297E-2</v>
      </c>
    </row>
    <row r="123" spans="1:19">
      <c r="C123">
        <v>3.2998824086293301E-3</v>
      </c>
      <c r="G123">
        <v>3.4683350987862502E-2</v>
      </c>
      <c r="J123">
        <v>6.2878153910421702E-2</v>
      </c>
    </row>
    <row r="124" spans="1:19">
      <c r="C124">
        <v>5.2309849870947903E-2</v>
      </c>
      <c r="G124">
        <v>1.9008570471409799E-2</v>
      </c>
      <c r="J124">
        <v>1.6180681107664601E-3</v>
      </c>
    </row>
    <row r="125" spans="1:19">
      <c r="C125">
        <v>5.1057983260522501E-2</v>
      </c>
      <c r="G125">
        <v>1.6791016941566401E-3</v>
      </c>
      <c r="J125">
        <v>7.9750548963175103E-3</v>
      </c>
    </row>
    <row r="126" spans="1:19">
      <c r="C126">
        <v>7.5708769440891704E-3</v>
      </c>
      <c r="G126">
        <v>3.9471096529359199E-2</v>
      </c>
      <c r="J126">
        <v>6.1304843760807998E-2</v>
      </c>
    </row>
    <row r="127" spans="1:19">
      <c r="C127">
        <v>4.67259551416725E-2</v>
      </c>
      <c r="G127">
        <v>1.6967336182471401E-3</v>
      </c>
      <c r="J127">
        <v>5.9095428042083301E-2</v>
      </c>
    </row>
    <row r="128" spans="1:19">
      <c r="C128">
        <v>1.4490728998683E-2</v>
      </c>
      <c r="G128">
        <v>7.4650853995461798E-3</v>
      </c>
      <c r="J128">
        <v>7.4257526458058401E-3</v>
      </c>
    </row>
    <row r="129" spans="3:10">
      <c r="C129">
        <v>1.2559355159847E-3</v>
      </c>
      <c r="G129">
        <v>3.77594435907278E-3</v>
      </c>
      <c r="J129">
        <v>6.4394499382204498E-2</v>
      </c>
    </row>
    <row r="130" spans="3:10">
      <c r="C130">
        <v>5.04842675766548E-2</v>
      </c>
      <c r="G130">
        <v>5.08097800214024E-2</v>
      </c>
      <c r="J130">
        <v>1.7116529386314099E-3</v>
      </c>
    </row>
    <row r="131" spans="3:10">
      <c r="C131">
        <v>3.4706408119365401E-2</v>
      </c>
      <c r="G131">
        <v>3.2483429382109599E-3</v>
      </c>
      <c r="J131">
        <v>7.5125559644052098E-2</v>
      </c>
    </row>
    <row r="132" spans="3:10">
      <c r="C132">
        <v>6.5916270061399805E-4</v>
      </c>
      <c r="G132">
        <v>4.38845027593961E-2</v>
      </c>
      <c r="J132">
        <v>4.1359068708895601E-2</v>
      </c>
    </row>
    <row r="133" spans="3:10">
      <c r="C133">
        <v>1.4707737295181499E-2</v>
      </c>
      <c r="G133">
        <v>3.8858048091751098E-3</v>
      </c>
      <c r="J133">
        <v>3.2320673159735702E-3</v>
      </c>
    </row>
    <row r="134" spans="3:10">
      <c r="C134">
        <v>1.9085879677037398E-2</v>
      </c>
      <c r="G134">
        <v>8.8146057433958307E-3</v>
      </c>
      <c r="J134">
        <v>8.7589973674181004E-3</v>
      </c>
    </row>
    <row r="135" spans="3:10">
      <c r="C135">
        <v>3.5984044464999997E-2</v>
      </c>
      <c r="G135">
        <v>3.5776530281473297E-2</v>
      </c>
      <c r="J135">
        <v>3.4247931642479301E-2</v>
      </c>
    </row>
    <row r="136" spans="3:10">
      <c r="C136">
        <v>1.7363376323581099E-2</v>
      </c>
      <c r="G136">
        <v>1.45897390339604E-2</v>
      </c>
      <c r="J136">
        <v>9.4452861050944095E-3</v>
      </c>
    </row>
    <row r="137" spans="3:10">
      <c r="C137">
        <v>1.10240214621205E-2</v>
      </c>
      <c r="G137">
        <v>2.07826132952845E-2</v>
      </c>
      <c r="J137">
        <v>5.6982309754929801E-2</v>
      </c>
    </row>
    <row r="138" spans="3:10">
      <c r="C138">
        <v>5.4089317902235104E-3</v>
      </c>
      <c r="G138">
        <v>1.8094423022410201E-2</v>
      </c>
      <c r="J138">
        <v>1.5190580754890499E-3</v>
      </c>
    </row>
    <row r="139" spans="3:10">
      <c r="C139">
        <v>3.1416019823707897E-2</v>
      </c>
      <c r="G139">
        <v>3.94154881533815E-2</v>
      </c>
      <c r="J139">
        <v>1.0602211585801701E-2</v>
      </c>
    </row>
    <row r="140" spans="3:10">
      <c r="C140">
        <v>4.81215897485281E-3</v>
      </c>
      <c r="G140">
        <v>1.57602275331989E-3</v>
      </c>
      <c r="J140">
        <v>5.9834612552031097E-2</v>
      </c>
    </row>
    <row r="141" spans="3:10">
      <c r="C141">
        <v>4.4832557754723702E-2</v>
      </c>
      <c r="G141">
        <v>4.5151288690205701E-3</v>
      </c>
      <c r="J141">
        <v>7.6563239608354299E-3</v>
      </c>
    </row>
    <row r="142" spans="3:10">
      <c r="C142">
        <v>6.2322070150644402E-3</v>
      </c>
      <c r="G142">
        <v>9.4805499532754005E-4</v>
      </c>
      <c r="J142">
        <v>4.5876910181622398E-2</v>
      </c>
    </row>
    <row r="143" spans="3:10">
      <c r="C143">
        <v>4.8727856676870601E-2</v>
      </c>
      <c r="G143">
        <v>5.2128105422630397E-2</v>
      </c>
      <c r="J143">
        <v>1.6995818521386801E-2</v>
      </c>
    </row>
    <row r="144" spans="3:10">
      <c r="C144">
        <v>6.5238119134842197E-4</v>
      </c>
      <c r="G144">
        <v>4.1536744251653698E-2</v>
      </c>
      <c r="J144">
        <v>9.4018844457947198E-3</v>
      </c>
    </row>
    <row r="145" spans="3:10">
      <c r="C145">
        <v>6.1748354466776699E-2</v>
      </c>
      <c r="G145">
        <v>1.7012094143624201E-2</v>
      </c>
      <c r="J145">
        <v>2.0400136172706099E-2</v>
      </c>
    </row>
    <row r="146" spans="3:10">
      <c r="C146">
        <v>8.2463152669405495E-4</v>
      </c>
      <c r="G146">
        <v>3.4113704209554098E-2</v>
      </c>
      <c r="J146">
        <v>5.8470172887797198E-2</v>
      </c>
    </row>
    <row r="147" spans="3:10">
      <c r="C147">
        <v>9.3313567494327301E-4</v>
      </c>
      <c r="G147">
        <v>1.81120549465007E-2</v>
      </c>
      <c r="J147">
        <v>6.8883858516015903E-2</v>
      </c>
    </row>
    <row r="148" spans="3:10">
      <c r="C148">
        <v>6.0557521439741503E-2</v>
      </c>
      <c r="G148">
        <v>1.5285521884608601E-3</v>
      </c>
      <c r="J148">
        <v>1.39509208611432E-2</v>
      </c>
    </row>
    <row r="149" spans="3:10">
      <c r="C149">
        <v>3.5484925383053499E-2</v>
      </c>
      <c r="G149">
        <v>1.30381297139966E-2</v>
      </c>
      <c r="J149">
        <v>7.1578830298155802E-2</v>
      </c>
    </row>
    <row r="150" spans="3:10">
      <c r="C150">
        <v>1.40065292371209E-2</v>
      </c>
      <c r="G150">
        <v>8.6396428043439607E-3</v>
      </c>
      <c r="J150">
        <v>5.3261973771834802E-3</v>
      </c>
    </row>
    <row r="151" spans="3:10">
      <c r="C151">
        <v>5.1072902580906798E-2</v>
      </c>
      <c r="G151">
        <v>5.0904721151120498E-2</v>
      </c>
      <c r="J151">
        <v>4.7888305829792303E-2</v>
      </c>
    </row>
    <row r="152" spans="3:10">
      <c r="C152">
        <v>3.6560472752573903E-2</v>
      </c>
      <c r="G152">
        <v>3.69049734232652E-3</v>
      </c>
      <c r="J152">
        <v>2.65455398691711E-2</v>
      </c>
    </row>
    <row r="153" spans="3:10">
      <c r="C153">
        <v>7.2155258585729798E-4</v>
      </c>
      <c r="G153">
        <v>4.63014326616474E-2</v>
      </c>
      <c r="J153">
        <v>4.7834053755667599E-2</v>
      </c>
    </row>
    <row r="154" spans="3:10">
      <c r="C154">
        <v>3.7771650307405799E-2</v>
      </c>
      <c r="G154">
        <v>1.2288094789223899E-2</v>
      </c>
      <c r="J154">
        <v>8.9034435147748697E-2</v>
      </c>
    </row>
    <row r="155" spans="3:10">
      <c r="C155">
        <v>3.42886671486059E-2</v>
      </c>
      <c r="G155">
        <v>4.5636844753621002E-2</v>
      </c>
      <c r="J155">
        <v>6.3670234192641006E-2</v>
      </c>
    </row>
    <row r="156" spans="3:10">
      <c r="C156">
        <v>3.7957463661282602E-2</v>
      </c>
      <c r="G156">
        <v>1.0416398231924901E-3</v>
      </c>
      <c r="J156">
        <v>4.43687025209583E-2</v>
      </c>
    </row>
    <row r="157" spans="3:10">
      <c r="C157">
        <v>8.8254561582207496E-3</v>
      </c>
      <c r="G157">
        <v>2.3969922650105301E-2</v>
      </c>
      <c r="J157">
        <v>7.9439955838811693E-2</v>
      </c>
    </row>
    <row r="158" spans="3:10">
      <c r="C158">
        <v>6.19829946873656E-3</v>
      </c>
      <c r="G158">
        <v>2.6350232402322499E-2</v>
      </c>
      <c r="J158">
        <v>0.127093621448015</v>
      </c>
    </row>
    <row r="159" spans="3:10">
      <c r="C159">
        <v>3.4862382832473698E-2</v>
      </c>
      <c r="G159">
        <v>4.5597511999880602E-2</v>
      </c>
      <c r="J159">
        <v>6.3342009144187097E-2</v>
      </c>
    </row>
    <row r="160" spans="3:10">
      <c r="C160">
        <v>2.9148283125299199E-2</v>
      </c>
      <c r="G160">
        <v>1.9846765016635001E-2</v>
      </c>
      <c r="J160">
        <v>7.2284107261775796E-2</v>
      </c>
    </row>
    <row r="161" spans="3:10">
      <c r="C161">
        <v>1.48392985749336E-2</v>
      </c>
      <c r="G161">
        <v>4.5676177507361297E-2</v>
      </c>
      <c r="J161">
        <v>6.5101132647677501E-2</v>
      </c>
    </row>
    <row r="162" spans="3:10">
      <c r="C162">
        <v>1.39454956537307E-2</v>
      </c>
      <c r="G162">
        <v>4.7701136174062402E-2</v>
      </c>
      <c r="J162">
        <v>2.8101218094694298E-2</v>
      </c>
    </row>
    <row r="163" spans="3:10">
      <c r="C163">
        <v>6.4966858764219104E-4</v>
      </c>
      <c r="G163">
        <v>8.8064679322771393E-3</v>
      </c>
      <c r="J163">
        <v>6.6865681358580398E-4</v>
      </c>
    </row>
    <row r="164" spans="3:10">
      <c r="C164">
        <v>6.8154168119039897E-3</v>
      </c>
      <c r="G164">
        <v>1.5712756968339799E-2</v>
      </c>
      <c r="J164">
        <v>8.9838722146646094E-2</v>
      </c>
    </row>
    <row r="165" spans="3:10">
      <c r="C165">
        <v>1.5699193949808701E-2</v>
      </c>
      <c r="G165">
        <v>2.9816939938885002E-2</v>
      </c>
      <c r="J165">
        <v>2.40743578927952E-2</v>
      </c>
    </row>
    <row r="166" spans="3:10">
      <c r="C166">
        <v>3.9183560536498803E-2</v>
      </c>
      <c r="G166">
        <v>5.2317987682066601E-2</v>
      </c>
      <c r="J166">
        <v>6.40554239189257E-2</v>
      </c>
    </row>
    <row r="167" spans="3:10">
      <c r="C167">
        <v>3.68466524435812E-2</v>
      </c>
      <c r="G167">
        <v>3.9156434499436499E-3</v>
      </c>
      <c r="J167">
        <v>4.0298440659759502E-2</v>
      </c>
    </row>
    <row r="168" spans="3:10">
      <c r="C168">
        <v>1.10321592732392E-2</v>
      </c>
      <c r="G168">
        <v>1.47552078600405E-2</v>
      </c>
      <c r="J168">
        <v>8.0469388945326095E-3</v>
      </c>
    </row>
    <row r="169" spans="3:10">
      <c r="C169">
        <v>4.6202422626369997E-2</v>
      </c>
      <c r="G169">
        <v>9.3584827864950301E-3</v>
      </c>
      <c r="J169">
        <v>3.6260730043035497E-2</v>
      </c>
    </row>
    <row r="170" spans="3:10">
      <c r="C170">
        <v>2.25864947599278E-2</v>
      </c>
      <c r="G170">
        <v>5.0553438971163697E-2</v>
      </c>
      <c r="J170">
        <v>7.8179951417267607E-2</v>
      </c>
    </row>
    <row r="171" spans="3:10">
      <c r="C171">
        <v>1.3314815292032101E-2</v>
      </c>
      <c r="G171">
        <v>4.2905252821446901E-2</v>
      </c>
      <c r="J171">
        <v>4.8120233446675001E-2</v>
      </c>
    </row>
    <row r="172" spans="3:10">
      <c r="C172">
        <v>6.1820238464991798E-3</v>
      </c>
      <c r="G172">
        <v>3.4436504050595501E-3</v>
      </c>
      <c r="J172">
        <v>7.7416353473963806E-2</v>
      </c>
    </row>
    <row r="173" spans="3:10">
      <c r="C173">
        <v>6.9998738639276597E-3</v>
      </c>
      <c r="G173">
        <v>1.85718412747067E-2</v>
      </c>
      <c r="J173">
        <v>5.4174764918981301E-2</v>
      </c>
    </row>
    <row r="174" spans="3:10">
      <c r="C174">
        <v>1.5678849422011999E-3</v>
      </c>
      <c r="G174">
        <v>6.45545430008721E-2</v>
      </c>
      <c r="J174">
        <v>5.0644311195322403E-3</v>
      </c>
    </row>
    <row r="175" spans="3:10">
      <c r="C175">
        <v>4.5794175768582399E-2</v>
      </c>
      <c r="G175">
        <v>2.43673190930681E-2</v>
      </c>
      <c r="J175">
        <v>6.5369680414594303E-2</v>
      </c>
    </row>
    <row r="176" spans="3:10">
      <c r="C176">
        <v>3.5914873070491101E-3</v>
      </c>
      <c r="G176">
        <v>5.2734372350972898E-2</v>
      </c>
      <c r="J176">
        <v>3.6850721349140601E-3</v>
      </c>
    </row>
    <row r="177" spans="3:10">
      <c r="C177">
        <v>5.4813583091798602E-2</v>
      </c>
      <c r="G177">
        <v>3.2887607334337897E-2</v>
      </c>
      <c r="J177">
        <v>2.6888684238009299E-2</v>
      </c>
    </row>
    <row r="178" spans="3:10">
      <c r="C178">
        <v>6.3610556911103898E-4</v>
      </c>
      <c r="G178">
        <v>5.1703582942605401E-2</v>
      </c>
      <c r="J178">
        <v>3.4870520643592402E-3</v>
      </c>
    </row>
    <row r="179" spans="3:10">
      <c r="C179">
        <v>1.5705975459074299E-3</v>
      </c>
      <c r="G179">
        <v>1.12871440216249E-2</v>
      </c>
      <c r="J179">
        <v>7.5771159326134999E-2</v>
      </c>
    </row>
    <row r="180" spans="3:10">
      <c r="C180">
        <v>1.53126479216709E-3</v>
      </c>
      <c r="G180">
        <v>7.1702253766789306E-2</v>
      </c>
      <c r="J180">
        <v>1.43076282485125E-2</v>
      </c>
    </row>
    <row r="181" spans="3:10">
      <c r="C181">
        <v>1.4729438124831301E-2</v>
      </c>
      <c r="G181">
        <v>2.4886782702811201E-2</v>
      </c>
      <c r="J181">
        <v>1.0325526007766201E-2</v>
      </c>
    </row>
    <row r="182" spans="3:10">
      <c r="C182">
        <v>1.46616230321755E-3</v>
      </c>
      <c r="G182">
        <v>1.10633542158609E-2</v>
      </c>
      <c r="J182">
        <v>2.4980367530676201E-2</v>
      </c>
    </row>
    <row r="183" spans="3:10">
      <c r="C183">
        <v>1.4394431567111799E-2</v>
      </c>
      <c r="G183">
        <v>1.81608818132128E-3</v>
      </c>
      <c r="J183">
        <v>1.9381553481016499E-3</v>
      </c>
    </row>
    <row r="184" spans="3:10">
      <c r="C184">
        <v>5.8171786480111898E-2</v>
      </c>
      <c r="G184">
        <v>1.22107855835963E-2</v>
      </c>
      <c r="J184">
        <v>1.4363236624490201E-2</v>
      </c>
    </row>
    <row r="185" spans="3:10">
      <c r="C185">
        <v>3.3586102788692201E-2</v>
      </c>
      <c r="G185">
        <v>1.31615531826301E-2</v>
      </c>
      <c r="J185">
        <v>7.8407810128591007E-3</v>
      </c>
    </row>
    <row r="186" spans="3:10">
      <c r="C186">
        <v>6.1996557705896798E-3</v>
      </c>
      <c r="G186">
        <v>4.2764197428722898E-3</v>
      </c>
      <c r="J186">
        <v>3.2266421085611098E-3</v>
      </c>
    </row>
    <row r="187" spans="3:10">
      <c r="C187">
        <v>4.5685671620333101E-2</v>
      </c>
      <c r="G187">
        <v>5.9247333849632197E-2</v>
      </c>
      <c r="J187">
        <v>7.0849139901179803E-2</v>
      </c>
    </row>
    <row r="188" spans="3:10">
      <c r="C188">
        <v>6.3474926725792401E-4</v>
      </c>
      <c r="G188">
        <v>4.6683909784225902E-2</v>
      </c>
      <c r="J188">
        <v>6.5916270061399801E-2</v>
      </c>
    </row>
    <row r="189" spans="3:10">
      <c r="C189">
        <v>5.6239056339422701E-2</v>
      </c>
      <c r="G189">
        <v>1.10348718769454E-2</v>
      </c>
      <c r="J189">
        <v>6.4220892745005795E-2</v>
      </c>
    </row>
    <row r="190" spans="3:10">
      <c r="C190">
        <v>1.29309818676005E-2</v>
      </c>
      <c r="G190">
        <v>1.46304280895539E-2</v>
      </c>
      <c r="J190">
        <v>8.8485132897237109E-3</v>
      </c>
    </row>
    <row r="191" spans="3:10">
      <c r="C191">
        <v>3.33175550217754E-2</v>
      </c>
      <c r="G191">
        <v>1.8970594019522599E-2</v>
      </c>
      <c r="J191">
        <v>4.8567813058202999E-2</v>
      </c>
    </row>
    <row r="192" spans="3:10">
      <c r="C192">
        <v>6.4831228578907595E-4</v>
      </c>
      <c r="G192">
        <v>4.9850874611249998E-2</v>
      </c>
      <c r="J192">
        <v>3.5467293458963101E-3</v>
      </c>
    </row>
    <row r="193" spans="3:10">
      <c r="C193">
        <v>1.4721300313712601E-2</v>
      </c>
      <c r="G193">
        <v>4.5937943765012599E-3</v>
      </c>
      <c r="J193">
        <v>8.3385437929523794E-3</v>
      </c>
    </row>
    <row r="194" spans="3:10">
      <c r="C194">
        <v>5.8118890707840397E-2</v>
      </c>
      <c r="G194">
        <v>1.78611391036744E-2</v>
      </c>
      <c r="J194">
        <v>3.2232513539283199E-2</v>
      </c>
    </row>
    <row r="195" spans="3:10">
      <c r="C195">
        <v>1.15651859015135E-2</v>
      </c>
      <c r="G195">
        <v>2.8013058474241799E-2</v>
      </c>
      <c r="J195">
        <v>5.8103971387456098E-3</v>
      </c>
    </row>
    <row r="196" spans="3:10">
      <c r="C196">
        <v>5.4474507628519797E-2</v>
      </c>
      <c r="G196">
        <v>6.1238384970005402E-2</v>
      </c>
      <c r="J196">
        <v>4.1053900791944702E-2</v>
      </c>
    </row>
    <row r="197" spans="3:10">
      <c r="C197">
        <v>5.8740076956567099E-2</v>
      </c>
      <c r="G197">
        <v>6.5160809929214594E-2</v>
      </c>
      <c r="J197">
        <v>6.6561869743482605E-2</v>
      </c>
    </row>
    <row r="199" spans="3:10">
      <c r="C199">
        <f>MIN(C104:C197)</f>
        <v>6.3474926725792401E-4</v>
      </c>
      <c r="G199">
        <f t="shared" ref="D199:J199" si="3">MIN(G104:G197)</f>
        <v>7.6495424515698497E-4</v>
      </c>
      <c r="J199">
        <f t="shared" si="3"/>
        <v>6.6865681358580398E-4</v>
      </c>
    </row>
    <row r="200" spans="3:10">
      <c r="C200">
        <f>AVERAGE(C104:C197)</f>
        <v>2.5872366858989304E-2</v>
      </c>
      <c r="G200">
        <f t="shared" ref="D200:J200" si="4">AVERAGE(G104:G197)</f>
        <v>2.6713937730104179E-2</v>
      </c>
      <c r="J200">
        <f t="shared" si="4"/>
        <v>3.9595558678126079E-2</v>
      </c>
    </row>
    <row r="201" spans="3:10">
      <c r="C201">
        <f>MAX(C104+C197)</f>
        <v>9.1270976903535694E-2</v>
      </c>
      <c r="G201">
        <f t="shared" ref="D201:J201" si="5">MAX(G104+G197)</f>
        <v>0.10310877947752539</v>
      </c>
      <c r="J201">
        <f t="shared" si="5"/>
        <v>0.16314793160966751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chase v.s. chase_notail</vt:lpstr>
      <vt:lpstr>Packet Length</vt:lpstr>
      <vt:lpstr>Multiple Protocols</vt:lpstr>
      <vt:lpstr>Indriya</vt:lpstr>
    </vt:vector>
  </TitlesOfParts>
  <Company>THU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Zhichao Cao</dc:creator>
  <cp:lastModifiedBy>Zhichao Cao</cp:lastModifiedBy>
  <dcterms:created xsi:type="dcterms:W3CDTF">2017-03-30T11:41:14Z</dcterms:created>
  <dcterms:modified xsi:type="dcterms:W3CDTF">2017-03-31T01:51:32Z</dcterms:modified>
</cp:coreProperties>
</file>