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7665AD7C-CE01-4CEE-9D2E-AF313D32EFAB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5" i="6301"/>
  <c r="O18" i="6318"/>
  <c r="O23" i="6309" l="1"/>
  <c r="O21" i="6318"/>
  <c r="O22" i="6318" l="1"/>
  <c r="O20" i="6301"/>
  <c r="O23" i="6320" l="1"/>
  <c r="O21" i="6320"/>
  <c r="O18" i="6320" l="1"/>
  <c r="O22" i="6320"/>
  <c r="O36" i="6277" l="1"/>
  <c r="O44" i="6277"/>
  <c r="O22" i="6313"/>
  <c r="O22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9" i="6315"/>
  <c r="O27" i="6314"/>
  <c r="O24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6" i="6309"/>
  <c r="O38" i="6272"/>
  <c r="H24" i="6319" l="1"/>
  <c r="C23" i="6319"/>
  <c r="H27" i="6319"/>
  <c r="C16" i="6319"/>
  <c r="H16" i="6319"/>
  <c r="H7" i="6319"/>
  <c r="H12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6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5" i="6319"/>
  <c r="H20" i="6319"/>
  <c r="H23" i="6319"/>
  <c r="H13" i="6319"/>
  <c r="H32" i="6319"/>
  <c r="H37" i="6319"/>
  <c r="H41" i="6319"/>
  <c r="C46" i="6319"/>
  <c r="H4" i="6319"/>
  <c r="H18" i="6319"/>
  <c r="C22" i="6319"/>
  <c r="C37" i="6319"/>
  <c r="C41" i="6319"/>
  <c r="O30" i="6298" l="1"/>
  <c r="O19" i="6314"/>
  <c r="O24" i="6318" l="1"/>
  <c r="O30" i="6277"/>
  <c r="O23" i="6313" l="1"/>
  <c r="O20" i="6318"/>
  <c r="O18" i="6314" l="1"/>
  <c r="O21" i="6317"/>
  <c r="O21" i="6315"/>
  <c r="O25" i="6272"/>
  <c r="O26" i="6318"/>
  <c r="O19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5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2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2" i="6315"/>
  <c r="O28" i="6315"/>
  <c r="O24" i="6314"/>
  <c r="O42" i="6277"/>
  <c r="O41" i="6277"/>
  <c r="O43" i="6277"/>
  <c r="O24" i="6315"/>
  <c r="O24" i="6313"/>
  <c r="O33" i="6309"/>
  <c r="O32" i="6315" l="1"/>
  <c r="O19" i="6315"/>
  <c r="O24" i="6305"/>
  <c r="O29" i="6306"/>
  <c r="O22" i="6302" l="1"/>
  <c r="O34" i="6315"/>
  <c r="O32" i="6314" l="1"/>
  <c r="O25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9" i="6314"/>
  <c r="O21" i="6314"/>
  <c r="O34" i="6309"/>
  <c r="O28" i="6309"/>
  <c r="O30" i="6309"/>
  <c r="O23" i="6311" l="1"/>
  <c r="O26" i="6315"/>
  <c r="O23" i="6314"/>
  <c r="O26" i="6301"/>
  <c r="O27" i="6301"/>
  <c r="O28" i="6301"/>
  <c r="O27" i="6315" l="1"/>
  <c r="O23" i="6315"/>
  <c r="O3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6" i="6272"/>
  <c r="O28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4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3" i="6314"/>
  <c r="H24" i="6314"/>
  <c r="H26" i="6314"/>
  <c r="H29" i="6314"/>
  <c r="H35" i="6314"/>
  <c r="H39" i="6314"/>
  <c r="H4" i="6314"/>
  <c r="H16" i="6314"/>
  <c r="H22" i="6314"/>
  <c r="H17" i="6314"/>
  <c r="C20" i="6314"/>
  <c r="B24" i="6314"/>
  <c r="H15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2" i="6313"/>
  <c r="O33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1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8" i="6313"/>
  <c r="H4" i="6313"/>
  <c r="H9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1" i="6301"/>
  <c r="O24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2" i="6301"/>
  <c r="O51" i="6277"/>
  <c r="O37" i="6272"/>
  <c r="H9" i="6301" l="1"/>
  <c r="H3" i="6301"/>
  <c r="H19" i="6301"/>
  <c r="H14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<sst xmlns="http://schemas.openxmlformats.org/spreadsheetml/2006/main" count="9965" uniqueCount="369">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</sst>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全体!$K$2:$K$935</c:f>
              <c:numCache>
                <c:formatCode>General</c:formatCode>
                <c:ptCount val="9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</c:numCache>
            </c:numRef>
          </c:xVal>
          <c:yVal>
            <c:numRef>
              <c:f>全体!$L$2:$L$935</c:f>
              <c:numCache>
                <c:formatCode>\+0.0;\-0.0;\±0</c:formatCode>
                <c:ptCount val="93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-54.662379421221864</c:v>
                </c:pt>
                <c:pt idx="1">
                  <c:v>-4.715969989281886</c:v>
                </c:pt>
                <c:pt idx="2">
                  <c:v>-21.739130434782609</c:v>
                </c:pt>
                <c:pt idx="3">
                  <c:v>-24.968944099378881</c:v>
                </c:pt>
                <c:pt idx="4">
                  <c:v>-0.16339869281045752</c:v>
                </c:pt>
                <c:pt idx="5">
                  <c:v>-40.404040404040401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162</c:v>
                </c:pt>
                <c:pt idx="1">
                  <c:v>320</c:v>
                </c:pt>
                <c:pt idx="2">
                  <c:v>313</c:v>
                </c:pt>
                <c:pt idx="3">
                  <c:v>302</c:v>
                </c:pt>
                <c:pt idx="4">
                  <c:v>174</c:v>
                </c:pt>
                <c:pt idx="5">
                  <c:v>111</c:v>
                </c:pt>
                <c:pt idx="6">
                  <c:v>36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中村花菜!$L$2:$L$61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-755.93220338983053</c:v>
                </c:pt>
                <c:pt idx="1">
                  <c:v>77.966101694915253</c:v>
                </c:pt>
                <c:pt idx="2">
                  <c:v>-843.10344827586209</c:v>
                </c:pt>
                <c:pt idx="3">
                  <c:v>-338.18181818181819</c:v>
                </c:pt>
                <c:pt idx="4">
                  <c:v>-106.66666666666667</c:v>
                </c:pt>
                <c:pt idx="5">
                  <c:v>-541.93548387096769</c:v>
                </c:pt>
                <c:pt idx="6">
                  <c:v>-250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22</c:v>
                </c:pt>
                <c:pt idx="2">
                  <c:v>10</c:v>
                </c:pt>
                <c:pt idx="3">
                  <c:v>22</c:v>
                </c:pt>
                <c:pt idx="4">
                  <c:v>8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山本悠介!$L$2:$L$67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783.07692307692309</c:v>
                </c:pt>
                <c:pt idx="1">
                  <c:v>286.15384615384613</c:v>
                </c:pt>
                <c:pt idx="2">
                  <c:v>284.375</c:v>
                </c:pt>
                <c:pt idx="3">
                  <c:v>1093.1034482758621</c:v>
                </c:pt>
                <c:pt idx="4">
                  <c:v>912.96296296296293</c:v>
                </c:pt>
                <c:pt idx="5">
                  <c:v>877.14285714285711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35</c:v>
                </c:pt>
                <c:pt idx="2">
                  <c:v>32</c:v>
                </c:pt>
                <c:pt idx="3">
                  <c:v>22</c:v>
                </c:pt>
                <c:pt idx="4">
                  <c:v>18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清水常緑!$L$2:$L$79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-1555.8441558441559</c:v>
                </c:pt>
                <c:pt idx="1">
                  <c:v>731.16883116883116</c:v>
                </c:pt>
                <c:pt idx="2">
                  <c:v>-463.15789473684208</c:v>
                </c:pt>
                <c:pt idx="3">
                  <c:v>-931.94444444444446</c:v>
                </c:pt>
                <c:pt idx="4">
                  <c:v>-456.89655172413791</c:v>
                </c:pt>
                <c:pt idx="5">
                  <c:v>2135</c:v>
                </c:pt>
                <c:pt idx="6">
                  <c:v>807.14285714285711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20</c:v>
                </c:pt>
                <c:pt idx="1">
                  <c:v>22</c:v>
                </c:pt>
                <c:pt idx="2">
                  <c:v>23</c:v>
                </c:pt>
                <c:pt idx="3">
                  <c:v>22</c:v>
                </c:pt>
                <c:pt idx="4">
                  <c:v>15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所附快和!$L$2:$L$76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-401.35135135135135</c:v>
                </c:pt>
                <c:pt idx="1">
                  <c:v>-310.81081081081084</c:v>
                </c:pt>
                <c:pt idx="2">
                  <c:v>522.22222222222217</c:v>
                </c:pt>
                <c:pt idx="3">
                  <c:v>-334.42622950819674</c:v>
                </c:pt>
                <c:pt idx="4">
                  <c:v>884.09090909090912</c:v>
                </c:pt>
                <c:pt idx="5">
                  <c:v>285.71428571428572</c:v>
                </c:pt>
                <c:pt idx="6">
                  <c:v>-1800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17</c:v>
                </c:pt>
                <c:pt idx="1">
                  <c:v>28</c:v>
                </c:pt>
                <c:pt idx="2">
                  <c:v>19</c:v>
                </c:pt>
                <c:pt idx="3">
                  <c:v>27</c:v>
                </c:pt>
                <c:pt idx="4">
                  <c:v>18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長野柊馬!$L$2:$L$95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243.01075268817203</c:v>
                </c:pt>
                <c:pt idx="1">
                  <c:v>205.3763440860215</c:v>
                </c:pt>
                <c:pt idx="2">
                  <c:v>1274.7126436781609</c:v>
                </c:pt>
                <c:pt idx="3">
                  <c:v>872.97297297297303</c:v>
                </c:pt>
                <c:pt idx="4">
                  <c:v>316.36363636363637</c:v>
                </c:pt>
                <c:pt idx="5">
                  <c:v>369.44444444444446</c:v>
                </c:pt>
                <c:pt idx="6">
                  <c:v>510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18</c:v>
                </c:pt>
                <c:pt idx="1">
                  <c:v>33</c:v>
                </c:pt>
                <c:pt idx="2">
                  <c:v>40</c:v>
                </c:pt>
                <c:pt idx="3">
                  <c:v>33</c:v>
                </c:pt>
                <c:pt idx="4">
                  <c:v>18</c:v>
                </c:pt>
                <c:pt idx="5">
                  <c:v>11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西野修世!$L$2:$L$26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-2025</c:v>
                </c:pt>
                <c:pt idx="1">
                  <c:v>-1650</c:v>
                </c:pt>
                <c:pt idx="2">
                  <c:v>-1356.5217391304348</c:v>
                </c:pt>
                <c:pt idx="3">
                  <c:v>-2364.705882352941</c:v>
                </c:pt>
                <c:pt idx="4">
                  <c:v>-2135.7142857142858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高橋英将!$L$2:$L$23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1976.1904761904761</c:v>
                </c:pt>
                <c:pt idx="1">
                  <c:v>-2100</c:v>
                </c:pt>
                <c:pt idx="2">
                  <c:v>50</c:v>
                </c:pt>
                <c:pt idx="3">
                  <c:v>713.33333333333337</c:v>
                </c:pt>
                <c:pt idx="4">
                  <c:v>-2987.5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49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933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59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77</v>
      </c>
    </row>
    <row r="42" spans="1:2">
      <c r="A42" t="s">
        <v>277</v>
      </c>
      <c r="B42">
        <v>74</v>
      </c>
    </row>
    <row r="43" spans="1:2">
      <c r="A43" t="s">
        <v>276</v>
      </c>
      <c r="B43">
        <v>93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24</v>
      </c>
    </row>
    <row r="47" spans="1:2">
      <c r="A47" t="s">
        <v>333</v>
      </c>
      <c r="B47">
        <v>21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0.51360484551440877</v>
      </c>
      <c r="C2" s="113"/>
      <c r="D2" s="110"/>
      <c r="E2" s="111"/>
      <c r="F2" s="110"/>
      <c r="G2" s="111"/>
      <c r="H2" s="112">
        <v>0.82450287468459671</v>
      </c>
      <c r="I2" s="113"/>
      <c r="J2" s="112">
        <v>0.62273815236012786</v>
      </c>
      <c r="K2" s="113"/>
      <c r="L2" s="112">
        <v>0.68799348252643411</v>
      </c>
      <c r="M2" s="113"/>
      <c r="N2" s="112">
        <v>0.73118513870894331</v>
      </c>
      <c r="O2" s="113"/>
      <c r="P2" s="112">
        <v>0.61855865166452806</v>
      </c>
      <c r="Q2" s="113"/>
      <c r="R2" s="112">
        <v>0.51282282356105979</v>
      </c>
      <c r="S2" s="113"/>
      <c r="T2" s="112">
        <v>-6.5127557587884619E-2</v>
      </c>
      <c r="U2" s="113"/>
      <c r="V2" s="112">
        <v>0.25662616175868241</v>
      </c>
      <c r="W2" s="113"/>
      <c r="X2" s="112">
        <v>0.11745798435479543</v>
      </c>
      <c r="Y2" s="113"/>
      <c r="Z2" s="112">
        <v>0.38166586434663768</v>
      </c>
      <c r="AA2" s="113"/>
      <c r="AB2" s="112">
        <v>0.3088608333230507</v>
      </c>
      <c r="AC2" s="113"/>
      <c r="AD2" s="112">
        <v>0.34313716448665282</v>
      </c>
      <c r="AE2" s="113"/>
      <c r="AF2" s="112">
        <v>-0.30740733392703001</v>
      </c>
      <c r="AG2" s="113"/>
      <c r="AH2" s="112">
        <v>0.38799784429088746</v>
      </c>
      <c r="AI2" s="113"/>
    </row>
    <row r="3" spans="1:35">
      <c r="A3" s="36">
        <v>1</v>
      </c>
      <c r="B3" s="37" t="s">
        <v>114</v>
      </c>
      <c r="C3" s="106">
        <v>233.25</v>
      </c>
      <c r="D3" s="37" t="s">
        <v>276</v>
      </c>
      <c r="E3" s="38">
        <v>889.00000000000034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93</v>
      </c>
      <c r="D4" s="45" t="s">
        <v>169</v>
      </c>
      <c r="E4" s="46">
        <v>748.2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0.37747336377473362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77</v>
      </c>
      <c r="D5" s="45" t="s">
        <v>263</v>
      </c>
      <c r="E5" s="46">
        <v>725.90000000000009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74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65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9.2846270928462704E-2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333</v>
      </c>
      <c r="AE7" s="50">
        <v>0.52173913043478259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62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335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195</v>
      </c>
      <c r="C9" s="107">
        <v>59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0.25940594059405941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59</v>
      </c>
      <c r="D10" s="45" t="s">
        <v>205</v>
      </c>
      <c r="E10" s="46">
        <v>141.1</v>
      </c>
      <c r="F10" s="47" t="s">
        <v>263</v>
      </c>
      <c r="G10" s="59">
        <v>11.16769230769231</v>
      </c>
      <c r="H10" s="47" t="s">
        <v>263</v>
      </c>
      <c r="I10" s="48">
        <v>2.1692307692307691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9.5591397849462396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0.62365591397849462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0.26112185686653772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163</v>
      </c>
      <c r="E12" s="46">
        <v>83.9</v>
      </c>
      <c r="F12" s="47" t="s">
        <v>163</v>
      </c>
      <c r="G12" s="59">
        <v>9.3222222222222229</v>
      </c>
      <c r="H12" s="47" t="s">
        <v>276</v>
      </c>
      <c r="I12" s="48">
        <v>2.225806451612903</v>
      </c>
      <c r="J12" s="47" t="s">
        <v>169</v>
      </c>
      <c r="K12" s="49">
        <v>0.33870967741935482</v>
      </c>
      <c r="L12" s="47" t="s">
        <v>263</v>
      </c>
      <c r="M12" s="49">
        <v>0.1076923076923077</v>
      </c>
      <c r="N12" s="47" t="s">
        <v>263</v>
      </c>
      <c r="O12" s="49">
        <v>0.61538461538461542</v>
      </c>
      <c r="P12" s="47" t="s">
        <v>179</v>
      </c>
      <c r="Q12" s="50">
        <v>0.24427480916030533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-4431.666666666667</v>
      </c>
      <c r="X12" s="47" t="s">
        <v>162</v>
      </c>
      <c r="Y12" s="50">
        <v>0.25641025641025639</v>
      </c>
      <c r="Z12" s="47" t="s">
        <v>272</v>
      </c>
      <c r="AA12" s="50">
        <v>0.26491228070175438</v>
      </c>
      <c r="AB12" s="47" t="s">
        <v>263</v>
      </c>
      <c r="AC12" s="50">
        <v>0.63888888888888884</v>
      </c>
      <c r="AD12" s="47" t="s">
        <v>263</v>
      </c>
      <c r="AE12" s="50">
        <v>0.43478260869565216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0.32307692307692309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276</v>
      </c>
      <c r="Q13" s="50">
        <v>0.24353120243531201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0.31182795698924731</v>
      </c>
      <c r="L14" s="47" t="s">
        <v>169</v>
      </c>
      <c r="M14" s="49">
        <v>0.16129032258064516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277</v>
      </c>
      <c r="E15" s="46">
        <v>61.30000000000004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277</v>
      </c>
      <c r="K15" s="49">
        <v>0.3108108108108108</v>
      </c>
      <c r="L15" s="47" t="s">
        <v>276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163</v>
      </c>
      <c r="S15" s="50">
        <v>0.11392405063291139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24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238</v>
      </c>
      <c r="U16" s="51">
        <v>7170.27027027027</v>
      </c>
      <c r="V16" s="47" t="s">
        <v>277</v>
      </c>
      <c r="W16" s="51">
        <v>-5042.028985507246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333</v>
      </c>
      <c r="AG16" s="50">
        <v>0.4642857142857143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24</v>
      </c>
      <c r="D17" s="45" t="s">
        <v>244</v>
      </c>
      <c r="E17" s="46">
        <v>38.19999999999996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263</v>
      </c>
      <c r="S17" s="50">
        <v>0.11881188118811881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213</v>
      </c>
      <c r="Y17" s="50">
        <v>0.22222222222222221</v>
      </c>
      <c r="Z17" s="47" t="s">
        <v>277</v>
      </c>
      <c r="AA17" s="50">
        <v>0.24177949709864605</v>
      </c>
      <c r="AB17" s="47" t="s">
        <v>276</v>
      </c>
      <c r="AC17" s="50">
        <v>0.57037037037037042</v>
      </c>
      <c r="AD17" s="47" t="s">
        <v>304</v>
      </c>
      <c r="AE17" s="50">
        <v>0.35820895522388058</v>
      </c>
      <c r="AF17" s="47" t="s">
        <v>216</v>
      </c>
      <c r="AG17" s="50">
        <v>0.44444444444444442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164</v>
      </c>
      <c r="E18" s="46">
        <v>22.499999999999993</v>
      </c>
      <c r="F18" s="47" t="s">
        <v>244</v>
      </c>
      <c r="G18" s="59">
        <v>1.591666666666665</v>
      </c>
      <c r="H18" s="47" t="s">
        <v>244</v>
      </c>
      <c r="I18" s="48">
        <v>2.4583333333333335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277</v>
      </c>
      <c r="Q18" s="50">
        <v>0.22437137330754353</v>
      </c>
      <c r="R18" s="47" t="s">
        <v>333</v>
      </c>
      <c r="S18" s="50">
        <v>0.12142857142857143</v>
      </c>
      <c r="T18" s="47" t="s">
        <v>161</v>
      </c>
      <c r="U18" s="51">
        <v>7025</v>
      </c>
      <c r="V18" s="47" t="s">
        <v>324</v>
      </c>
      <c r="W18" s="51">
        <v>-5186.666666666667</v>
      </c>
      <c r="X18" s="47" t="s">
        <v>272</v>
      </c>
      <c r="Y18" s="50">
        <v>0.22105263157894736</v>
      </c>
      <c r="Z18" s="47" t="s">
        <v>114</v>
      </c>
      <c r="AA18" s="50">
        <v>0.23660648759724057</v>
      </c>
      <c r="AB18" s="47" t="s">
        <v>228</v>
      </c>
      <c r="AC18" s="50">
        <v>0.56666666666666665</v>
      </c>
      <c r="AD18" s="47" t="s">
        <v>191</v>
      </c>
      <c r="AE18" s="50">
        <v>0.35714285714285715</v>
      </c>
      <c r="AF18" s="47" t="s">
        <v>161</v>
      </c>
      <c r="AG18" s="50">
        <v>0.4375</v>
      </c>
      <c r="AH18" s="47" t="s">
        <v>205</v>
      </c>
      <c r="AI18" s="54">
        <v>57200</v>
      </c>
    </row>
    <row r="19" spans="1:35">
      <c r="A19" s="44">
        <v>17</v>
      </c>
      <c r="B19" s="45" t="s">
        <v>333</v>
      </c>
      <c r="C19" s="107">
        <v>21</v>
      </c>
      <c r="D19" s="45" t="s">
        <v>167</v>
      </c>
      <c r="E19" s="46">
        <v>14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0.51351351351351349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161</v>
      </c>
      <c r="AA19" s="50">
        <v>0.23376623376623376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277</v>
      </c>
      <c r="G20" s="59">
        <v>0.82837837837837891</v>
      </c>
      <c r="H20" s="47" t="s">
        <v>255</v>
      </c>
      <c r="I20" s="48">
        <v>2.4666666666666668</v>
      </c>
      <c r="J20" s="47" t="s">
        <v>272</v>
      </c>
      <c r="K20" s="49">
        <v>0.25974025974025972</v>
      </c>
      <c r="L20" s="47" t="s">
        <v>241</v>
      </c>
      <c r="M20" s="49">
        <v>0.22222222222222221</v>
      </c>
      <c r="N20" s="47" t="s">
        <v>114</v>
      </c>
      <c r="O20" s="49">
        <v>0.50267952840300112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297</v>
      </c>
      <c r="AA20" s="50">
        <v>0.2318840579710145</v>
      </c>
      <c r="AB20" s="47" t="s">
        <v>235</v>
      </c>
      <c r="AC20" s="50">
        <v>0.55696202531645567</v>
      </c>
      <c r="AD20" s="47" t="s">
        <v>272</v>
      </c>
      <c r="AE20" s="50">
        <v>0.33774834437086093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277</v>
      </c>
      <c r="I21" s="48">
        <v>2.4864864864864864</v>
      </c>
      <c r="J21" s="47" t="s">
        <v>216</v>
      </c>
      <c r="K21" s="49">
        <v>0.25925925925925924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272</v>
      </c>
      <c r="W21" s="51">
        <v>-5409.375</v>
      </c>
      <c r="X21" s="47" t="s">
        <v>163</v>
      </c>
      <c r="Y21" s="50">
        <v>0.21518987341772153</v>
      </c>
      <c r="Z21" s="47" t="s">
        <v>264</v>
      </c>
      <c r="AA21" s="50">
        <v>0.23076923076923078</v>
      </c>
      <c r="AB21" s="47" t="s">
        <v>114</v>
      </c>
      <c r="AC21" s="50">
        <v>0.53967119370979266</v>
      </c>
      <c r="AD21" s="47" t="s">
        <v>335</v>
      </c>
      <c r="AE21" s="50">
        <v>0.33333333333333331</v>
      </c>
      <c r="AF21" s="47" t="s">
        <v>238</v>
      </c>
      <c r="AG21" s="50">
        <v>0.40540540540540543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2.489817792068596</v>
      </c>
      <c r="J22" s="47" t="s">
        <v>114</v>
      </c>
      <c r="K22" s="49">
        <v>0.25616291532690244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114</v>
      </c>
      <c r="Q22" s="50">
        <v>0.21180096873623955</v>
      </c>
      <c r="R22" s="47" t="s">
        <v>244</v>
      </c>
      <c r="S22" s="50">
        <v>0.13218390804597702</v>
      </c>
      <c r="T22" s="47" t="s">
        <v>324</v>
      </c>
      <c r="U22" s="51">
        <v>6680</v>
      </c>
      <c r="V22" s="47" t="s">
        <v>223</v>
      </c>
      <c r="W22" s="51">
        <v>-5450</v>
      </c>
      <c r="X22" s="47" t="s">
        <v>333</v>
      </c>
      <c r="Y22" s="50">
        <v>0.21428571428571427</v>
      </c>
      <c r="Z22" s="47" t="s">
        <v>235</v>
      </c>
      <c r="AA22" s="50">
        <v>0.23059866962305986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168</v>
      </c>
      <c r="AG22" s="50">
        <v>0.39534883720930231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-0.14394426580921771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0.13283428739175107</v>
      </c>
      <c r="T23" s="47" t="s">
        <v>335</v>
      </c>
      <c r="U23" s="51">
        <v>6675</v>
      </c>
      <c r="V23" s="47" t="s">
        <v>269</v>
      </c>
      <c r="W23" s="51">
        <v>-5485</v>
      </c>
      <c r="X23" s="47" t="s">
        <v>263</v>
      </c>
      <c r="Y23" s="50">
        <v>0.21386138613861386</v>
      </c>
      <c r="Z23" s="47" t="s">
        <v>263</v>
      </c>
      <c r="AA23" s="50">
        <v>0.22772277227722773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272</v>
      </c>
      <c r="AG23" s="50">
        <v>0.3949579831932773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0.22033898305084745</v>
      </c>
      <c r="L24" s="47" t="s">
        <v>333</v>
      </c>
      <c r="M24" s="49">
        <v>0.23809523809523808</v>
      </c>
      <c r="N24" s="47" t="s">
        <v>255</v>
      </c>
      <c r="O24" s="49">
        <v>0.5</v>
      </c>
      <c r="P24" s="47" t="s">
        <v>272</v>
      </c>
      <c r="Q24" s="50">
        <v>0.20877192982456141</v>
      </c>
      <c r="R24" s="47" t="s">
        <v>175</v>
      </c>
      <c r="S24" s="50">
        <v>0.13333333333333333</v>
      </c>
      <c r="T24" s="47" t="s">
        <v>297</v>
      </c>
      <c r="U24" s="51">
        <v>6585.7142857142853</v>
      </c>
      <c r="V24" s="47" t="s">
        <v>164</v>
      </c>
      <c r="W24" s="51">
        <v>-5500</v>
      </c>
      <c r="X24" s="47" t="s">
        <v>177</v>
      </c>
      <c r="Y24" s="50">
        <v>0.21052631578947367</v>
      </c>
      <c r="Z24" s="47" t="s">
        <v>205</v>
      </c>
      <c r="AA24" s="50">
        <v>0.21428571428571427</v>
      </c>
      <c r="AB24" s="47" t="s">
        <v>333</v>
      </c>
      <c r="AC24" s="50">
        <v>0.53333333333333333</v>
      </c>
      <c r="AD24" s="47" t="s">
        <v>195</v>
      </c>
      <c r="AE24" s="50">
        <v>0.33082706766917291</v>
      </c>
      <c r="AF24" s="47" t="s">
        <v>263</v>
      </c>
      <c r="AG24" s="50">
        <v>0.38167938931297712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265</v>
      </c>
      <c r="M25" s="49">
        <v>0.2413793103448276</v>
      </c>
      <c r="N25" s="47" t="s">
        <v>175</v>
      </c>
      <c r="O25" s="49">
        <v>0.5</v>
      </c>
      <c r="P25" s="47" t="s">
        <v>161</v>
      </c>
      <c r="Q25" s="50">
        <v>0.20779220779220781</v>
      </c>
      <c r="R25" s="47" t="s">
        <v>199</v>
      </c>
      <c r="S25" s="50">
        <v>0.13333333333333333</v>
      </c>
      <c r="T25" s="47" t="s">
        <v>114</v>
      </c>
      <c r="U25" s="51">
        <v>6459.66735966736</v>
      </c>
      <c r="V25" s="47" t="s">
        <v>235</v>
      </c>
      <c r="W25" s="51">
        <v>-5579.6875</v>
      </c>
      <c r="X25" s="47" t="s">
        <v>228</v>
      </c>
      <c r="Y25" s="50">
        <v>0.20979020979020979</v>
      </c>
      <c r="Z25" s="47" t="s">
        <v>238</v>
      </c>
      <c r="AA25" s="50">
        <v>0.20454545454545456</v>
      </c>
      <c r="AB25" s="47" t="s">
        <v>227</v>
      </c>
      <c r="AC25" s="50">
        <v>0.53125</v>
      </c>
      <c r="AD25" s="47" t="s">
        <v>114</v>
      </c>
      <c r="AE25" s="50">
        <v>0.33064516129032256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272</v>
      </c>
      <c r="G26" s="59">
        <v>-2.9441558441558433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114</v>
      </c>
      <c r="M26" s="49">
        <v>0.24866023579849947</v>
      </c>
      <c r="N26" s="47" t="s">
        <v>177</v>
      </c>
      <c r="O26" s="49">
        <v>0.5</v>
      </c>
      <c r="P26" s="47" t="s">
        <v>255</v>
      </c>
      <c r="Q26" s="50">
        <v>0.20657276995305165</v>
      </c>
      <c r="R26" s="47" t="s">
        <v>277</v>
      </c>
      <c r="S26" s="50">
        <v>0.13346228239845262</v>
      </c>
      <c r="T26" s="47" t="s">
        <v>276</v>
      </c>
      <c r="U26" s="51">
        <v>6458.125</v>
      </c>
      <c r="V26" s="47" t="s">
        <v>335</v>
      </c>
      <c r="W26" s="51">
        <v>-5650</v>
      </c>
      <c r="X26" s="47" t="s">
        <v>203</v>
      </c>
      <c r="Y26" s="50">
        <v>0.20930232558139536</v>
      </c>
      <c r="Z26" s="47" t="s">
        <v>169</v>
      </c>
      <c r="AA26" s="50">
        <v>0.19868995633187772</v>
      </c>
      <c r="AB26" s="47" t="s">
        <v>163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2.5844155844155843</v>
      </c>
      <c r="J27" s="47" t="s">
        <v>228</v>
      </c>
      <c r="K27" s="49">
        <v>0.2</v>
      </c>
      <c r="L27" s="47" t="s">
        <v>223</v>
      </c>
      <c r="M27" s="49">
        <v>0.25</v>
      </c>
      <c r="N27" s="47" t="s">
        <v>223</v>
      </c>
      <c r="O27" s="49">
        <v>0.5</v>
      </c>
      <c r="P27" s="47" t="s">
        <v>333</v>
      </c>
      <c r="Q27" s="50">
        <v>0.2</v>
      </c>
      <c r="R27" s="47" t="s">
        <v>216</v>
      </c>
      <c r="S27" s="50">
        <v>0.13407821229050279</v>
      </c>
      <c r="T27" s="47" t="s">
        <v>269</v>
      </c>
      <c r="U27" s="51">
        <v>6444.8275862068967</v>
      </c>
      <c r="V27" s="47" t="s">
        <v>114</v>
      </c>
      <c r="W27" s="51">
        <v>-5718.7845303867407</v>
      </c>
      <c r="X27" s="47" t="s">
        <v>276</v>
      </c>
      <c r="Y27" s="50">
        <v>0.20547945205479451</v>
      </c>
      <c r="Z27" s="47" t="s">
        <v>244</v>
      </c>
      <c r="AA27" s="50">
        <v>0.19540229885057472</v>
      </c>
      <c r="AB27" s="47" t="s">
        <v>258</v>
      </c>
      <c r="AC27" s="50">
        <v>0.52941176470588236</v>
      </c>
      <c r="AD27" s="47" t="s">
        <v>277</v>
      </c>
      <c r="AE27" s="50">
        <v>0.30399999999999999</v>
      </c>
      <c r="AF27" s="47" t="s">
        <v>235</v>
      </c>
      <c r="AG27" s="50">
        <v>0.37179487179487181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333</v>
      </c>
      <c r="I28" s="48">
        <v>2.6190476190476191</v>
      </c>
      <c r="J28" s="47" t="s">
        <v>304</v>
      </c>
      <c r="K28" s="49">
        <v>0.2</v>
      </c>
      <c r="L28" s="47" t="s">
        <v>164</v>
      </c>
      <c r="M28" s="49">
        <v>0.26666666666666666</v>
      </c>
      <c r="N28" s="47" t="s">
        <v>195</v>
      </c>
      <c r="O28" s="49">
        <v>0.49152542372881358</v>
      </c>
      <c r="P28" s="47" t="s">
        <v>166</v>
      </c>
      <c r="Q28" s="50">
        <v>0.2</v>
      </c>
      <c r="R28" s="47" t="s">
        <v>269</v>
      </c>
      <c r="S28" s="50">
        <v>0.1360544217687075</v>
      </c>
      <c r="T28" s="47" t="s">
        <v>272</v>
      </c>
      <c r="U28" s="51">
        <v>6436.9747899159665</v>
      </c>
      <c r="V28" s="47" t="s">
        <v>168</v>
      </c>
      <c r="W28" s="51">
        <v>-5835.7142857142853</v>
      </c>
      <c r="X28" s="47" t="s">
        <v>114</v>
      </c>
      <c r="Y28" s="50">
        <v>0.20534272713929252</v>
      </c>
      <c r="Z28" s="47" t="s">
        <v>228</v>
      </c>
      <c r="AA28" s="50">
        <v>0.1888111888111888</v>
      </c>
      <c r="AB28" s="47" t="s">
        <v>272</v>
      </c>
      <c r="AC28" s="50">
        <v>0.52380952380952384</v>
      </c>
      <c r="AD28" s="47" t="s">
        <v>228</v>
      </c>
      <c r="AE28" s="50">
        <v>0.29629629629629628</v>
      </c>
      <c r="AF28" s="47" t="s">
        <v>265</v>
      </c>
      <c r="AG28" s="50">
        <v>0.37037037037037035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-5.3999999999999986</v>
      </c>
      <c r="H29" s="47" t="s">
        <v>216</v>
      </c>
      <c r="I29" s="48">
        <v>2.6296296296296298</v>
      </c>
      <c r="J29" s="47" t="s">
        <v>269</v>
      </c>
      <c r="K29" s="49">
        <v>0.19047619047619047</v>
      </c>
      <c r="L29" s="47" t="s">
        <v>238</v>
      </c>
      <c r="M29" s="49">
        <v>0.26666666666666666</v>
      </c>
      <c r="N29" s="47" t="s">
        <v>272</v>
      </c>
      <c r="O29" s="49">
        <v>0.45454545454545453</v>
      </c>
      <c r="P29" s="47" t="s">
        <v>175</v>
      </c>
      <c r="Q29" s="50">
        <v>0.2</v>
      </c>
      <c r="R29" s="47" t="s">
        <v>238</v>
      </c>
      <c r="S29" s="50">
        <v>0.1409090909090909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244</v>
      </c>
      <c r="Y29" s="50">
        <v>0.20114942528735633</v>
      </c>
      <c r="Z29" s="47" t="s">
        <v>255</v>
      </c>
      <c r="AA29" s="50">
        <v>0.18309859154929578</v>
      </c>
      <c r="AB29" s="47" t="s">
        <v>216</v>
      </c>
      <c r="AC29" s="50">
        <v>0.51515151515151514</v>
      </c>
      <c r="AD29" s="47" t="s">
        <v>276</v>
      </c>
      <c r="AE29" s="50">
        <v>0.29032258064516131</v>
      </c>
      <c r="AF29" s="47" t="s">
        <v>114</v>
      </c>
      <c r="AG29" s="50">
        <v>0.37006237006237008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-6.6966101694915228</v>
      </c>
      <c r="H30" s="47" t="s">
        <v>241</v>
      </c>
      <c r="I30" s="48">
        <v>2.6666666666666665</v>
      </c>
      <c r="J30" s="47" t="s">
        <v>333</v>
      </c>
      <c r="K30" s="49">
        <v>0.19047619047619047</v>
      </c>
      <c r="L30" s="47" t="s">
        <v>168</v>
      </c>
      <c r="M30" s="49">
        <v>0.27777777777777779</v>
      </c>
      <c r="N30" s="47" t="s">
        <v>304</v>
      </c>
      <c r="O30" s="49">
        <v>0.44</v>
      </c>
      <c r="P30" s="47" t="s">
        <v>269</v>
      </c>
      <c r="Q30" s="50">
        <v>0.19727891156462585</v>
      </c>
      <c r="R30" s="47" t="s">
        <v>235</v>
      </c>
      <c r="S30" s="50">
        <v>0.14190687361419069</v>
      </c>
      <c r="T30" s="47" t="s">
        <v>203</v>
      </c>
      <c r="U30" s="51">
        <v>6275</v>
      </c>
      <c r="V30" s="47" t="s">
        <v>276</v>
      </c>
      <c r="W30" s="51">
        <v>-5914.7540983606559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304</v>
      </c>
      <c r="G31" s="59">
        <v>-6.7880000000000003</v>
      </c>
      <c r="H31" s="47" t="s">
        <v>235</v>
      </c>
      <c r="I31" s="48">
        <v>2.6779661016949152</v>
      </c>
      <c r="J31" s="47" t="s">
        <v>227</v>
      </c>
      <c r="K31" s="49">
        <v>0.14285714285714285</v>
      </c>
      <c r="L31" s="47" t="s">
        <v>227</v>
      </c>
      <c r="M31" s="49">
        <v>0.2857142857142857</v>
      </c>
      <c r="N31" s="47" t="s">
        <v>238</v>
      </c>
      <c r="O31" s="49">
        <v>0.43333333333333335</v>
      </c>
      <c r="P31" s="47" t="s">
        <v>228</v>
      </c>
      <c r="Q31" s="50">
        <v>0.19580419580419581</v>
      </c>
      <c r="R31" s="47" t="s">
        <v>297</v>
      </c>
      <c r="S31" s="50">
        <v>0.14492753623188406</v>
      </c>
      <c r="T31" s="47" t="s">
        <v>277</v>
      </c>
      <c r="U31" s="51">
        <v>6205.1724137931033</v>
      </c>
      <c r="V31" s="47" t="s">
        <v>177</v>
      </c>
      <c r="W31" s="51">
        <v>-5950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216</v>
      </c>
      <c r="M32" s="49">
        <v>0.29629629629629628</v>
      </c>
      <c r="N32" s="47" t="s">
        <v>333</v>
      </c>
      <c r="O32" s="49">
        <v>0.42857142857142855</v>
      </c>
      <c r="P32" s="47" t="s">
        <v>191</v>
      </c>
      <c r="Q32" s="50">
        <v>0.18260869565217391</v>
      </c>
      <c r="R32" s="47" t="s">
        <v>304</v>
      </c>
      <c r="S32" s="50">
        <v>0.14814814814814814</v>
      </c>
      <c r="T32" s="47" t="s">
        <v>163</v>
      </c>
      <c r="U32" s="51">
        <v>6172.2222222222226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262</v>
      </c>
      <c r="AE32" s="50">
        <v>0.25</v>
      </c>
      <c r="AF32" s="47" t="s">
        <v>277</v>
      </c>
      <c r="AG32" s="50">
        <v>0.35344827586206895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272</v>
      </c>
      <c r="M33" s="49">
        <v>0.29870129870129869</v>
      </c>
      <c r="N33" s="47" t="s">
        <v>235</v>
      </c>
      <c r="O33" s="49">
        <v>0.42372881355932202</v>
      </c>
      <c r="P33" s="47" t="s">
        <v>262</v>
      </c>
      <c r="Q33" s="50">
        <v>0.17391304347826086</v>
      </c>
      <c r="R33" s="47" t="s">
        <v>335</v>
      </c>
      <c r="S33" s="50">
        <v>0.14925373134328357</v>
      </c>
      <c r="T33" s="47" t="s">
        <v>235</v>
      </c>
      <c r="U33" s="51">
        <v>6003.8461538461543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235</v>
      </c>
      <c r="AE33" s="50">
        <v>0.24038461538461539</v>
      </c>
      <c r="AF33" s="47" t="s">
        <v>175</v>
      </c>
      <c r="AG33" s="50">
        <v>0.33333333333333331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161</v>
      </c>
      <c r="M34" s="49">
        <v>0.3</v>
      </c>
      <c r="N34" s="47" t="s">
        <v>244</v>
      </c>
      <c r="O34" s="49">
        <v>0.41666666666666669</v>
      </c>
      <c r="P34" s="47" t="s">
        <v>235</v>
      </c>
      <c r="Q34" s="50">
        <v>0.17294900221729489</v>
      </c>
      <c r="R34" s="47" t="s">
        <v>227</v>
      </c>
      <c r="S34" s="50">
        <v>0.15053763440860216</v>
      </c>
      <c r="T34" s="47" t="s">
        <v>168</v>
      </c>
      <c r="U34" s="51">
        <v>5988.3720930232557</v>
      </c>
      <c r="V34" s="47" t="s">
        <v>244</v>
      </c>
      <c r="W34" s="51">
        <v>-6282.608695652174</v>
      </c>
      <c r="X34" s="47" t="s">
        <v>235</v>
      </c>
      <c r="Y34" s="50">
        <v>0.17516629711751663</v>
      </c>
      <c r="Z34" s="47" t="s">
        <v>215</v>
      </c>
      <c r="AA34" s="50">
        <v>0.16666666666666666</v>
      </c>
      <c r="AB34" s="47" t="s">
        <v>277</v>
      </c>
      <c r="AC34" s="50">
        <v>0.48888888888888887</v>
      </c>
      <c r="AD34" s="47" t="s">
        <v>227</v>
      </c>
      <c r="AE34" s="50">
        <v>0.23076923076923078</v>
      </c>
      <c r="AF34" s="47" t="s">
        <v>276</v>
      </c>
      <c r="AG34" s="50">
        <v>0.32500000000000001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333</v>
      </c>
      <c r="E35" s="46">
        <v>-113.39999999999998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4.1666666666666664E-2</v>
      </c>
      <c r="L35" s="47" t="s">
        <v>228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177</v>
      </c>
      <c r="U35" s="51">
        <v>5900</v>
      </c>
      <c r="V35" s="47" t="s">
        <v>208</v>
      </c>
      <c r="W35" s="51">
        <v>-6340</v>
      </c>
      <c r="X35" s="47" t="s">
        <v>304</v>
      </c>
      <c r="Y35" s="50">
        <v>0.17460317460317459</v>
      </c>
      <c r="Z35" s="47" t="s">
        <v>333</v>
      </c>
      <c r="AA35" s="50">
        <v>0.16428571428571428</v>
      </c>
      <c r="AB35" s="47" t="s">
        <v>304</v>
      </c>
      <c r="AC35" s="50">
        <v>0.48484848484848486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335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263</v>
      </c>
      <c r="U36" s="51">
        <v>5771.7557251908393</v>
      </c>
      <c r="V36" s="47" t="s">
        <v>238</v>
      </c>
      <c r="W36" s="51">
        <v>-6512.9032258064517</v>
      </c>
      <c r="X36" s="47" t="s">
        <v>262</v>
      </c>
      <c r="Y36" s="50">
        <v>0.17391304347826086</v>
      </c>
      <c r="Z36" s="47" t="s">
        <v>177</v>
      </c>
      <c r="AA36" s="50">
        <v>0.15789473684210525</v>
      </c>
      <c r="AB36" s="47" t="s">
        <v>255</v>
      </c>
      <c r="AC36" s="50">
        <v>0.47826086956521741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277</v>
      </c>
      <c r="M37" s="49">
        <v>0.3108108108108108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161</v>
      </c>
      <c r="W37" s="51">
        <v>-6514.2857142857147</v>
      </c>
      <c r="X37" s="47" t="s">
        <v>161</v>
      </c>
      <c r="Y37" s="50">
        <v>0.16883116883116883</v>
      </c>
      <c r="Z37" s="47" t="s">
        <v>269</v>
      </c>
      <c r="AA37" s="50">
        <v>0.15646258503401361</v>
      </c>
      <c r="AB37" s="47" t="s">
        <v>324</v>
      </c>
      <c r="AC37" s="50">
        <v>0.42105263157894735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208</v>
      </c>
      <c r="E38" s="46">
        <v>-132.69999999999999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304</v>
      </c>
      <c r="M38" s="49">
        <v>0.32</v>
      </c>
      <c r="N38" s="47" t="s">
        <v>324</v>
      </c>
      <c r="O38" s="49">
        <v>0.33333333333333331</v>
      </c>
      <c r="P38" s="47" t="s">
        <v>164</v>
      </c>
      <c r="Q38" s="50">
        <v>0.16528925619834711</v>
      </c>
      <c r="R38" s="47" t="s">
        <v>272</v>
      </c>
      <c r="S38" s="50">
        <v>0.16842105263157894</v>
      </c>
      <c r="T38" s="47" t="s">
        <v>265</v>
      </c>
      <c r="U38" s="51">
        <v>5618.5185185185182</v>
      </c>
      <c r="V38" s="47" t="s">
        <v>180</v>
      </c>
      <c r="W38" s="51">
        <v>-6600</v>
      </c>
      <c r="X38" s="47" t="s">
        <v>169</v>
      </c>
      <c r="Y38" s="50">
        <v>0.15938864628820962</v>
      </c>
      <c r="Z38" s="47" t="s">
        <v>324</v>
      </c>
      <c r="AA38" s="50">
        <v>0.15584415584415584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216</v>
      </c>
      <c r="E39" s="46">
        <v>-133.59999999999997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235</v>
      </c>
      <c r="M39" s="49">
        <v>0.32203389830508472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228</v>
      </c>
      <c r="W39" s="51">
        <v>-6690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324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114</v>
      </c>
      <c r="E40" s="46">
        <v>-134.30000000000013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5450</v>
      </c>
      <c r="V40" s="47" t="s">
        <v>163</v>
      </c>
      <c r="W40" s="51">
        <v>-6733.333333333333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335</v>
      </c>
      <c r="O41" s="49">
        <v>0.3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195</v>
      </c>
      <c r="W41" s="51">
        <v>-6753.7037037037035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255</v>
      </c>
      <c r="W42" s="51">
        <v>-6852.3809523809523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-25.854166666666668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324</v>
      </c>
      <c r="S43" s="50">
        <v>0.19480519480519481</v>
      </c>
      <c r="T43" s="47" t="s">
        <v>262</v>
      </c>
      <c r="U43" s="51">
        <v>4525</v>
      </c>
      <c r="V43" s="47" t="s">
        <v>333</v>
      </c>
      <c r="W43" s="51">
        <v>-6911.7647058823532</v>
      </c>
      <c r="X43" s="47" t="s">
        <v>324</v>
      </c>
      <c r="Y43" s="50">
        <v>0.12337662337662338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3.1666666666666665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324</v>
      </c>
      <c r="Q44" s="50">
        <v>9.7402597402597407E-2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335</v>
      </c>
      <c r="E45" s="46">
        <v>-198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0.54166666666666663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-226.69999999999993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-395.09999999999985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-620.5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3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933</v>
      </c>
      <c r="C2" s="121"/>
      <c r="E2" s="32" t="s">
        <v>54</v>
      </c>
      <c r="F2" s="29" t="s">
        <v>20</v>
      </c>
      <c r="G2" s="12">
        <v>848</v>
      </c>
      <c r="H2" s="93">
        <f>IF(B$17=0,0,G2/B$17)</f>
        <v>0.58766458766458762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-54.662379421221864</v>
      </c>
      <c r="P2" s="79">
        <v>933</v>
      </c>
      <c r="Q2" s="63">
        <v>-51000</v>
      </c>
    </row>
    <row r="3" spans="1:17">
      <c r="A3" s="19" t="s">
        <v>8</v>
      </c>
      <c r="B3" s="122">
        <v>6813</v>
      </c>
      <c r="C3" s="123"/>
      <c r="E3" s="33" t="s">
        <v>181</v>
      </c>
      <c r="F3" s="30" t="s">
        <v>156</v>
      </c>
      <c r="G3" s="13">
        <v>751</v>
      </c>
      <c r="H3" s="94">
        <f>IF(B$17=0,0,G3/B$17)</f>
        <v>0.52044352044352049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-4.715969989281886</v>
      </c>
      <c r="P3" s="80">
        <v>933</v>
      </c>
      <c r="Q3" s="64">
        <v>-4400</v>
      </c>
    </row>
    <row r="4" spans="1:17">
      <c r="A4" s="19" t="s">
        <v>6</v>
      </c>
      <c r="B4" s="124">
        <v>-134.30000000000013</v>
      </c>
      <c r="C4" s="125"/>
      <c r="E4" s="33" t="s">
        <v>184</v>
      </c>
      <c r="F4" s="30" t="s">
        <v>187</v>
      </c>
      <c r="G4" s="13">
        <v>719</v>
      </c>
      <c r="H4" s="94">
        <f>IF(B$17=0,0,G4/B$17)</f>
        <v>0.49826749826749828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-21.739130434782609</v>
      </c>
      <c r="P4" s="80">
        <v>897</v>
      </c>
      <c r="Q4" s="64">
        <v>-19500</v>
      </c>
    </row>
    <row r="5" spans="1:17">
      <c r="A5" s="19" t="s">
        <v>7</v>
      </c>
      <c r="B5" s="126">
        <f>IF(B$2=0,0,B$4/B$2)</f>
        <v>-0.14394426580921771</v>
      </c>
      <c r="C5" s="127"/>
      <c r="E5" s="33" t="s">
        <v>60</v>
      </c>
      <c r="F5" s="30" t="s">
        <v>24</v>
      </c>
      <c r="G5" s="13">
        <v>542</v>
      </c>
      <c r="H5" s="94">
        <f>IF(B$17=0,0,G5/B$17)</f>
        <v>0.37560637560637561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-24.968944099378881</v>
      </c>
      <c r="P5" s="80">
        <v>805</v>
      </c>
      <c r="Q5" s="64">
        <v>-20100</v>
      </c>
    </row>
    <row r="6" spans="1:17">
      <c r="A6" s="19" t="s">
        <v>1</v>
      </c>
      <c r="B6" s="128">
        <f>IF(B$2=0,0,(B$7*1+B$8*2+B$9*3+B$10*4)/B$2)</f>
        <v>2.489817792068596</v>
      </c>
      <c r="C6" s="129"/>
      <c r="E6" s="33" t="s">
        <v>56</v>
      </c>
      <c r="F6" s="30" t="s">
        <v>185</v>
      </c>
      <c r="G6" s="13">
        <v>380</v>
      </c>
      <c r="H6" s="94">
        <f>IF(B$17=0,0,G6/B$17)</f>
        <v>0.26334026334026334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-0.16339869281045752</v>
      </c>
      <c r="P6" s="80">
        <v>612</v>
      </c>
      <c r="Q6" s="64">
        <v>-100</v>
      </c>
    </row>
    <row r="7" spans="1:17">
      <c r="A7" s="19" t="s">
        <v>2</v>
      </c>
      <c r="B7" s="13">
        <v>239</v>
      </c>
      <c r="C7" s="6">
        <f t="shared" ref="C7:C12" si="2">IF(B$2=0,0,B7/B$2)</f>
        <v>0.25616291532690244</v>
      </c>
      <c r="E7" s="33" t="s">
        <v>57</v>
      </c>
      <c r="F7" s="30" t="s">
        <v>21</v>
      </c>
      <c r="G7" s="13">
        <v>327</v>
      </c>
      <c r="H7" s="94">
        <f>IF(B$17=0,0,G7/B$17)</f>
        <v>0.22661122661122662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-40.404040404040401</v>
      </c>
      <c r="P7" s="80">
        <v>396</v>
      </c>
      <c r="Q7" s="64">
        <v>-16000</v>
      </c>
    </row>
    <row r="8" spans="1:17">
      <c r="A8" s="19" t="s">
        <v>3</v>
      </c>
      <c r="B8" s="13">
        <v>230</v>
      </c>
      <c r="C8" s="6">
        <f>IF(B$2=0,0,B8/B$2)</f>
        <v>0.2465166130760986</v>
      </c>
      <c r="E8" s="33" t="s">
        <v>55</v>
      </c>
      <c r="F8" s="30" t="s">
        <v>155</v>
      </c>
      <c r="G8" s="13">
        <v>314</v>
      </c>
      <c r="H8" s="94">
        <f>IF(B$17=0,0,G8/B$17)</f>
        <v>0.2176022176022176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188</v>
      </c>
      <c r="Q8" s="64">
        <v>0</v>
      </c>
    </row>
    <row r="9" spans="1:17">
      <c r="A9" s="20" t="s">
        <v>4</v>
      </c>
      <c r="B9" s="14">
        <v>232</v>
      </c>
      <c r="C9" s="7">
        <f>IF(B$2=0,0,B9/B$2)</f>
        <v>0.24866023579849947</v>
      </c>
      <c r="E9" s="33" t="s">
        <v>59</v>
      </c>
      <c r="F9" s="30" t="s">
        <v>23</v>
      </c>
      <c r="G9" s="13">
        <v>252</v>
      </c>
      <c r="H9" s="94">
        <f>IF(B$17=0,0,G9/B$17)</f>
        <v>0.17463617463617465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232</v>
      </c>
      <c r="C10" s="7">
        <f>IF(B$2=0,0,B10/B$2)</f>
        <v>0.24866023579849947</v>
      </c>
      <c r="E10" s="33" t="s">
        <v>182</v>
      </c>
      <c r="F10" s="30" t="s">
        <v>19</v>
      </c>
      <c r="G10" s="13">
        <v>150</v>
      </c>
      <c r="H10" s="94">
        <f>IF(B$17=0,0,G10/B$17)</f>
        <v>0.10395010395010396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469</v>
      </c>
      <c r="C11" s="7">
        <f>IF(B$2=0,0,B11/B$2)</f>
        <v>0.50267952840300112</v>
      </c>
      <c r="E11" s="33" t="s">
        <v>58</v>
      </c>
      <c r="F11" s="30" t="s">
        <v>22</v>
      </c>
      <c r="G11" s="13">
        <v>96</v>
      </c>
      <c r="H11" s="94">
        <f>IF(B$17=0,0,G11/B$17)</f>
        <v>6.6528066528066532E-2</v>
      </c>
      <c r="I11" s="56">
        <v>21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2.8938906752411574E-2</v>
      </c>
      <c r="E12" s="33" t="s">
        <v>77</v>
      </c>
      <c r="F12" s="30" t="s">
        <v>41</v>
      </c>
      <c r="G12" s="13">
        <v>57</v>
      </c>
      <c r="H12" s="94">
        <f>IF(B$17=0,0,G12/B$17)</f>
        <v>3.9501039501039503E-2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7.0512820512820568E-2</v>
      </c>
      <c r="P12" s="79">
        <v>234</v>
      </c>
      <c r="Q12" s="67">
        <v>16.500000000000014</v>
      </c>
    </row>
    <row r="13" spans="1:17">
      <c r="A13" s="22" t="s">
        <v>97</v>
      </c>
      <c r="B13" s="15">
        <v>1399</v>
      </c>
      <c r="C13" s="11">
        <f>IF(B$3=0,0,B13/B$3)</f>
        <v>0.20534272713929252</v>
      </c>
      <c r="E13" s="33" t="s">
        <v>74</v>
      </c>
      <c r="F13" s="30" t="s">
        <v>38</v>
      </c>
      <c r="G13" s="13">
        <v>44</v>
      </c>
      <c r="H13" s="94">
        <f>IF(B$17=0,0,G13/B$17)</f>
        <v>3.0492030492030493E-2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1.9324786324786312</v>
      </c>
      <c r="P13" s="80">
        <v>234</v>
      </c>
      <c r="Q13" s="68">
        <v>452.1999999999997</v>
      </c>
    </row>
    <row r="14" spans="1:17">
      <c r="A14" s="19" t="s">
        <v>94</v>
      </c>
      <c r="B14" s="13">
        <v>1612</v>
      </c>
      <c r="C14" s="6">
        <f>IF(B$3=0,0,B14/B$3)</f>
        <v>0.23660648759724057</v>
      </c>
      <c r="E14" s="33" t="s">
        <v>183</v>
      </c>
      <c r="F14" s="30" t="s">
        <v>186</v>
      </c>
      <c r="G14" s="13">
        <v>39</v>
      </c>
      <c r="H14" s="94">
        <f>IF(B$17=0,0,G14/B$17)</f>
        <v>2.7027027027027029E-2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-2.755555555555556</v>
      </c>
      <c r="P14" s="80">
        <v>234</v>
      </c>
      <c r="Q14" s="68">
        <v>-644.80000000000007</v>
      </c>
    </row>
    <row r="15" spans="1:17">
      <c r="A15" s="18" t="s">
        <v>99</v>
      </c>
      <c r="B15" s="12">
        <f>B21</f>
        <v>755</v>
      </c>
      <c r="C15" s="4">
        <f>IF(B$13=0,0,B15/B$13)</f>
        <v>0.53967119370979266</v>
      </c>
      <c r="E15" s="33" t="s">
        <v>71</v>
      </c>
      <c r="F15" s="30" t="s">
        <v>35</v>
      </c>
      <c r="G15" s="13">
        <v>32</v>
      </c>
      <c r="H15" s="94">
        <f>IF(B$17=0,0,G15/B$17)</f>
        <v>2.2176022176022176E-2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0.17863247863247841</v>
      </c>
      <c r="P15" s="81">
        <v>234</v>
      </c>
      <c r="Q15" s="69">
        <v>41.799999999999947</v>
      </c>
    </row>
    <row r="16" spans="1:17">
      <c r="A16" s="18" t="s">
        <v>100</v>
      </c>
      <c r="B16" s="12">
        <f>B22</f>
        <v>533</v>
      </c>
      <c r="C16" s="4">
        <f>IF(B$14=0,0,B16/B$14)</f>
        <v>0.33064516129032256</v>
      </c>
      <c r="E16" s="33" t="s">
        <v>66</v>
      </c>
      <c r="F16" s="30" t="s">
        <v>30</v>
      </c>
      <c r="G16" s="13">
        <v>26</v>
      </c>
      <c r="H16" s="94">
        <f>IF(B$17=0,0,G16/B$17)</f>
        <v>1.8018018018018018E-2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1443</v>
      </c>
      <c r="C17" s="4">
        <f>IF(B$3=0,0,B17/B$3)</f>
        <v>0.21180096873623955</v>
      </c>
      <c r="E17" s="33" t="s">
        <v>67</v>
      </c>
      <c r="F17" s="30" t="s">
        <v>31</v>
      </c>
      <c r="G17" s="13">
        <v>19</v>
      </c>
      <c r="H17" s="94">
        <f>IF(B$17=0,0,G17/B$17)</f>
        <v>1.3167013167013167E-2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905</v>
      </c>
      <c r="C18" s="6">
        <f>IF(B$3=0,0,B18/B$3)</f>
        <v>0.13283428739175107</v>
      </c>
      <c r="E18" s="33" t="s">
        <v>69</v>
      </c>
      <c r="F18" s="30" t="s">
        <v>33</v>
      </c>
      <c r="G18" s="13">
        <v>13</v>
      </c>
      <c r="H18" s="94">
        <f>IF(B$17=0,0,G18/B$17)</f>
        <v>9.0090090090090089E-3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534</v>
      </c>
      <c r="C19" s="6">
        <f>IF(B$17=0,0,B19/B$17)</f>
        <v>0.37006237006237008</v>
      </c>
      <c r="E19" s="33" t="s">
        <v>78</v>
      </c>
      <c r="F19" s="30" t="s">
        <v>42</v>
      </c>
      <c r="G19" s="13">
        <v>12</v>
      </c>
      <c r="H19" s="94">
        <f>IF(B$17=0,0,G19/B$17)</f>
        <v>8.3160083160083165E-3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909</v>
      </c>
      <c r="C20" s="6">
        <f>IF(B$17=0,0,B20/B$17)</f>
        <v>0.62993762993762992</v>
      </c>
      <c r="E20" s="33" t="s">
        <v>62</v>
      </c>
      <c r="F20" s="30" t="s">
        <v>26</v>
      </c>
      <c r="G20" s="13">
        <v>11</v>
      </c>
      <c r="H20" s="94">
        <f>IF(B$17=0,0,G20/B$17)</f>
        <v>7.6230076230076231E-3</v>
      </c>
      <c r="I20" s="56">
        <v>9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755</v>
      </c>
      <c r="C21" s="6">
        <f>IF(B$17=0,0,B21/B$17)</f>
        <v>0.52321552321552323</v>
      </c>
      <c r="E21" s="33" t="s">
        <v>61</v>
      </c>
      <c r="F21" s="30" t="s">
        <v>25</v>
      </c>
      <c r="G21" s="13">
        <v>7</v>
      </c>
      <c r="H21" s="94">
        <f>IF(B$17=0,0,G21/B$17)</f>
        <v>4.8510048510048507E-3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533</v>
      </c>
      <c r="C22" s="6">
        <f>IF(B$17=0,0,B22/B$17)</f>
        <v>0.36936936936936937</v>
      </c>
      <c r="E22" s="33" t="s">
        <v>76</v>
      </c>
      <c r="F22" s="30" t="s">
        <v>40</v>
      </c>
      <c r="G22" s="13">
        <v>6</v>
      </c>
      <c r="H22" s="94">
        <f>IF(B$17=0,0,G22/B$17)</f>
        <v>4.1580041580041582E-3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155</v>
      </c>
      <c r="C23" s="6">
        <f>IF(B$17=0,0,B23/B$17)</f>
        <v>0.10741510741510742</v>
      </c>
      <c r="E23" s="33" t="s">
        <v>63</v>
      </c>
      <c r="F23" s="30" t="s">
        <v>27</v>
      </c>
      <c r="G23" s="13">
        <v>3</v>
      </c>
      <c r="H23" s="94">
        <f>IF(B$17=0,0,G23/B$17)</f>
        <v>2.0790020790020791E-3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6459.66735966736</v>
      </c>
      <c r="C24" s="8">
        <v>9321300</v>
      </c>
      <c r="E24" s="33" t="s">
        <v>72</v>
      </c>
      <c r="F24" s="30" t="s">
        <v>36</v>
      </c>
      <c r="G24" s="13">
        <v>2</v>
      </c>
      <c r="H24" s="94">
        <f>IF(B$17=0,0,G24/B$17)</f>
        <v>1.386001386001386E-3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7525.4945054945056</v>
      </c>
      <c r="C25" s="98">
        <v>6848200</v>
      </c>
      <c r="E25" s="33" t="s">
        <v>75</v>
      </c>
      <c r="F25" s="30" t="s">
        <v>39</v>
      </c>
      <c r="G25" s="13">
        <v>2</v>
      </c>
      <c r="H25" s="94">
        <f>IF(B$17=0,0,G25/B$17)</f>
        <v>1.386001386001386E-3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34.434722222222213</v>
      </c>
      <c r="P25" s="80">
        <v>72</v>
      </c>
      <c r="Q25" s="68">
        <v>2479.2999999999993</v>
      </c>
    </row>
    <row r="26" spans="1:17">
      <c r="A26" s="20" t="s">
        <v>134</v>
      </c>
      <c r="B26" s="97">
        <f>IF(B$16=0,0,C26/B$16)</f>
        <v>4639.962476547842</v>
      </c>
      <c r="C26" s="98">
        <v>2473100</v>
      </c>
      <c r="E26" s="33" t="s">
        <v>68</v>
      </c>
      <c r="F26" s="30" t="s">
        <v>32</v>
      </c>
      <c r="G26" s="13">
        <v>1</v>
      </c>
      <c r="H26" s="94">
        <f>IF(B$17=0,0,G26/B$17)</f>
        <v>6.93000693000693E-4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-5718.7845303867407</v>
      </c>
      <c r="C27" s="98">
        <v>-5175500</v>
      </c>
      <c r="E27" s="33" t="s">
        <v>79</v>
      </c>
      <c r="F27" s="30" t="s">
        <v>43</v>
      </c>
      <c r="G27" s="13">
        <v>1</v>
      </c>
      <c r="H27" s="94">
        <f>IF(B$17=0,0,G27/B$17)</f>
        <v>6.93000693000693E-4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6.93000693000693E-4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5</v>
      </c>
      <c r="E29" s="33" t="s">
        <v>82</v>
      </c>
      <c r="F29" s="30" t="s">
        <v>46</v>
      </c>
      <c r="G29" s="13">
        <v>1</v>
      </c>
      <c r="H29" s="94">
        <f>IF(B$17=0,0,G29/B$17)</f>
        <v>6.93000693000693E-4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2.0548950535740494E-3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162</v>
      </c>
      <c r="C35" s="102">
        <f t="shared" ref="C35:C47" si="3">IF(B$17=0,0,B35/B$17)</f>
        <v>0.11226611226611227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320</v>
      </c>
      <c r="C36" s="6">
        <f t="shared" si="3"/>
        <v>0.22176022176022175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313</v>
      </c>
      <c r="C37" s="6">
        <f t="shared" si="3"/>
        <v>0.21690921690921691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8.6881355932203643</v>
      </c>
      <c r="P37" s="80">
        <v>177</v>
      </c>
      <c r="Q37" s="68">
        <v>1537.8000000000045</v>
      </c>
    </row>
    <row r="38" spans="1:17">
      <c r="A38" s="19" t="s">
        <v>137</v>
      </c>
      <c r="B38" s="100">
        <v>302</v>
      </c>
      <c r="C38" s="6">
        <f t="shared" si="3"/>
        <v>0.20928620928620928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7.2000000000000046</v>
      </c>
      <c r="P38" s="80">
        <v>63</v>
      </c>
      <c r="Q38" s="68">
        <v>453.60000000000031</v>
      </c>
    </row>
    <row r="39" spans="1:17">
      <c r="A39" s="19" t="s">
        <v>138</v>
      </c>
      <c r="B39" s="100">
        <v>174</v>
      </c>
      <c r="C39" s="6">
        <f t="shared" si="3"/>
        <v>0.12058212058212059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111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36</v>
      </c>
      <c r="C41" s="6">
        <f t="shared" si="3"/>
        <v>2.4948024948024949E-2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3.8038961038961046</v>
      </c>
      <c r="P41" s="80">
        <v>231</v>
      </c>
      <c r="Q41" s="68">
        <v>878.70000000000016</v>
      </c>
    </row>
    <row r="42" spans="1:17">
      <c r="A42" s="19" t="s">
        <v>142</v>
      </c>
      <c r="B42" s="100">
        <v>13</v>
      </c>
      <c r="C42" s="6">
        <f t="shared" si="3"/>
        <v>9.0090090090090089E-3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5.544005544005544E-3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6.93000693000693E-4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277</v>
      </c>
      <c r="O46" s="86">
        <f>IF(P46=0,0,Q46/P46)</f>
        <v>-1.1846846846846781</v>
      </c>
      <c r="P46" s="80">
        <v>222</v>
      </c>
      <c r="Q46" s="68">
        <v>-262.99999999999852</v>
      </c>
    </row>
    <row r="47" spans="1:17">
      <c r="A47" s="21" t="s">
        <v>147</v>
      </c>
      <c r="B47" s="101">
        <v>3</v>
      </c>
      <c r="C47" s="9">
        <f t="shared" si="3"/>
        <v>2.0790020790020791E-3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-12.843727598566296</v>
      </c>
      <c r="P56" s="80">
        <v>279</v>
      </c>
      <c r="Q56" s="68">
        <v>-3583.3999999999969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-14.986666666666665</v>
      </c>
      <c r="P57" s="80">
        <v>195</v>
      </c>
      <c r="Q57" s="68">
        <v>-2922.3999999999996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27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7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19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8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19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181</v>
      </c>
      <c r="F2" s="29" t="s">
        <v>156</v>
      </c>
      <c r="G2" s="12">
        <v>44</v>
      </c>
      <c r="H2" s="93">
        <f>IF(B$17=0,0,G2/B$17)</f>
        <v>0.5641025641025641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-755.93220338983053</v>
      </c>
      <c r="P2" s="79">
        <v>59</v>
      </c>
      <c r="Q2" s="63">
        <v>-44600</v>
      </c>
    </row>
    <row r="3" spans="1:17">
      <c r="A3" s="19" t="s">
        <v>8</v>
      </c>
      <c r="B3" s="122">
        <v>451</v>
      </c>
      <c r="C3" s="123"/>
      <c r="E3" s="33" t="s">
        <v>54</v>
      </c>
      <c r="F3" s="30" t="s">
        <v>20</v>
      </c>
      <c r="G3" s="13">
        <v>44</v>
      </c>
      <c r="H3" s="94">
        <f>IF(B$17=0,0,G3/B$17)</f>
        <v>0.5641025641025641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0"/>
        <v>77.966101694915253</v>
      </c>
      <c r="P3" s="80">
        <v>59</v>
      </c>
      <c r="Q3" s="64">
        <v>4600</v>
      </c>
    </row>
    <row r="4" spans="1:17">
      <c r="A4" s="19" t="s">
        <v>6</v>
      </c>
      <c r="B4" s="124">
        <v>-395.09999999999985</v>
      </c>
      <c r="C4" s="125"/>
      <c r="E4" s="33" t="s">
        <v>184</v>
      </c>
      <c r="F4" s="30" t="s">
        <v>187</v>
      </c>
      <c r="G4" s="13">
        <v>43</v>
      </c>
      <c r="H4" s="94">
        <f>IF(B$17=0,0,G4/B$17)</f>
        <v>0.55128205128205132</v>
      </c>
      <c r="I4" s="56">
        <v>12</v>
      </c>
      <c r="K4" s="5">
        <v>2</v>
      </c>
      <c r="L4" s="61">
        <v>-70.800000000000011</v>
      </c>
      <c r="N4" s="76" t="s">
        <v>105</v>
      </c>
      <c r="O4" s="83">
        <f t="shared" si="0"/>
        <v>-843.10344827586209</v>
      </c>
      <c r="P4" s="80">
        <v>58</v>
      </c>
      <c r="Q4" s="64">
        <v>-48900</v>
      </c>
    </row>
    <row r="5" spans="1:17">
      <c r="A5" s="19" t="s">
        <v>7</v>
      </c>
      <c r="B5" s="126">
        <f>IF(B$2=0,0,B$4/B$2)</f>
        <v>-6.6966101694915228</v>
      </c>
      <c r="C5" s="127"/>
      <c r="E5" s="33" t="s">
        <v>60</v>
      </c>
      <c r="F5" s="30" t="s">
        <v>24</v>
      </c>
      <c r="G5" s="13">
        <v>27</v>
      </c>
      <c r="H5" s="94">
        <f>IF(B$17=0,0,G5/B$17)</f>
        <v>0.34615384615384615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-338.18181818181819</v>
      </c>
      <c r="P5" s="80">
        <v>55</v>
      </c>
      <c r="Q5" s="64">
        <v>-18600</v>
      </c>
    </row>
    <row r="6" spans="1:17">
      <c r="A6" s="19" t="s">
        <v>1</v>
      </c>
      <c r="B6" s="128">
        <f>IF(B$2=0,0,(B$7*1+B$8*2+B$9*3+B$10*4)/B$2)</f>
        <v>2.6779661016949152</v>
      </c>
      <c r="C6" s="129"/>
      <c r="E6" s="33" t="s">
        <v>56</v>
      </c>
      <c r="F6" s="30" t="s">
        <v>185</v>
      </c>
      <c r="G6" s="13">
        <v>24</v>
      </c>
      <c r="H6" s="94">
        <f>IF(B$17=0,0,G6/B$17)</f>
        <v>0.30769230769230771</v>
      </c>
      <c r="I6" s="56">
        <v>18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-106.66666666666667</v>
      </c>
      <c r="P6" s="80">
        <v>45</v>
      </c>
      <c r="Q6" s="64">
        <v>-4800</v>
      </c>
    </row>
    <row r="7" spans="1:17">
      <c r="A7" s="19" t="s">
        <v>2</v>
      </c>
      <c r="B7" s="13">
        <v>13</v>
      </c>
      <c r="C7" s="6">
        <f t="shared" ref="C7:C12" si="2">IF(B$2=0,0,B7/B$2)</f>
        <v>0.22033898305084745</v>
      </c>
      <c r="E7" s="33" t="s">
        <v>57</v>
      </c>
      <c r="F7" s="30" t="s">
        <v>21</v>
      </c>
      <c r="G7" s="13">
        <v>21</v>
      </c>
      <c r="H7" s="94">
        <f>IF(B$17=0,0,G7/B$17)</f>
        <v>0.26923076923076922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-541.93548387096769</v>
      </c>
      <c r="P7" s="80">
        <v>31</v>
      </c>
      <c r="Q7" s="64">
        <v>-16800</v>
      </c>
    </row>
    <row r="8" spans="1:17">
      <c r="A8" s="19" t="s">
        <v>3</v>
      </c>
      <c r="B8" s="13">
        <v>12</v>
      </c>
      <c r="C8" s="6">
        <f>IF(B$2=0,0,B8/B$2)</f>
        <v>0.20338983050847459</v>
      </c>
      <c r="E8" s="33" t="s">
        <v>55</v>
      </c>
      <c r="F8" s="30" t="s">
        <v>155</v>
      </c>
      <c r="G8" s="13">
        <v>18</v>
      </c>
      <c r="H8" s="94">
        <f>IF(B$17=0,0,G8/B$17)</f>
        <v>0.23076923076923078</v>
      </c>
      <c r="I8" s="56">
        <v>20</v>
      </c>
      <c r="K8" s="5">
        <v>6</v>
      </c>
      <c r="L8" s="61">
        <v>-225.90000000000003</v>
      </c>
      <c r="N8" s="76" t="s">
        <v>108</v>
      </c>
      <c r="O8" s="83">
        <f t="shared" si="0"/>
        <v>-250</v>
      </c>
      <c r="P8" s="80">
        <v>12</v>
      </c>
      <c r="Q8" s="64">
        <v>-3000</v>
      </c>
    </row>
    <row r="9" spans="1:17">
      <c r="A9" s="20" t="s">
        <v>4</v>
      </c>
      <c r="B9" s="14">
        <v>15</v>
      </c>
      <c r="C9" s="7">
        <f>IF(B$2=0,0,B9/B$2)</f>
        <v>0.25423728813559321</v>
      </c>
      <c r="E9" s="33" t="s">
        <v>59</v>
      </c>
      <c r="F9" s="30" t="s">
        <v>23</v>
      </c>
      <c r="G9" s="13">
        <v>11</v>
      </c>
      <c r="H9" s="94">
        <f>IF(B$17=0,0,G9/B$17)</f>
        <v>0.14102564102564102</v>
      </c>
      <c r="I9" s="56">
        <v>23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19</v>
      </c>
      <c r="C10" s="7">
        <f>IF(B$2=0,0,B10/B$2)</f>
        <v>0.32203389830508472</v>
      </c>
      <c r="E10" s="33" t="s">
        <v>182</v>
      </c>
      <c r="F10" s="30" t="s">
        <v>19</v>
      </c>
      <c r="G10" s="13">
        <v>7</v>
      </c>
      <c r="H10" s="94">
        <f>IF(B$17=0,0,G10/B$17)</f>
        <v>8.9743589743589744E-2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0.42372881355932202</v>
      </c>
      <c r="E11" s="33" t="s">
        <v>58</v>
      </c>
      <c r="F11" s="30" t="s">
        <v>22</v>
      </c>
      <c r="G11" s="13">
        <v>3</v>
      </c>
      <c r="H11" s="94">
        <f>IF(B$17=0,0,G11/B$17)</f>
        <v>3.8461538461538464E-2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3.3898305084745763E-2</v>
      </c>
      <c r="E12" s="33" t="s">
        <v>61</v>
      </c>
      <c r="F12" s="30" t="s">
        <v>25</v>
      </c>
      <c r="G12" s="13">
        <v>1</v>
      </c>
      <c r="H12" s="94">
        <f>IF(B$17=0,0,G12/B$17)</f>
        <v>1.282051282051282E-2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-15.026666666666669</v>
      </c>
      <c r="P12" s="79">
        <v>15</v>
      </c>
      <c r="Q12" s="67">
        <v>-225.40000000000003</v>
      </c>
    </row>
    <row r="13" spans="1:17">
      <c r="A13" s="22" t="s">
        <v>97</v>
      </c>
      <c r="B13" s="15">
        <v>79</v>
      </c>
      <c r="C13" s="11">
        <f>IF(B$3=0,0,B13/B$3)</f>
        <v>0.17516629711751663</v>
      </c>
      <c r="E13" s="33" t="s">
        <v>62</v>
      </c>
      <c r="F13" s="30" t="s">
        <v>26</v>
      </c>
      <c r="G13" s="13">
        <v>1</v>
      </c>
      <c r="H13" s="94">
        <f>IF(B$17=0,0,G13/B$17)</f>
        <v>1.282051282051282E-2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6.0437499999999993</v>
      </c>
      <c r="P13" s="80">
        <v>16</v>
      </c>
      <c r="Q13" s="68">
        <v>96.699999999999989</v>
      </c>
    </row>
    <row r="14" spans="1:17">
      <c r="A14" s="19" t="s">
        <v>94</v>
      </c>
      <c r="B14" s="13">
        <v>104</v>
      </c>
      <c r="C14" s="6">
        <f>IF(B$3=0,0,B14/B$3)</f>
        <v>0.23059866962305986</v>
      </c>
      <c r="E14" s="33" t="s">
        <v>66</v>
      </c>
      <c r="F14" s="30" t="s">
        <v>30</v>
      </c>
      <c r="G14" s="13">
        <v>1</v>
      </c>
      <c r="H14" s="94">
        <f>IF(B$17=0,0,G14/B$17)</f>
        <v>1.282051282051282E-2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-19.726666666666663</v>
      </c>
      <c r="P14" s="80">
        <v>15</v>
      </c>
      <c r="Q14" s="68">
        <v>-295.89999999999992</v>
      </c>
    </row>
    <row r="15" spans="1:17">
      <c r="A15" s="18" t="s">
        <v>99</v>
      </c>
      <c r="B15" s="12">
        <f>B21</f>
        <v>44</v>
      </c>
      <c r="C15" s="4">
        <f>IF(B$13=0,0,B15/B$13)</f>
        <v>0.55696202531645567</v>
      </c>
      <c r="E15" s="33" t="s">
        <v>183</v>
      </c>
      <c r="F15" s="30" t="s">
        <v>186</v>
      </c>
      <c r="G15" s="13">
        <v>1</v>
      </c>
      <c r="H15" s="94">
        <f>IF(B$17=0,0,G15/B$17)</f>
        <v>1.282051282051282E-2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2.2692307692307709</v>
      </c>
      <c r="P15" s="81">
        <v>13</v>
      </c>
      <c r="Q15" s="69">
        <v>29.500000000000025</v>
      </c>
    </row>
    <row r="16" spans="1:17">
      <c r="A16" s="18" t="s">
        <v>100</v>
      </c>
      <c r="B16" s="12">
        <f>B22</f>
        <v>25</v>
      </c>
      <c r="C16" s="4">
        <f>IF(B$14=0,0,B16/B$14)</f>
        <v>0.24038461538461539</v>
      </c>
      <c r="E16" s="33" t="s">
        <v>71</v>
      </c>
      <c r="F16" s="30" t="s">
        <v>35</v>
      </c>
      <c r="G16" s="13">
        <v>1</v>
      </c>
      <c r="H16" s="94">
        <f>IF(B$17=0,0,G16/B$17)</f>
        <v>1.282051282051282E-2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78</v>
      </c>
      <c r="C17" s="4">
        <f>IF(B$3=0,0,B17/B$3)</f>
        <v>0.17294900221729489</v>
      </c>
      <c r="E17" s="33" t="s">
        <v>76</v>
      </c>
      <c r="F17" s="30" t="s">
        <v>40</v>
      </c>
      <c r="G17" s="13">
        <v>1</v>
      </c>
      <c r="H17" s="94">
        <f>IF(B$17=0,0,G17/B$17)</f>
        <v>1.282051282051282E-2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64</v>
      </c>
      <c r="C18" s="6">
        <f>IF(B$3=0,0,B18/B$3)</f>
        <v>0.14190687361419069</v>
      </c>
      <c r="E18" s="33" t="s">
        <v>77</v>
      </c>
      <c r="F18" s="30" t="s">
        <v>41</v>
      </c>
      <c r="G18" s="13">
        <v>1</v>
      </c>
      <c r="H18" s="94">
        <f>IF(B$17=0,0,G18/B$17)</f>
        <v>1.282051282051282E-2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29</v>
      </c>
      <c r="C19" s="6">
        <f>IF(B$17=0,0,B19/B$17)</f>
        <v>0.37179487179487181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42</v>
      </c>
      <c r="P19" s="80">
        <v>7</v>
      </c>
      <c r="Q19" s="68">
        <v>294</v>
      </c>
    </row>
    <row r="20" spans="1:17">
      <c r="A20" s="19" t="s">
        <v>11</v>
      </c>
      <c r="B20" s="13">
        <v>49</v>
      </c>
      <c r="C20" s="6">
        <f>IF(B$17=0,0,B20/B$17)</f>
        <v>0.62820512820512819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>IF(P20=0,0,Q20/P20)</f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44</v>
      </c>
      <c r="C21" s="6">
        <f>IF(B$17=0,0,B21/B$17)</f>
        <v>0.5641025641025641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25</v>
      </c>
      <c r="C22" s="6">
        <f>IF(B$17=0,0,B22/B$17)</f>
        <v>0.32051282051282054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0.11538461538461539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7.4115384615384636</v>
      </c>
      <c r="P23" s="80">
        <v>26</v>
      </c>
      <c r="Q23" s="68">
        <v>192.70000000000005</v>
      </c>
    </row>
    <row r="24" spans="1:17">
      <c r="A24" s="19" t="s">
        <v>5</v>
      </c>
      <c r="B24" s="16">
        <f>IF(B$17=0,0,C24/B$17)</f>
        <v>6003.8461538461543</v>
      </c>
      <c r="C24" s="8">
        <v>468300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7122.6415094339627</v>
      </c>
      <c r="C25" s="98">
        <v>377500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3632</v>
      </c>
      <c r="C26" s="98">
        <v>90800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-5579.6875</v>
      </c>
      <c r="C27" s="98">
        <v>-357100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>IF(P27=0,0,Q27/P27)</f>
        <v>-16.476666666666663</v>
      </c>
      <c r="P27" s="80">
        <v>30</v>
      </c>
      <c r="Q27" s="68">
        <v>-494.29999999999984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277</v>
      </c>
      <c r="O28" s="86">
        <f>IF(P28=0,0,Q28/P28)</f>
        <v>-19.330434782608695</v>
      </c>
      <c r="P28" s="80">
        <v>23</v>
      </c>
      <c r="Q28" s="68">
        <v>-444.59999999999997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263</v>
      </c>
      <c r="O31" s="86">
        <f>IF(P31=0,0,Q31/P31)</f>
        <v>-23.615789473684206</v>
      </c>
      <c r="P31" s="80">
        <v>19</v>
      </c>
      <c r="Q31" s="68">
        <v>-448.69999999999993</v>
      </c>
    </row>
    <row r="32" spans="1:17">
      <c r="A32" s="21" t="s">
        <v>112</v>
      </c>
      <c r="B32" s="26">
        <v>1</v>
      </c>
      <c r="C32" s="9">
        <f>IF(B$3=0,0,B32/B$3)</f>
        <v>2.2172949002217295E-3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304</v>
      </c>
      <c r="O32" s="86">
        <f>IF(P32=0,0,Q32/P32)</f>
        <v>-24.666666666666671</v>
      </c>
      <c r="P32" s="80">
        <v>9</v>
      </c>
      <c r="Q32" s="68">
        <v>-222.00000000000003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0.11538461538461539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-43.75</v>
      </c>
      <c r="P35" s="80">
        <v>2</v>
      </c>
      <c r="Q35" s="68">
        <v>-87.5</v>
      </c>
    </row>
    <row r="36" spans="1:17">
      <c r="A36" s="19" t="s">
        <v>135</v>
      </c>
      <c r="B36" s="13">
        <v>22</v>
      </c>
      <c r="C36" s="6">
        <f t="shared" si="3"/>
        <v>0.28205128205128205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10</v>
      </c>
      <c r="C37" s="6">
        <f t="shared" si="3"/>
        <v>0.12820512820512819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22</v>
      </c>
      <c r="C38" s="6">
        <f t="shared" si="3"/>
        <v>0.28205128205128205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3"/>
        <v>0.10256410256410256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7</v>
      </c>
      <c r="C40" s="6">
        <f t="shared" si="3"/>
        <v>8.9743589743589744E-2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17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65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0.52671755725190839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783.07692307692309</v>
      </c>
      <c r="P2" s="79">
        <v>65</v>
      </c>
      <c r="Q2" s="63">
        <v>50900</v>
      </c>
    </row>
    <row r="3" spans="1:17">
      <c r="A3" s="19" t="s">
        <v>8</v>
      </c>
      <c r="B3" s="122">
        <v>505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0.4580152671755725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286.15384615384613</v>
      </c>
      <c r="P3" s="80">
        <v>65</v>
      </c>
      <c r="Q3" s="64">
        <v>18600</v>
      </c>
    </row>
    <row r="4" spans="1:17">
      <c r="A4" s="19" t="s">
        <v>6</v>
      </c>
      <c r="B4" s="124">
        <v>725.90000000000009</v>
      </c>
      <c r="C4" s="125"/>
      <c r="E4" s="33" t="s">
        <v>184</v>
      </c>
      <c r="F4" s="30" t="s">
        <v>187</v>
      </c>
      <c r="G4" s="13">
        <v>58</v>
      </c>
      <c r="H4" s="94">
        <f>IF(B$17=0,0,G4/B$17)</f>
        <v>0.44274809160305345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284.375</v>
      </c>
      <c r="P4" s="80">
        <v>64</v>
      </c>
      <c r="Q4" s="64">
        <v>18200</v>
      </c>
    </row>
    <row r="5" spans="1:17">
      <c r="A5" s="19" t="s">
        <v>7</v>
      </c>
      <c r="B5" s="126">
        <f>IF(B$2=0,0,B$4/B$2)</f>
        <v>11.16769230769231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0.33587786259541985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1093.1034482758621</v>
      </c>
      <c r="P5" s="80">
        <v>58</v>
      </c>
      <c r="Q5" s="64">
        <v>63400</v>
      </c>
    </row>
    <row r="6" spans="1:17">
      <c r="A6" s="19" t="s">
        <v>1</v>
      </c>
      <c r="B6" s="128">
        <f>IF(B$2=0,0,(B$7*1+B$8*2+B$9*3+B$10*4)/B$2)</f>
        <v>2.1692307692307691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0.25954198473282442</v>
      </c>
      <c r="I6" s="56">
        <v>24</v>
      </c>
      <c r="K6" s="5">
        <v>4</v>
      </c>
      <c r="L6" s="61">
        <v>43.2</v>
      </c>
      <c r="N6" s="76" t="s">
        <v>106</v>
      </c>
      <c r="O6" s="83">
        <f t="shared" ref="O6" si="1">IF(P6=0,0,Q6/P6)</f>
        <v>912.96296296296293</v>
      </c>
      <c r="P6" s="80">
        <v>54</v>
      </c>
      <c r="Q6" s="64">
        <v>49300</v>
      </c>
    </row>
    <row r="7" spans="1:17">
      <c r="A7" s="19" t="s">
        <v>2</v>
      </c>
      <c r="B7" s="13">
        <v>21</v>
      </c>
      <c r="C7" s="6">
        <f t="shared" ref="C7:C12" si="2">IF(B$2=0,0,B7/B$2)</f>
        <v>0.32307692307692309</v>
      </c>
      <c r="E7" s="33" t="s">
        <v>55</v>
      </c>
      <c r="F7" s="30" t="s">
        <v>155</v>
      </c>
      <c r="G7" s="13">
        <v>33</v>
      </c>
      <c r="H7" s="94">
        <f>IF(B$17=0,0,G7/B$17)</f>
        <v>0.25190839694656486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877.14285714285711</v>
      </c>
      <c r="P7" s="80">
        <v>35</v>
      </c>
      <c r="Q7" s="64">
        <v>30700</v>
      </c>
    </row>
    <row r="8" spans="1:17">
      <c r="A8" s="19" t="s">
        <v>3</v>
      </c>
      <c r="B8" s="13">
        <v>19</v>
      </c>
      <c r="C8" s="6">
        <f>IF(B$2=0,0,B8/B$2)</f>
        <v>0.29230769230769232</v>
      </c>
      <c r="E8" s="33" t="s">
        <v>59</v>
      </c>
      <c r="F8" s="30" t="s">
        <v>23</v>
      </c>
      <c r="G8" s="13">
        <v>27</v>
      </c>
      <c r="H8" s="94">
        <f>IF(B$17=0,0,G8/B$17)</f>
        <v>0.20610687022900764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18</v>
      </c>
      <c r="C9" s="7">
        <f>IF(B$2=0,0,B9/B$2)</f>
        <v>0.27692307692307694</v>
      </c>
      <c r="E9" s="33" t="s">
        <v>57</v>
      </c>
      <c r="F9" s="30" t="s">
        <v>21</v>
      </c>
      <c r="G9" s="13">
        <v>24</v>
      </c>
      <c r="H9" s="94">
        <f>IF(B$17=0,0,G9/B$17)</f>
        <v>0.18320610687022901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0.1076923076923077</v>
      </c>
      <c r="E10" s="33" t="s">
        <v>182</v>
      </c>
      <c r="F10" s="30" t="s">
        <v>19</v>
      </c>
      <c r="G10" s="13">
        <v>21</v>
      </c>
      <c r="H10" s="94">
        <f>IF(B$17=0,0,G10/B$17)</f>
        <v>0.16030534351145037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0.61538461538461542</v>
      </c>
      <c r="E11" s="33" t="s">
        <v>183</v>
      </c>
      <c r="F11" s="30" t="s">
        <v>186</v>
      </c>
      <c r="G11" s="13">
        <v>5</v>
      </c>
      <c r="H11" s="94">
        <f>IF(B$17=0,0,G11/B$17)</f>
        <v>3.8167938931297711E-2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3.0534351145038167E-2</v>
      </c>
      <c r="I12" s="56">
        <v>28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108</v>
      </c>
      <c r="C13" s="11">
        <f>IF(B$3=0,0,B13/B$3)</f>
        <v>0.21386138613861386</v>
      </c>
      <c r="E13" s="33" t="s">
        <v>66</v>
      </c>
      <c r="F13" s="30" t="s">
        <v>30</v>
      </c>
      <c r="G13" s="13">
        <v>4</v>
      </c>
      <c r="H13" s="94">
        <f>IF(B$17=0,0,G13/B$17)</f>
        <v>3.0534351145038167E-2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11.007142857142858</v>
      </c>
      <c r="P13" s="80">
        <v>14</v>
      </c>
      <c r="Q13" s="68">
        <v>154.10000000000002</v>
      </c>
    </row>
    <row r="14" spans="1:17">
      <c r="A14" s="19" t="s">
        <v>94</v>
      </c>
      <c r="B14" s="13">
        <v>115</v>
      </c>
      <c r="C14" s="6">
        <f>IF(B$3=0,0,B14/B$3)</f>
        <v>0.22772277227722773</v>
      </c>
      <c r="E14" s="33" t="s">
        <v>67</v>
      </c>
      <c r="F14" s="30" t="s">
        <v>31</v>
      </c>
      <c r="G14" s="13">
        <v>2</v>
      </c>
      <c r="H14" s="94">
        <f>IF(B$17=0,0,G14/B$17)</f>
        <v>1.5267175572519083E-2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69</v>
      </c>
      <c r="C15" s="4">
        <f>IF(B$13=0,0,B15/B$13)</f>
        <v>0.63888888888888884</v>
      </c>
      <c r="E15" s="33" t="s">
        <v>74</v>
      </c>
      <c r="F15" s="30" t="s">
        <v>38</v>
      </c>
      <c r="G15" s="13">
        <v>2</v>
      </c>
      <c r="H15" s="94">
        <f>IF(B$17=0,0,G15/B$17)</f>
        <v>1.5267175572519083E-2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50</v>
      </c>
      <c r="C16" s="4">
        <f>IF(B$14=0,0,B16/B$14)</f>
        <v>0.43478260869565216</v>
      </c>
      <c r="E16" s="33" t="s">
        <v>77</v>
      </c>
      <c r="F16" s="30" t="s">
        <v>41</v>
      </c>
      <c r="G16" s="13">
        <v>2</v>
      </c>
      <c r="H16" s="94">
        <f>IF(B$17=0,0,G16/B$17)</f>
        <v>1.5267175572519083E-2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131</v>
      </c>
      <c r="C17" s="4">
        <f>IF(B$3=0,0,B17/B$3)</f>
        <v>0.25940594059405941</v>
      </c>
      <c r="E17" s="33" t="s">
        <v>61</v>
      </c>
      <c r="F17" s="30" t="s">
        <v>25</v>
      </c>
      <c r="G17" s="13">
        <v>1</v>
      </c>
      <c r="H17" s="94">
        <f>IF(B$17=0,0,G17/B$17)</f>
        <v>7.6335877862595417E-3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60</v>
      </c>
      <c r="C18" s="6">
        <f>IF(B$3=0,0,B18/B$3)</f>
        <v>0.11881188118811881</v>
      </c>
      <c r="E18" s="33" t="s">
        <v>62</v>
      </c>
      <c r="F18" s="30" t="s">
        <v>26</v>
      </c>
      <c r="G18" s="13">
        <v>1</v>
      </c>
      <c r="H18" s="94">
        <f>IF(B$17=0,0,G18/B$17)</f>
        <v>7.6335877862595417E-3</v>
      </c>
      <c r="I18" s="56">
        <v>8</v>
      </c>
      <c r="K18" s="5">
        <v>16</v>
      </c>
      <c r="L18" s="61">
        <v>159.69999999999999</v>
      </c>
      <c r="N18" s="75" t="s">
        <v>304</v>
      </c>
      <c r="O18" s="85">
        <f t="shared" ref="O18:O37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0.38167938931297712</v>
      </c>
      <c r="E19" s="33" t="s">
        <v>69</v>
      </c>
      <c r="F19" s="30" t="s">
        <v>33</v>
      </c>
      <c r="G19" s="13">
        <v>1</v>
      </c>
      <c r="H19" s="94">
        <f>IF(B$17=0,0,G19/B$17)</f>
        <v>7.6335877862595417E-3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81</v>
      </c>
      <c r="C20" s="6">
        <f>IF(B$17=0,0,B20/B$17)</f>
        <v>0.61832061068702293</v>
      </c>
      <c r="E20" s="33" t="s">
        <v>71</v>
      </c>
      <c r="F20" s="30" t="s">
        <v>35</v>
      </c>
      <c r="G20" s="13">
        <v>1</v>
      </c>
      <c r="H20" s="94">
        <f>IF(B$17=0,0,G20/B$17)</f>
        <v>7.6335877862595417E-3</v>
      </c>
      <c r="I20" s="56">
        <v>18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69</v>
      </c>
      <c r="C21" s="6">
        <f>IF(B$17=0,0,B21/B$17)</f>
        <v>0.52671755725190839</v>
      </c>
      <c r="E21" s="33" t="s">
        <v>76</v>
      </c>
      <c r="F21" s="30" t="s">
        <v>40</v>
      </c>
      <c r="G21" s="13">
        <v>1</v>
      </c>
      <c r="H21" s="94">
        <f>IF(B$17=0,0,G21/B$17)</f>
        <v>7.6335877862595417E-3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50</v>
      </c>
      <c r="C22" s="6">
        <f>IF(B$17=0,0,B22/B$17)</f>
        <v>0.38167938931297712</v>
      </c>
      <c r="E22" s="33" t="s">
        <v>78</v>
      </c>
      <c r="F22" s="30" t="s">
        <v>42</v>
      </c>
      <c r="G22" s="13">
        <v>1</v>
      </c>
      <c r="H22" s="94">
        <f>IF(B$17=0,0,G22/B$17)</f>
        <v>7.6335877862595417E-3</v>
      </c>
      <c r="I22" s="56">
        <v>10</v>
      </c>
      <c r="K22" s="5">
        <v>20</v>
      </c>
      <c r="L22" s="61">
        <v>162.19999999999996</v>
      </c>
      <c r="N22" s="76" t="s">
        <v>235</v>
      </c>
      <c r="O22" s="86">
        <f t="shared" si="3"/>
        <v>23.615789473684206</v>
      </c>
      <c r="P22" s="80">
        <v>19</v>
      </c>
      <c r="Q22" s="68">
        <v>448.69999999999993</v>
      </c>
    </row>
    <row r="23" spans="1:17">
      <c r="A23" s="19" t="s">
        <v>150</v>
      </c>
      <c r="B23" s="13">
        <v>12</v>
      </c>
      <c r="C23" s="6">
        <f>IF(B$17=0,0,B23/B$17)</f>
        <v>9.1603053435114504E-2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324</v>
      </c>
      <c r="O23" s="86">
        <f t="shared" si="3"/>
        <v>23.314285714285717</v>
      </c>
      <c r="P23" s="80">
        <v>7</v>
      </c>
      <c r="Q23" s="68">
        <v>163.20000000000002</v>
      </c>
    </row>
    <row r="24" spans="1:17">
      <c r="A24" s="19" t="s">
        <v>5</v>
      </c>
      <c r="B24" s="16">
        <f>IF(B$17=0,0,C24/B$17)</f>
        <v>5771.7557251908393</v>
      </c>
      <c r="C24" s="8">
        <v>756100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 t="shared" si="3"/>
        <v>22.566666666666674</v>
      </c>
      <c r="P24" s="80">
        <v>24</v>
      </c>
      <c r="Q24" s="68">
        <v>541.60000000000014</v>
      </c>
    </row>
    <row r="25" spans="1:17">
      <c r="A25" s="20" t="s">
        <v>133</v>
      </c>
      <c r="B25" s="97">
        <f>IF($B$17-B$16=0,0,C25/($B$17-B$16))</f>
        <v>7187.6543209876545</v>
      </c>
      <c r="C25" s="98">
        <v>582200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255</v>
      </c>
      <c r="O25" s="86">
        <f t="shared" si="3"/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3478</v>
      </c>
      <c r="C26" s="98">
        <v>173900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333</v>
      </c>
      <c r="O26" s="86">
        <f t="shared" si="3"/>
        <v>18.224999999999998</v>
      </c>
      <c r="P26" s="80">
        <v>4</v>
      </c>
      <c r="Q26" s="68">
        <v>72.899999999999991</v>
      </c>
    </row>
    <row r="27" spans="1:17">
      <c r="A27" s="20" t="s">
        <v>132</v>
      </c>
      <c r="B27" s="97">
        <f>IF(B$18=0,0,C27/B$18)</f>
        <v>-4431.666666666667</v>
      </c>
      <c r="C27" s="98">
        <v>-265900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277</v>
      </c>
      <c r="O30" s="86">
        <f t="shared" si="3"/>
        <v>12.069230769230769</v>
      </c>
      <c r="P30" s="80">
        <v>26</v>
      </c>
      <c r="Q30" s="68">
        <v>313.8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-0.54000000000000148</v>
      </c>
      <c r="P34" s="80">
        <v>30</v>
      </c>
      <c r="Q34" s="68">
        <v>-16.200000000000045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0.12213740458015267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35</v>
      </c>
      <c r="C36" s="6">
        <f t="shared" si="4"/>
        <v>0.26717557251908397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4"/>
        <v>0.24427480916030533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 t="shared" si="3"/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22</v>
      </c>
      <c r="C38" s="6">
        <f t="shared" si="4"/>
        <v>0.16793893129770993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4"/>
        <v>0.13740458015267176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3.0534351145038167E-2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3.0534351145038167E-2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</sheetData>
  <sortState xmlns:xlrd2="http://schemas.microsoft.com/office/spreadsheetml/2017/richdata2" ref="E2:I6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7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77</v>
      </c>
      <c r="C2" s="121"/>
      <c r="E2" s="32" t="s">
        <v>54</v>
      </c>
      <c r="F2" s="29" t="s">
        <v>20</v>
      </c>
      <c r="G2" s="12">
        <v>75</v>
      </c>
      <c r="H2" s="93">
        <f>IF(B$17=0,0,G2/B$17)</f>
        <v>0.63025210084033612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-1555.8441558441559</v>
      </c>
      <c r="P2" s="79">
        <v>77</v>
      </c>
      <c r="Q2" s="63">
        <v>-119800</v>
      </c>
    </row>
    <row r="3" spans="1:17">
      <c r="A3" s="19" t="s">
        <v>8</v>
      </c>
      <c r="B3" s="122">
        <v>570</v>
      </c>
      <c r="C3" s="123"/>
      <c r="E3" s="33" t="s">
        <v>181</v>
      </c>
      <c r="F3" s="30" t="s">
        <v>156</v>
      </c>
      <c r="G3" s="13">
        <v>66</v>
      </c>
      <c r="H3" s="94">
        <f>IF(B$17=0,0,G3/B$17)</f>
        <v>0.55462184873949583</v>
      </c>
      <c r="I3" s="56">
        <v>19</v>
      </c>
      <c r="K3" s="5">
        <v>1</v>
      </c>
      <c r="L3" s="61">
        <v>6.3</v>
      </c>
      <c r="N3" s="76" t="s">
        <v>104</v>
      </c>
      <c r="O3" s="83">
        <f t="shared" si="0"/>
        <v>731.16883116883116</v>
      </c>
      <c r="P3" s="80">
        <v>77</v>
      </c>
      <c r="Q3" s="64">
        <v>56300</v>
      </c>
    </row>
    <row r="4" spans="1:17">
      <c r="A4" s="19" t="s">
        <v>6</v>
      </c>
      <c r="B4" s="124">
        <v>-226.69999999999993</v>
      </c>
      <c r="C4" s="125"/>
      <c r="E4" s="33" t="s">
        <v>184</v>
      </c>
      <c r="F4" s="30" t="s">
        <v>187</v>
      </c>
      <c r="G4" s="13">
        <v>59</v>
      </c>
      <c r="H4" s="94">
        <f>IF(B$17=0,0,G4/B$17)</f>
        <v>0.49579831932773111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-463.15789473684208</v>
      </c>
      <c r="P4" s="80">
        <v>76</v>
      </c>
      <c r="Q4" s="64">
        <v>-35200</v>
      </c>
    </row>
    <row r="5" spans="1:17">
      <c r="A5" s="19" t="s">
        <v>7</v>
      </c>
      <c r="B5" s="126">
        <f>IF(B$2=0,0,B$4/B$2)</f>
        <v>-2.9441558441558433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0.35294117647058826</v>
      </c>
      <c r="I5" s="56">
        <v>28</v>
      </c>
      <c r="K5" s="5">
        <v>3</v>
      </c>
      <c r="L5" s="61">
        <v>0.60000000000000142</v>
      </c>
      <c r="N5" s="76" t="s">
        <v>157</v>
      </c>
      <c r="O5" s="83">
        <f>IF(P5=0,0,Q5/P5)</f>
        <v>-931.94444444444446</v>
      </c>
      <c r="P5" s="80">
        <v>72</v>
      </c>
      <c r="Q5" s="64">
        <v>-67100</v>
      </c>
    </row>
    <row r="6" spans="1:17">
      <c r="A6" s="19" t="s">
        <v>1</v>
      </c>
      <c r="B6" s="128">
        <f>IF(B$2=0,0,(B$7*1+B$8*2+B$9*3+B$10*4)/B$2)</f>
        <v>2.5844155844155843</v>
      </c>
      <c r="C6" s="129"/>
      <c r="E6" s="33" t="s">
        <v>56</v>
      </c>
      <c r="F6" s="30" t="s">
        <v>185</v>
      </c>
      <c r="G6" s="13">
        <v>33</v>
      </c>
      <c r="H6" s="94">
        <f>IF(B$17=0,0,G6/B$17)</f>
        <v>0.27731092436974791</v>
      </c>
      <c r="I6" s="56">
        <v>22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-456.89655172413791</v>
      </c>
      <c r="P6" s="80">
        <v>58</v>
      </c>
      <c r="Q6" s="64">
        <v>-26500</v>
      </c>
    </row>
    <row r="7" spans="1:17">
      <c r="A7" s="19" t="s">
        <v>2</v>
      </c>
      <c r="B7" s="13">
        <v>20</v>
      </c>
      <c r="C7" s="6">
        <f t="shared" ref="C7:C12" si="2">IF(B$2=0,0,B7/B$2)</f>
        <v>0.25974025974025972</v>
      </c>
      <c r="E7" s="33" t="s">
        <v>55</v>
      </c>
      <c r="F7" s="30" t="s">
        <v>155</v>
      </c>
      <c r="G7" s="13">
        <v>27</v>
      </c>
      <c r="H7" s="94">
        <f>IF(B$17=0,0,G7/B$17)</f>
        <v>0.22689075630252101</v>
      </c>
      <c r="I7" s="56">
        <v>21</v>
      </c>
      <c r="K7" s="5">
        <v>5</v>
      </c>
      <c r="L7" s="61">
        <v>129</v>
      </c>
      <c r="N7" s="76" t="s">
        <v>107</v>
      </c>
      <c r="O7" s="83">
        <f t="shared" si="0"/>
        <v>2135</v>
      </c>
      <c r="P7" s="80">
        <v>40</v>
      </c>
      <c r="Q7" s="64">
        <v>85400</v>
      </c>
    </row>
    <row r="8" spans="1:17">
      <c r="A8" s="19" t="s">
        <v>3</v>
      </c>
      <c r="B8" s="13">
        <v>15</v>
      </c>
      <c r="C8" s="6">
        <f>IF(B$2=0,0,B8/B$2)</f>
        <v>0.19480519480519481</v>
      </c>
      <c r="E8" s="33" t="s">
        <v>59</v>
      </c>
      <c r="F8" s="30" t="s">
        <v>23</v>
      </c>
      <c r="G8" s="13">
        <v>19</v>
      </c>
      <c r="H8" s="94">
        <f>IF(B$17=0,0,G8/B$17)</f>
        <v>0.15966386554621848</v>
      </c>
      <c r="I8" s="56">
        <v>20</v>
      </c>
      <c r="K8" s="5">
        <v>6</v>
      </c>
      <c r="L8" s="61">
        <v>189.9</v>
      </c>
      <c r="N8" s="76" t="s">
        <v>108</v>
      </c>
      <c r="O8" s="83">
        <f t="shared" si="0"/>
        <v>807.14285714285711</v>
      </c>
      <c r="P8" s="80">
        <v>14</v>
      </c>
      <c r="Q8" s="64">
        <v>11300</v>
      </c>
    </row>
    <row r="9" spans="1:17">
      <c r="A9" s="20" t="s">
        <v>4</v>
      </c>
      <c r="B9" s="14">
        <v>19</v>
      </c>
      <c r="C9" s="7">
        <f>IF(B$2=0,0,B9/B$2)</f>
        <v>0.24675324675324675</v>
      </c>
      <c r="E9" s="33" t="s">
        <v>57</v>
      </c>
      <c r="F9" s="30" t="s">
        <v>21</v>
      </c>
      <c r="G9" s="13">
        <v>18</v>
      </c>
      <c r="H9" s="94">
        <f>IF(B$17=0,0,G9/B$17)</f>
        <v>0.15126050420168066</v>
      </c>
      <c r="I9" s="56">
        <v>34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23</v>
      </c>
      <c r="C10" s="7">
        <f>IF(B$2=0,0,B10/B$2)</f>
        <v>0.29870129870129869</v>
      </c>
      <c r="E10" s="33" t="s">
        <v>182</v>
      </c>
      <c r="F10" s="30" t="s">
        <v>19</v>
      </c>
      <c r="G10" s="13">
        <v>11</v>
      </c>
      <c r="H10" s="94">
        <f>IF(B$17=0,0,G10/B$17)</f>
        <v>9.2436974789915971E-2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0.45454545454545453</v>
      </c>
      <c r="E11" s="33" t="s">
        <v>58</v>
      </c>
      <c r="F11" s="30" t="s">
        <v>22</v>
      </c>
      <c r="G11" s="13">
        <v>9</v>
      </c>
      <c r="H11" s="94">
        <f>IF(B$17=0,0,G11/B$17)</f>
        <v>7.5630252100840331E-2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1.2987012987012988E-2</v>
      </c>
      <c r="E12" s="33" t="s">
        <v>74</v>
      </c>
      <c r="F12" s="30" t="s">
        <v>38</v>
      </c>
      <c r="G12" s="13">
        <v>8</v>
      </c>
      <c r="H12" s="94">
        <f>IF(B$17=0,0,G12/B$17)</f>
        <v>6.7226890756302518E-2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-3.6133333333333337</v>
      </c>
      <c r="P12" s="79">
        <v>15</v>
      </c>
      <c r="Q12" s="67">
        <v>-54.2</v>
      </c>
    </row>
    <row r="13" spans="1:17">
      <c r="A13" s="22" t="s">
        <v>97</v>
      </c>
      <c r="B13" s="15">
        <v>126</v>
      </c>
      <c r="C13" s="11">
        <f>IF(B$3=0,0,B13/B$3)</f>
        <v>0.22105263157894736</v>
      </c>
      <c r="E13" s="33" t="s">
        <v>66</v>
      </c>
      <c r="F13" s="30" t="s">
        <v>30</v>
      </c>
      <c r="G13" s="13">
        <v>4</v>
      </c>
      <c r="H13" s="94">
        <f>IF(B$17=0,0,G13/B$17)</f>
        <v>3.3613445378151259E-2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151</v>
      </c>
      <c r="C14" s="6">
        <f>IF(B$3=0,0,B14/B$3)</f>
        <v>0.26491228070175438</v>
      </c>
      <c r="E14" s="33" t="s">
        <v>183</v>
      </c>
      <c r="F14" s="30" t="s">
        <v>186</v>
      </c>
      <c r="G14" s="13">
        <v>4</v>
      </c>
      <c r="H14" s="94">
        <f>IF(B$17=0,0,G14/B$17)</f>
        <v>3.3613445378151259E-2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-7.1526315789473669</v>
      </c>
      <c r="P14" s="80">
        <v>19</v>
      </c>
      <c r="Q14" s="68">
        <v>-135.89999999999998</v>
      </c>
    </row>
    <row r="15" spans="1:17">
      <c r="A15" s="18" t="s">
        <v>99</v>
      </c>
      <c r="B15" s="12">
        <f>B21</f>
        <v>66</v>
      </c>
      <c r="C15" s="4">
        <f>IF(B$13=0,0,B15/B$13)</f>
        <v>0.52380952380952384</v>
      </c>
      <c r="E15" s="33" t="s">
        <v>77</v>
      </c>
      <c r="F15" s="30" t="s">
        <v>41</v>
      </c>
      <c r="G15" s="13">
        <v>4</v>
      </c>
      <c r="H15" s="94">
        <f>IF(B$17=0,0,G15/B$17)</f>
        <v>3.3613445378151259E-2</v>
      </c>
      <c r="I15" s="56">
        <v>16</v>
      </c>
      <c r="K15" s="5">
        <v>13</v>
      </c>
      <c r="L15" s="61">
        <v>353.5</v>
      </c>
      <c r="N15" s="77" t="s">
        <v>159</v>
      </c>
      <c r="O15" s="87">
        <f>IF(P15=0,0,Q15/P15)</f>
        <v>-15.83888888888889</v>
      </c>
      <c r="P15" s="81">
        <v>18</v>
      </c>
      <c r="Q15" s="69">
        <v>-285.10000000000002</v>
      </c>
    </row>
    <row r="16" spans="1:17">
      <c r="A16" s="18" t="s">
        <v>100</v>
      </c>
      <c r="B16" s="12">
        <f>B22</f>
        <v>51</v>
      </c>
      <c r="C16" s="4">
        <f>IF(B$14=0,0,B16/B$14)</f>
        <v>0.33774834437086093</v>
      </c>
      <c r="E16" s="33" t="s">
        <v>63</v>
      </c>
      <c r="F16" s="30" t="s">
        <v>27</v>
      </c>
      <c r="G16" s="13">
        <v>2</v>
      </c>
      <c r="H16" s="94">
        <f>IF(B$17=0,0,G16/B$17)</f>
        <v>1.680672268907563E-2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119</v>
      </c>
      <c r="C17" s="4">
        <f>IF(B$3=0,0,B17/B$3)</f>
        <v>0.20877192982456141</v>
      </c>
      <c r="E17" s="33" t="s">
        <v>62</v>
      </c>
      <c r="F17" s="30" t="s">
        <v>26</v>
      </c>
      <c r="G17" s="13">
        <v>1</v>
      </c>
      <c r="H17" s="94">
        <f>IF(B$17=0,0,G17/B$17)</f>
        <v>8.4033613445378148E-3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0.16842105263157894</v>
      </c>
      <c r="E18" s="33" t="s">
        <v>67</v>
      </c>
      <c r="F18" s="30" t="s">
        <v>31</v>
      </c>
      <c r="G18" s="13">
        <v>1</v>
      </c>
      <c r="H18" s="94">
        <f>IF(B$17=0,0,G18/B$17)</f>
        <v>8.4033613445378148E-3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47</v>
      </c>
      <c r="C19" s="6">
        <f>IF(B$17=0,0,B19/B$17)</f>
        <v>0.3949579831932773</v>
      </c>
      <c r="E19" s="33" t="s">
        <v>69</v>
      </c>
      <c r="F19" s="30" t="s">
        <v>33</v>
      </c>
      <c r="G19" s="13">
        <v>1</v>
      </c>
      <c r="H19" s="94">
        <f>IF(B$17=0,0,G19/B$17)</f>
        <v>8.4033613445378148E-3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72</v>
      </c>
      <c r="C20" s="6">
        <f>IF(B$17=0,0,B20/B$17)</f>
        <v>0.60504201680672265</v>
      </c>
      <c r="E20" s="33" t="s">
        <v>76</v>
      </c>
      <c r="F20" s="30" t="s">
        <v>40</v>
      </c>
      <c r="G20" s="13">
        <v>1</v>
      </c>
      <c r="H20" s="94">
        <f>IF(B$17=0,0,G20/B$17)</f>
        <v>8.4033613445378148E-3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66</v>
      </c>
      <c r="C21" s="6">
        <f>IF(B$17=0,0,B21/B$17)</f>
        <v>0.55462184873949583</v>
      </c>
      <c r="E21" s="33" t="s">
        <v>78</v>
      </c>
      <c r="F21" s="30" t="s">
        <v>42</v>
      </c>
      <c r="G21" s="13">
        <v>1</v>
      </c>
      <c r="H21" s="94">
        <f>IF(B$17=0,0,G21/B$17)</f>
        <v>8.4033613445378148E-3</v>
      </c>
      <c r="I21" s="56">
        <v>8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51</v>
      </c>
      <c r="C22" s="6">
        <f>IF(B$17=0,0,B22/B$17)</f>
        <v>0.42857142857142855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333</v>
      </c>
      <c r="O22" s="86">
        <f>IF(P22=0,0,Q22/P22)</f>
        <v>33.711111111111116</v>
      </c>
      <c r="P22" s="80">
        <v>9</v>
      </c>
      <c r="Q22" s="68">
        <v>303.40000000000003</v>
      </c>
    </row>
    <row r="23" spans="1:17">
      <c r="A23" s="19" t="s">
        <v>150</v>
      </c>
      <c r="B23" s="13">
        <v>2</v>
      </c>
      <c r="C23" s="6">
        <f>IF(B$17=0,0,B23/B$17)</f>
        <v>1.680672268907563E-2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>IF(P23=0,0,Q23/P23)</f>
        <v>23.175000000000001</v>
      </c>
      <c r="P23" s="80">
        <v>8</v>
      </c>
      <c r="Q23" s="68">
        <v>185.4</v>
      </c>
    </row>
    <row r="24" spans="1:17">
      <c r="A24" s="19" t="s">
        <v>5</v>
      </c>
      <c r="B24" s="16">
        <f>IF(B$17=0,0,C24/B$17)</f>
        <v>6436.9747899159665</v>
      </c>
      <c r="C24" s="8">
        <v>766000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7826.4705882352937</v>
      </c>
      <c r="C25" s="98">
        <v>532200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4584.3137254901958</v>
      </c>
      <c r="C26" s="98">
        <v>233800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-5409.375</v>
      </c>
      <c r="C27" s="98">
        <v>-519300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1.9750000000000085</v>
      </c>
      <c r="P27" s="80">
        <v>32</v>
      </c>
      <c r="Q27" s="68">
        <v>63.200000000000273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-7.4115384615384592</v>
      </c>
      <c r="P28" s="80">
        <v>26</v>
      </c>
      <c r="Q28" s="68">
        <v>-192.69999999999993</v>
      </c>
    </row>
    <row r="29" spans="1:17">
      <c r="A29" s="19" t="s">
        <v>131</v>
      </c>
      <c r="B29" s="13">
        <v>27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-15.320454545454549</v>
      </c>
      <c r="P31" s="80">
        <v>44</v>
      </c>
      <c r="Q31" s="68">
        <v>-674.10000000000014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263</v>
      </c>
      <c r="O33" s="86">
        <f>IF(P33=0,0,Q33/P33)</f>
        <v>-22.566666666666663</v>
      </c>
      <c r="P33" s="80">
        <v>24</v>
      </c>
      <c r="Q33" s="68">
        <v>-541.59999999999991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0.16806722689075632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22</v>
      </c>
      <c r="C36" s="6">
        <f t="shared" si="3"/>
        <v>0.18487394957983194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23</v>
      </c>
      <c r="C37" s="6">
        <f t="shared" si="3"/>
        <v>0.19327731092436976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22</v>
      </c>
      <c r="C38" s="6">
        <f t="shared" si="3"/>
        <v>0.18487394957983194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15</v>
      </c>
      <c r="C39" s="6">
        <f t="shared" si="3"/>
        <v>0.12605042016806722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12</v>
      </c>
      <c r="C40" s="6">
        <f t="shared" si="3"/>
        <v>0.10084033613445378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2.5210084033613446E-2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8.4033613445378148E-3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8.4033613445378148E-3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7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74</v>
      </c>
      <c r="C2" s="121"/>
      <c r="E2" s="32" t="s">
        <v>181</v>
      </c>
      <c r="F2" s="29" t="s">
        <v>156</v>
      </c>
      <c r="G2" s="12">
        <v>66</v>
      </c>
      <c r="H2" s="93">
        <f>IF(B$17=0,0,G2/B$17)</f>
        <v>0.56896551724137934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-401.35135135135135</v>
      </c>
      <c r="P2" s="79">
        <v>74</v>
      </c>
      <c r="Q2" s="63">
        <v>-29700</v>
      </c>
    </row>
    <row r="3" spans="1:17">
      <c r="A3" s="19" t="s">
        <v>8</v>
      </c>
      <c r="B3" s="122">
        <v>517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0.51724137931034486</v>
      </c>
      <c r="I3" s="56">
        <v>23</v>
      </c>
      <c r="K3" s="5">
        <v>1</v>
      </c>
      <c r="L3" s="61">
        <v>-47</v>
      </c>
      <c r="N3" s="76" t="s">
        <v>104</v>
      </c>
      <c r="O3" s="83">
        <f t="shared" si="0"/>
        <v>-310.81081081081084</v>
      </c>
      <c r="P3" s="80">
        <v>74</v>
      </c>
      <c r="Q3" s="64">
        <v>-23000</v>
      </c>
    </row>
    <row r="4" spans="1:17">
      <c r="A4" s="19" t="s">
        <v>6</v>
      </c>
      <c r="B4" s="124">
        <v>61.30000000000004</v>
      </c>
      <c r="C4" s="125"/>
      <c r="E4" s="33" t="s">
        <v>184</v>
      </c>
      <c r="F4" s="30" t="s">
        <v>187</v>
      </c>
      <c r="G4" s="13">
        <v>59</v>
      </c>
      <c r="H4" s="94">
        <f>IF(B$17=0,0,G4/B$17)</f>
        <v>0.50862068965517238</v>
      </c>
      <c r="I4" s="56">
        <v>18</v>
      </c>
      <c r="K4" s="5">
        <v>2</v>
      </c>
      <c r="L4" s="61">
        <v>-38</v>
      </c>
      <c r="N4" s="76" t="s">
        <v>105</v>
      </c>
      <c r="O4" s="83">
        <f t="shared" si="0"/>
        <v>522.22222222222217</v>
      </c>
      <c r="P4" s="80">
        <v>72</v>
      </c>
      <c r="Q4" s="64">
        <v>37600</v>
      </c>
    </row>
    <row r="5" spans="1:17">
      <c r="A5" s="19" t="s">
        <v>7</v>
      </c>
      <c r="B5" s="126">
        <f>IF(B$2=0,0,B$4/B$2)</f>
        <v>0.82837837837837891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0.35344827586206895</v>
      </c>
      <c r="I5" s="56">
        <v>27</v>
      </c>
      <c r="K5" s="5">
        <v>3</v>
      </c>
      <c r="L5" s="61">
        <v>-56.4</v>
      </c>
      <c r="N5" s="76" t="s">
        <v>157</v>
      </c>
      <c r="O5" s="83">
        <f>IF(P5=0,0,Q5/P5)</f>
        <v>-334.42622950819674</v>
      </c>
      <c r="P5" s="80">
        <v>61</v>
      </c>
      <c r="Q5" s="64">
        <v>-20400</v>
      </c>
    </row>
    <row r="6" spans="1:17">
      <c r="A6" s="19" t="s">
        <v>1</v>
      </c>
      <c r="B6" s="128">
        <f>IF(B$2=0,0,(B$7*1+B$8*2+B$9*3+B$10*4)/B$2)</f>
        <v>2.4864864864864864</v>
      </c>
      <c r="C6" s="129"/>
      <c r="E6" s="33" t="s">
        <v>55</v>
      </c>
      <c r="F6" s="30" t="s">
        <v>155</v>
      </c>
      <c r="G6" s="13">
        <v>32</v>
      </c>
      <c r="H6" s="94">
        <f>IF(B$17=0,0,G6/B$17)</f>
        <v>0.27586206896551724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884.09090909090912</v>
      </c>
      <c r="P6" s="80">
        <v>44</v>
      </c>
      <c r="Q6" s="64">
        <v>38900</v>
      </c>
    </row>
    <row r="7" spans="1:17">
      <c r="A7" s="19" t="s">
        <v>2</v>
      </c>
      <c r="B7" s="13">
        <v>23</v>
      </c>
      <c r="C7" s="6">
        <f t="shared" ref="C7:C12" si="2">IF(B$2=0,0,B7/B$2)</f>
        <v>0.3108108108108108</v>
      </c>
      <c r="E7" s="33" t="s">
        <v>56</v>
      </c>
      <c r="F7" s="30" t="s">
        <v>185</v>
      </c>
      <c r="G7" s="13">
        <v>28</v>
      </c>
      <c r="H7" s="94">
        <f>IF(B$17=0,0,G7/B$17)</f>
        <v>0.2413793103448276</v>
      </c>
      <c r="I7" s="56">
        <v>32</v>
      </c>
      <c r="K7" s="5">
        <v>5</v>
      </c>
      <c r="L7" s="61">
        <v>-125.9</v>
      </c>
      <c r="N7" s="76" t="s">
        <v>107</v>
      </c>
      <c r="O7" s="83">
        <f t="shared" si="0"/>
        <v>285.71428571428572</v>
      </c>
      <c r="P7" s="80">
        <v>28</v>
      </c>
      <c r="Q7" s="64">
        <v>8000</v>
      </c>
    </row>
    <row r="8" spans="1:17">
      <c r="A8" s="19" t="s">
        <v>3</v>
      </c>
      <c r="B8" s="13">
        <v>15</v>
      </c>
      <c r="C8" s="6">
        <f>IF(B$2=0,0,B8/B$2)</f>
        <v>0.20270270270270271</v>
      </c>
      <c r="E8" s="33" t="s">
        <v>59</v>
      </c>
      <c r="F8" s="30" t="s">
        <v>23</v>
      </c>
      <c r="G8" s="13">
        <v>23</v>
      </c>
      <c r="H8" s="94">
        <f>IF(B$17=0,0,G8/B$17)</f>
        <v>0.19827586206896552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-1800</v>
      </c>
      <c r="P8" s="80">
        <v>9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0.17567567567567569</v>
      </c>
      <c r="E9" s="33" t="s">
        <v>57</v>
      </c>
      <c r="F9" s="30" t="s">
        <v>21</v>
      </c>
      <c r="G9" s="13">
        <v>21</v>
      </c>
      <c r="H9" s="94">
        <f>IF(B$17=0,0,G9/B$17)</f>
        <v>0.18103448275862069</v>
      </c>
      <c r="I9" s="56">
        <v>31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0.3108108108108108</v>
      </c>
      <c r="E10" s="33" t="s">
        <v>182</v>
      </c>
      <c r="F10" s="30" t="s">
        <v>19</v>
      </c>
      <c r="G10" s="13">
        <v>15</v>
      </c>
      <c r="H10" s="94">
        <f>IF(B$17=0,0,G10/B$17)</f>
        <v>0.12931034482758622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0.51351351351351349</v>
      </c>
      <c r="E11" s="33" t="s">
        <v>74</v>
      </c>
      <c r="F11" s="30" t="s">
        <v>38</v>
      </c>
      <c r="G11" s="13">
        <v>4</v>
      </c>
      <c r="H11" s="94">
        <f>IF(B$17=0,0,G11/B$17)</f>
        <v>3.4482758620689655E-2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1.3513513513513514E-2</v>
      </c>
      <c r="E12" s="33" t="s">
        <v>67</v>
      </c>
      <c r="F12" s="30" t="s">
        <v>31</v>
      </c>
      <c r="G12" s="13">
        <v>3</v>
      </c>
      <c r="H12" s="94">
        <f>IF(B$17=0,0,G12/B$17)</f>
        <v>2.5862068965517241E-2</v>
      </c>
      <c r="I12" s="56">
        <v>7</v>
      </c>
      <c r="K12" s="5">
        <v>10</v>
      </c>
      <c r="L12" s="61">
        <v>-315.09999999999997</v>
      </c>
      <c r="N12" s="75" t="s">
        <v>126</v>
      </c>
      <c r="O12" s="85">
        <f>IF(P12=0,0,Q12/P12)</f>
        <v>18.285714285714285</v>
      </c>
      <c r="P12" s="79">
        <v>21</v>
      </c>
      <c r="Q12" s="67">
        <v>384</v>
      </c>
    </row>
    <row r="13" spans="1:17">
      <c r="A13" s="22" t="s">
        <v>97</v>
      </c>
      <c r="B13" s="15">
        <v>135</v>
      </c>
      <c r="C13" s="11">
        <f>IF(B$3=0,0,B13/B$3)</f>
        <v>0.26112185686653772</v>
      </c>
      <c r="E13" s="33" t="s">
        <v>58</v>
      </c>
      <c r="F13" s="30" t="s">
        <v>22</v>
      </c>
      <c r="G13" s="13">
        <v>2</v>
      </c>
      <c r="H13" s="94">
        <f>IF(B$17=0,0,G13/B$17)</f>
        <v>1.7241379310344827E-2</v>
      </c>
      <c r="I13" s="56">
        <v>30</v>
      </c>
      <c r="K13" s="5">
        <v>11</v>
      </c>
      <c r="L13" s="61">
        <v>-357.9</v>
      </c>
      <c r="N13" s="76" t="s">
        <v>127</v>
      </c>
      <c r="O13" s="86">
        <f>IF(P13=0,0,Q13/P13)</f>
        <v>-9.120000000000001</v>
      </c>
      <c r="P13" s="80">
        <v>15</v>
      </c>
      <c r="Q13" s="68">
        <v>-136.80000000000001</v>
      </c>
    </row>
    <row r="14" spans="1:17">
      <c r="A14" s="19" t="s">
        <v>94</v>
      </c>
      <c r="B14" s="13">
        <v>125</v>
      </c>
      <c r="C14" s="6">
        <f>IF(B$3=0,0,B14/B$3)</f>
        <v>0.24177949709864605</v>
      </c>
      <c r="E14" s="33" t="s">
        <v>69</v>
      </c>
      <c r="F14" s="30" t="s">
        <v>33</v>
      </c>
      <c r="G14" s="13">
        <v>2</v>
      </c>
      <c r="H14" s="94">
        <f>IF(B$17=0,0,G14/B$17)</f>
        <v>1.7241379310344827E-2</v>
      </c>
      <c r="I14" s="56">
        <v>7</v>
      </c>
      <c r="K14" s="5">
        <v>12</v>
      </c>
      <c r="L14" s="61">
        <v>-303.79999999999995</v>
      </c>
      <c r="N14" s="76" t="s">
        <v>128</v>
      </c>
      <c r="O14" s="86">
        <f>IF(P14=0,0,Q14/P14)</f>
        <v>-3.1900000000000022</v>
      </c>
      <c r="P14" s="80">
        <v>20</v>
      </c>
      <c r="Q14" s="68">
        <v>-63.80000000000004</v>
      </c>
    </row>
    <row r="15" spans="1:17">
      <c r="A15" s="18" t="s">
        <v>99</v>
      </c>
      <c r="B15" s="12">
        <f>B21</f>
        <v>66</v>
      </c>
      <c r="C15" s="4">
        <f>IF(B$13=0,0,B15/B$13)</f>
        <v>0.48888888888888887</v>
      </c>
      <c r="E15" s="33" t="s">
        <v>77</v>
      </c>
      <c r="F15" s="30" t="s">
        <v>41</v>
      </c>
      <c r="G15" s="13">
        <v>2</v>
      </c>
      <c r="H15" s="94">
        <f>IF(B$17=0,0,G15/B$17)</f>
        <v>1.7241379310344827E-2</v>
      </c>
      <c r="I15" s="56">
        <v>21</v>
      </c>
      <c r="K15" s="5">
        <v>13</v>
      </c>
      <c r="L15" s="61">
        <v>-352.49999999999994</v>
      </c>
      <c r="N15" s="77" t="s">
        <v>159</v>
      </c>
      <c r="O15" s="87">
        <f>IF(P15=0,0,Q15/P15)</f>
        <v>-6.7833333333333288</v>
      </c>
      <c r="P15" s="81">
        <v>18</v>
      </c>
      <c r="Q15" s="69">
        <v>-122.09999999999992</v>
      </c>
    </row>
    <row r="16" spans="1:17">
      <c r="A16" s="18" t="s">
        <v>100</v>
      </c>
      <c r="B16" s="12">
        <f>B22</f>
        <v>38</v>
      </c>
      <c r="C16" s="4">
        <f>IF(B$14=0,0,B16/B$14)</f>
        <v>0.30399999999999999</v>
      </c>
      <c r="E16" s="33" t="s">
        <v>61</v>
      </c>
      <c r="F16" s="30" t="s">
        <v>25</v>
      </c>
      <c r="G16" s="13">
        <v>1</v>
      </c>
      <c r="H16" s="94">
        <f>IF(B$17=0,0,G16/B$17)</f>
        <v>8.6206896551724137E-3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116</v>
      </c>
      <c r="C17" s="4">
        <f>IF(B$3=0,0,B17/B$3)</f>
        <v>0.22437137330754353</v>
      </c>
      <c r="E17" s="33" t="s">
        <v>66</v>
      </c>
      <c r="F17" s="30" t="s">
        <v>30</v>
      </c>
      <c r="G17" s="13">
        <v>1</v>
      </c>
      <c r="H17" s="94">
        <f>IF(B$17=0,0,G17/B$17)</f>
        <v>8.6206896551724137E-3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69</v>
      </c>
      <c r="C18" s="6">
        <f>IF(B$3=0,0,B18/B$3)</f>
        <v>0.13346228239845262</v>
      </c>
      <c r="E18" s="33" t="s">
        <v>183</v>
      </c>
      <c r="F18" s="30" t="s">
        <v>186</v>
      </c>
      <c r="G18" s="13">
        <v>1</v>
      </c>
      <c r="H18" s="94">
        <f>IF(B$17=0,0,G18/B$17)</f>
        <v>8.6206896551724137E-3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44.016666666666666</v>
      </c>
      <c r="P18" s="79">
        <v>18</v>
      </c>
      <c r="Q18" s="67">
        <v>792.3</v>
      </c>
    </row>
    <row r="19" spans="1:17">
      <c r="A19" s="19" t="s">
        <v>12</v>
      </c>
      <c r="B19" s="13">
        <v>41</v>
      </c>
      <c r="C19" s="6">
        <f>IF(B$17=0,0,B19/B$17)</f>
        <v>0.35344827586206895</v>
      </c>
      <c r="E19" s="33" t="s">
        <v>71</v>
      </c>
      <c r="F19" s="30" t="s">
        <v>35</v>
      </c>
      <c r="G19" s="13">
        <v>1</v>
      </c>
      <c r="H19" s="94">
        <f>IF(B$17=0,0,G19/B$17)</f>
        <v>8.6206896551724137E-3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75</v>
      </c>
      <c r="C20" s="6">
        <f>IF(B$17=0,0,B20/B$17)</f>
        <v>0.64655172413793105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66</v>
      </c>
      <c r="C21" s="6">
        <f>IF(B$17=0,0,B21/B$17)</f>
        <v>0.56896551724137934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38</v>
      </c>
      <c r="C22" s="6">
        <f>IF(B$17=0,0,B22/B$17)</f>
        <v>0.32758620689655171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12</v>
      </c>
      <c r="C23" s="6">
        <f>IF(B$17=0,0,B23/B$17)</f>
        <v>0.10344827586206896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>IF(P23=0,0,Q23/P23)</f>
        <v>19.330434782608695</v>
      </c>
      <c r="P23" s="80">
        <v>23</v>
      </c>
      <c r="Q23" s="68">
        <v>444.59999999999997</v>
      </c>
    </row>
    <row r="24" spans="1:17">
      <c r="A24" s="19" t="s">
        <v>5</v>
      </c>
      <c r="B24" s="16">
        <f>IF(B$17=0,0,C24/B$17)</f>
        <v>6205.1724137931033</v>
      </c>
      <c r="C24" s="8">
        <v>719800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195</v>
      </c>
      <c r="O24" s="86">
        <f>IF(P24=0,0,Q24/P24)</f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7271.7948717948721</v>
      </c>
      <c r="C25" s="98">
        <v>567200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4015.7894736842104</v>
      </c>
      <c r="C26" s="98">
        <v>152600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272</v>
      </c>
      <c r="O26" s="86">
        <f>IF(P26=0,0,Q26/P26)</f>
        <v>-1.9750000000000063</v>
      </c>
      <c r="P26" s="80">
        <v>32</v>
      </c>
      <c r="Q26" s="68">
        <v>-63.200000000000202</v>
      </c>
    </row>
    <row r="27" spans="1:17">
      <c r="A27" s="20" t="s">
        <v>132</v>
      </c>
      <c r="B27" s="97">
        <f>IF(B$18=0,0,C27/B$18)</f>
        <v>-5042.028985507246</v>
      </c>
      <c r="C27" s="98">
        <v>-347900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333</v>
      </c>
      <c r="O27" s="86">
        <f>IF(P27=0,0,Q27/P27)</f>
        <v>-5.0117647058823538</v>
      </c>
      <c r="P27" s="80">
        <v>17</v>
      </c>
      <c r="Q27" s="68">
        <v>-85.200000000000017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276</v>
      </c>
      <c r="O28" s="86">
        <f>IF(P28=0,0,Q28/P28)</f>
        <v>-8.1563636363636363</v>
      </c>
      <c r="P28" s="80">
        <v>55</v>
      </c>
      <c r="Q28" s="68">
        <v>-448.6</v>
      </c>
    </row>
    <row r="29" spans="1:17">
      <c r="A29" s="19" t="s">
        <v>131</v>
      </c>
      <c r="B29" s="13">
        <v>34</v>
      </c>
      <c r="C29" s="96">
        <v>19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-12.069230769230773</v>
      </c>
      <c r="P29" s="80">
        <v>26</v>
      </c>
      <c r="Q29" s="68">
        <v>-313.80000000000007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>IF(P30=0,0,Q30/P30)</f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17</v>
      </c>
      <c r="C35" s="102">
        <f t="shared" ref="C35:C47" si="3">IF(B$17=0,0,B35/B$17)</f>
        <v>0.14655172413793102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28</v>
      </c>
      <c r="C36" s="6">
        <f t="shared" si="3"/>
        <v>0.2413793103448276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19</v>
      </c>
      <c r="C37" s="6">
        <f t="shared" si="3"/>
        <v>0.16379310344827586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27</v>
      </c>
      <c r="C38" s="6">
        <f t="shared" si="3"/>
        <v>0.23275862068965517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18</v>
      </c>
      <c r="C39" s="6">
        <f t="shared" si="3"/>
        <v>0.15517241379310345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4.3103448275862072E-2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3"/>
        <v>8.6206896551724137E-3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8.6206896551724137E-3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9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93</v>
      </c>
      <c r="C2" s="121"/>
      <c r="E2" s="32" t="s">
        <v>54</v>
      </c>
      <c r="F2" s="29" t="s">
        <v>20</v>
      </c>
      <c r="G2" s="12">
        <v>103</v>
      </c>
      <c r="H2" s="93">
        <f>IF(B$17=0,0,G2/B$17)</f>
        <v>0.64375000000000004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243.01075268817203</v>
      </c>
      <c r="P2" s="79">
        <v>93</v>
      </c>
      <c r="Q2" s="63">
        <v>22600</v>
      </c>
    </row>
    <row r="3" spans="1:17">
      <c r="A3" s="19" t="s">
        <v>8</v>
      </c>
      <c r="B3" s="122">
        <v>657</v>
      </c>
      <c r="C3" s="123"/>
      <c r="E3" s="33" t="s">
        <v>184</v>
      </c>
      <c r="F3" s="30" t="s">
        <v>187</v>
      </c>
      <c r="G3" s="13">
        <v>83</v>
      </c>
      <c r="H3" s="94">
        <f>IF(B$17=0,0,G3/B$17)</f>
        <v>0.51875000000000004</v>
      </c>
      <c r="I3" s="56">
        <v>16</v>
      </c>
      <c r="K3" s="5">
        <v>1</v>
      </c>
      <c r="L3" s="61">
        <v>10.6</v>
      </c>
      <c r="N3" s="76" t="s">
        <v>104</v>
      </c>
      <c r="O3" s="83">
        <f t="shared" si="0"/>
        <v>205.3763440860215</v>
      </c>
      <c r="P3" s="80">
        <v>93</v>
      </c>
      <c r="Q3" s="64">
        <v>19100</v>
      </c>
    </row>
    <row r="4" spans="1:17">
      <c r="A4" s="19" t="s">
        <v>6</v>
      </c>
      <c r="B4" s="124">
        <v>889.00000000000034</v>
      </c>
      <c r="C4" s="125"/>
      <c r="E4" s="33" t="s">
        <v>181</v>
      </c>
      <c r="F4" s="30" t="s">
        <v>156</v>
      </c>
      <c r="G4" s="13">
        <v>75</v>
      </c>
      <c r="H4" s="94">
        <f>IF(B$17=0,0,G4/B$17)</f>
        <v>0.46875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1274.7126436781609</v>
      </c>
      <c r="P4" s="80">
        <v>87</v>
      </c>
      <c r="Q4" s="64">
        <v>110900</v>
      </c>
    </row>
    <row r="5" spans="1:17">
      <c r="A5" s="19" t="s">
        <v>7</v>
      </c>
      <c r="B5" s="126">
        <f>IF(B$2=0,0,B$4/B$2)</f>
        <v>9.5591397849462396</v>
      </c>
      <c r="C5" s="127"/>
      <c r="E5" s="33" t="s">
        <v>60</v>
      </c>
      <c r="F5" s="30" t="s">
        <v>24</v>
      </c>
      <c r="G5" s="13">
        <v>58</v>
      </c>
      <c r="H5" s="94">
        <f>IF(B$17=0,0,G5/B$17)</f>
        <v>0.36249999999999999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872.97297297297303</v>
      </c>
      <c r="P5" s="80">
        <v>74</v>
      </c>
      <c r="Q5" s="64">
        <v>64600</v>
      </c>
    </row>
    <row r="6" spans="1:17">
      <c r="A6" s="19" t="s">
        <v>1</v>
      </c>
      <c r="B6" s="128">
        <f>IF(B$2=0,0,(B$7*1+B$8*2+B$9*3+B$10*4)/B$2)</f>
        <v>2.225806451612903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0.23749999999999999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316.36363636363637</v>
      </c>
      <c r="P6" s="80">
        <v>55</v>
      </c>
      <c r="Q6" s="64">
        <v>17400</v>
      </c>
    </row>
    <row r="7" spans="1:17">
      <c r="A7" s="19" t="s">
        <v>2</v>
      </c>
      <c r="B7" s="13">
        <v>29</v>
      </c>
      <c r="C7" s="6">
        <f t="shared" ref="C7:C12" si="2">IF(B$2=0,0,B7/B$2)</f>
        <v>0.31182795698924731</v>
      </c>
      <c r="E7" s="33" t="s">
        <v>57</v>
      </c>
      <c r="F7" s="30" t="s">
        <v>21</v>
      </c>
      <c r="G7" s="13">
        <v>34</v>
      </c>
      <c r="H7" s="94">
        <f>IF(B$17=0,0,G7/B$17)</f>
        <v>0.21249999999999999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369.44444444444446</v>
      </c>
      <c r="P7" s="80">
        <v>36</v>
      </c>
      <c r="Q7" s="64">
        <v>13300</v>
      </c>
    </row>
    <row r="8" spans="1:17">
      <c r="A8" s="19" t="s">
        <v>3</v>
      </c>
      <c r="B8" s="13">
        <v>29</v>
      </c>
      <c r="C8" s="6">
        <f>IF(B$2=0,0,B8/B$2)</f>
        <v>0.31182795698924731</v>
      </c>
      <c r="E8" s="33" t="s">
        <v>59</v>
      </c>
      <c r="F8" s="30" t="s">
        <v>23</v>
      </c>
      <c r="G8" s="13">
        <v>34</v>
      </c>
      <c r="H8" s="94">
        <f>IF(B$17=0,0,G8/B$17)</f>
        <v>0.21249999999999999</v>
      </c>
      <c r="I8" s="56">
        <v>11</v>
      </c>
      <c r="K8" s="5">
        <v>6</v>
      </c>
      <c r="L8" s="61">
        <v>173.40000000000003</v>
      </c>
      <c r="N8" s="76" t="s">
        <v>108</v>
      </c>
      <c r="O8" s="83">
        <f t="shared" si="0"/>
        <v>510</v>
      </c>
      <c r="P8" s="80">
        <v>10</v>
      </c>
      <c r="Q8" s="64">
        <v>5100</v>
      </c>
    </row>
    <row r="9" spans="1:17">
      <c r="A9" s="20" t="s">
        <v>4</v>
      </c>
      <c r="B9" s="14">
        <v>20</v>
      </c>
      <c r="C9" s="7">
        <f>IF(B$2=0,0,B9/B$2)</f>
        <v>0.21505376344086022</v>
      </c>
      <c r="E9" s="33" t="s">
        <v>55</v>
      </c>
      <c r="F9" s="30" t="s">
        <v>155</v>
      </c>
      <c r="G9" s="13">
        <v>21</v>
      </c>
      <c r="H9" s="94">
        <f>IF(B$17=0,0,G9/B$17)</f>
        <v>0.13125000000000001</v>
      </c>
      <c r="I9" s="56">
        <v>35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15</v>
      </c>
      <c r="C10" s="7">
        <f>IF(B$2=0,0,B10/B$2)</f>
        <v>0.16129032258064516</v>
      </c>
      <c r="E10" s="33" t="s">
        <v>182</v>
      </c>
      <c r="F10" s="30" t="s">
        <v>19</v>
      </c>
      <c r="G10" s="13">
        <v>16</v>
      </c>
      <c r="H10" s="94">
        <f>IF(B$17=0,0,G10/B$17)</f>
        <v>0.1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58</v>
      </c>
      <c r="C11" s="7">
        <f>IF(B$2=0,0,B11/B$2)</f>
        <v>0.62365591397849462</v>
      </c>
      <c r="E11" s="33" t="s">
        <v>77</v>
      </c>
      <c r="F11" s="30" t="s">
        <v>41</v>
      </c>
      <c r="G11" s="13">
        <v>12</v>
      </c>
      <c r="H11" s="94">
        <f>IF(B$17=0,0,G11/B$17)</f>
        <v>7.4999999999999997E-2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7</v>
      </c>
      <c r="H12" s="94">
        <f>IF(B$17=0,0,G12/B$17)</f>
        <v>4.3749999999999997E-2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-1.6291666666666664</v>
      </c>
      <c r="P12" s="79">
        <v>24</v>
      </c>
      <c r="Q12" s="67">
        <v>-39.099999999999994</v>
      </c>
    </row>
    <row r="13" spans="1:17">
      <c r="A13" s="22" t="s">
        <v>97</v>
      </c>
      <c r="B13" s="15">
        <v>135</v>
      </c>
      <c r="C13" s="11">
        <f>IF(B$3=0,0,B13/B$3)</f>
        <v>0.20547945205479451</v>
      </c>
      <c r="E13" s="33" t="s">
        <v>67</v>
      </c>
      <c r="F13" s="30" t="s">
        <v>31</v>
      </c>
      <c r="G13" s="13">
        <v>5</v>
      </c>
      <c r="H13" s="94">
        <f>IF(B$17=0,0,G13/B$17)</f>
        <v>3.125E-2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16.419999999999998</v>
      </c>
      <c r="P13" s="80">
        <v>20</v>
      </c>
      <c r="Q13" s="68">
        <v>328.4</v>
      </c>
    </row>
    <row r="14" spans="1:17">
      <c r="A14" s="19" t="s">
        <v>94</v>
      </c>
      <c r="B14" s="13">
        <v>248</v>
      </c>
      <c r="C14" s="6">
        <f>IF(B$3=0,0,B14/B$3)</f>
        <v>0.37747336377473362</v>
      </c>
      <c r="E14" s="33" t="s">
        <v>66</v>
      </c>
      <c r="F14" s="30" t="s">
        <v>30</v>
      </c>
      <c r="G14" s="13">
        <v>4</v>
      </c>
      <c r="H14" s="94">
        <f>IF(B$17=0,0,G14/B$17)</f>
        <v>2.5000000000000001E-2</v>
      </c>
      <c r="I14" s="56">
        <v>8</v>
      </c>
      <c r="K14" s="5">
        <v>12</v>
      </c>
      <c r="L14" s="61">
        <v>137.20000000000005</v>
      </c>
      <c r="N14" s="76" t="s">
        <v>128</v>
      </c>
      <c r="O14" s="86">
        <f>IF(P14=0,0,Q14/P14)</f>
        <v>9.6357142857142861</v>
      </c>
      <c r="P14" s="80">
        <v>28</v>
      </c>
      <c r="Q14" s="68">
        <v>269.8</v>
      </c>
    </row>
    <row r="15" spans="1:17">
      <c r="A15" s="18" t="s">
        <v>99</v>
      </c>
      <c r="B15" s="12">
        <f>B21</f>
        <v>77</v>
      </c>
      <c r="C15" s="4">
        <f>IF(B$13=0,0,B15/B$13)</f>
        <v>0.57037037037037042</v>
      </c>
      <c r="E15" s="33" t="s">
        <v>74</v>
      </c>
      <c r="F15" s="30" t="s">
        <v>38</v>
      </c>
      <c r="G15" s="13">
        <v>4</v>
      </c>
      <c r="H15" s="94">
        <f>IF(B$17=0,0,G15/B$17)</f>
        <v>2.5000000000000001E-2</v>
      </c>
      <c r="I15" s="56">
        <v>17</v>
      </c>
      <c r="K15" s="5">
        <v>13</v>
      </c>
      <c r="L15" s="61">
        <v>95.200000000000045</v>
      </c>
      <c r="N15" s="77" t="s">
        <v>159</v>
      </c>
      <c r="O15" s="87">
        <f>IF(P15=0,0,Q15/P15)</f>
        <v>15.709523809523809</v>
      </c>
      <c r="P15" s="81">
        <v>21</v>
      </c>
      <c r="Q15" s="69">
        <v>329.9</v>
      </c>
    </row>
    <row r="16" spans="1:17">
      <c r="A16" s="18" t="s">
        <v>100</v>
      </c>
      <c r="B16" s="12">
        <f>B22</f>
        <v>72</v>
      </c>
      <c r="C16" s="4">
        <f>IF(B$14=0,0,B16/B$14)</f>
        <v>0.29032258064516131</v>
      </c>
      <c r="E16" s="33" t="s">
        <v>62</v>
      </c>
      <c r="F16" s="30" t="s">
        <v>26</v>
      </c>
      <c r="G16" s="13">
        <v>3</v>
      </c>
      <c r="H16" s="94">
        <f>IF(B$17=0,0,G16/B$17)</f>
        <v>1.8749999999999999E-2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160</v>
      </c>
      <c r="C17" s="4">
        <f>IF(B$3=0,0,B17/B$3)</f>
        <v>0.24353120243531201</v>
      </c>
      <c r="E17" s="33" t="s">
        <v>71</v>
      </c>
      <c r="F17" s="30" t="s">
        <v>35</v>
      </c>
      <c r="G17" s="13">
        <v>3</v>
      </c>
      <c r="H17" s="94">
        <f>IF(B$17=0,0,G17/B$17)</f>
        <v>1.8749999999999999E-2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61</v>
      </c>
      <c r="C18" s="6">
        <f>IF(B$3=0,0,B18/B$3)</f>
        <v>9.2846270928462704E-2</v>
      </c>
      <c r="E18" s="33" t="s">
        <v>78</v>
      </c>
      <c r="F18" s="30" t="s">
        <v>42</v>
      </c>
      <c r="G18" s="13">
        <v>2</v>
      </c>
      <c r="H18" s="94">
        <f>IF(B$17=0,0,G18/B$17)</f>
        <v>1.2500000000000001E-2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52</v>
      </c>
      <c r="C19" s="6">
        <f>IF(B$17=0,0,B19/B$17)</f>
        <v>0.32500000000000001</v>
      </c>
      <c r="E19" s="33" t="s">
        <v>183</v>
      </c>
      <c r="F19" s="30" t="s">
        <v>186</v>
      </c>
      <c r="G19" s="13">
        <v>1</v>
      </c>
      <c r="H19" s="94">
        <f>IF(B$17=0,0,G19/B$17)</f>
        <v>6.2500000000000003E-3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108</v>
      </c>
      <c r="C20" s="6">
        <f>IF(B$17=0,0,B20/B$17)</f>
        <v>0.67500000000000004</v>
      </c>
      <c r="E20" s="33" t="s">
        <v>69</v>
      </c>
      <c r="F20" s="30" t="s">
        <v>33</v>
      </c>
      <c r="G20" s="13">
        <v>1</v>
      </c>
      <c r="H20" s="94">
        <f>IF(B$17=0,0,G20/B$17)</f>
        <v>6.2500000000000003E-3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77</v>
      </c>
      <c r="C21" s="6">
        <f>IF(B$17=0,0,B21/B$17)</f>
        <v>0.48125000000000001</v>
      </c>
      <c r="E21" s="33" t="s">
        <v>79</v>
      </c>
      <c r="F21" s="30" t="s">
        <v>43</v>
      </c>
      <c r="G21" s="13">
        <v>1</v>
      </c>
      <c r="H21" s="94">
        <f>IF(B$17=0,0,G21/B$17)</f>
        <v>6.2500000000000003E-3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40.394444444444453</v>
      </c>
      <c r="P21" s="80">
        <v>18</v>
      </c>
      <c r="Q21" s="68">
        <v>727.10000000000014</v>
      </c>
    </row>
    <row r="22" spans="1:17">
      <c r="A22" s="19" t="s">
        <v>149</v>
      </c>
      <c r="B22" s="13">
        <v>72</v>
      </c>
      <c r="C22" s="6">
        <f>IF(B$17=0,0,B22/B$17)</f>
        <v>0.45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11</v>
      </c>
      <c r="C23" s="6">
        <f>IF(B$17=0,0,B23/B$17)</f>
        <v>6.8750000000000006E-2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6458.125</v>
      </c>
      <c r="C24" s="8">
        <v>1033300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17.878947368421056</v>
      </c>
      <c r="P24" s="80">
        <v>19</v>
      </c>
      <c r="Q24" s="68">
        <v>339.70000000000005</v>
      </c>
    </row>
    <row r="25" spans="1:17">
      <c r="A25" s="20" t="s">
        <v>133</v>
      </c>
      <c r="B25" s="97">
        <f>IF($B$17-B$16=0,0,C25/($B$17-B$16))</f>
        <v>7571.590909090909</v>
      </c>
      <c r="C25" s="98">
        <v>666300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304</v>
      </c>
      <c r="O25" s="86">
        <f>IF(P25=0,0,Q25/P25)</f>
        <v>17.111764705882347</v>
      </c>
      <c r="P25" s="80">
        <v>17</v>
      </c>
      <c r="Q25" s="68">
        <v>290.89999999999992</v>
      </c>
    </row>
    <row r="26" spans="1:17">
      <c r="A26" s="20" t="s">
        <v>134</v>
      </c>
      <c r="B26" s="97">
        <f>IF(B$16=0,0,C26/B$16)</f>
        <v>5097.2222222222226</v>
      </c>
      <c r="C26" s="98">
        <v>367000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235</v>
      </c>
      <c r="O26" s="86">
        <f>IF(P26=0,0,Q26/P26)</f>
        <v>16.476666666666656</v>
      </c>
      <c r="P26" s="80">
        <v>30</v>
      </c>
      <c r="Q26" s="68">
        <v>494.29999999999973</v>
      </c>
    </row>
    <row r="27" spans="1:17">
      <c r="A27" s="20" t="s">
        <v>132</v>
      </c>
      <c r="B27" s="97">
        <f>IF(B$18=0,0,C27/B$18)</f>
        <v>-5914.7540983606559</v>
      </c>
      <c r="C27" s="98">
        <v>-360800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272</v>
      </c>
      <c r="O27" s="86">
        <f>IF(P27=0,0,Q27/P27)</f>
        <v>15.320454545454545</v>
      </c>
      <c r="P27" s="80">
        <v>44</v>
      </c>
      <c r="Q27" s="68">
        <v>674.1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>IF(P28=0,0,Q28/P28)</f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333</v>
      </c>
      <c r="O29" s="86">
        <f>IF(P29=0,0,Q29/P29)</f>
        <v>9.9999999999999982</v>
      </c>
      <c r="P29" s="80">
        <v>16</v>
      </c>
      <c r="Q29" s="68">
        <v>159.99999999999997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277</v>
      </c>
      <c r="O30" s="86">
        <f>IF(P30=0,0,Q30/P30)</f>
        <v>8.1563636363636363</v>
      </c>
      <c r="P30" s="80">
        <v>55</v>
      </c>
      <c r="Q30" s="68">
        <v>448.59999999999997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0.53999999999999782</v>
      </c>
      <c r="P31" s="80">
        <v>30</v>
      </c>
      <c r="Q31" s="68">
        <v>16.199999999999935</v>
      </c>
    </row>
    <row r="32" spans="1:17">
      <c r="A32" s="21" t="s">
        <v>112</v>
      </c>
      <c r="B32" s="26">
        <v>1</v>
      </c>
      <c r="C32" s="9">
        <f>IF(B$3=0,0,B32/B$3)</f>
        <v>1.5220700152207001E-3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18</v>
      </c>
      <c r="C35" s="102">
        <f t="shared" ref="C35:C47" si="3">IF(B$17=0,0,B35/B$17)</f>
        <v>0.1125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33</v>
      </c>
      <c r="C36" s="6">
        <f t="shared" si="3"/>
        <v>0.20624999999999999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40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33</v>
      </c>
      <c r="C38" s="6">
        <f t="shared" si="3"/>
        <v>0.20624999999999999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18</v>
      </c>
      <c r="C39" s="6">
        <f t="shared" si="3"/>
        <v>0.1125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11</v>
      </c>
      <c r="C40" s="6">
        <f t="shared" si="3"/>
        <v>6.8750000000000006E-2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1.2500000000000001E-2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2.5000000000000001E-2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6.2500000000000003E-3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18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-2025</v>
      </c>
      <c r="P2" s="79">
        <v>24</v>
      </c>
      <c r="Q2" s="63">
        <v>-48600</v>
      </c>
    </row>
    <row r="3" spans="1:17">
      <c r="A3" s="19" t="s">
        <v>8</v>
      </c>
      <c r="B3" s="122">
        <v>154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21</v>
      </c>
      <c r="K3" s="5">
        <v>1</v>
      </c>
      <c r="L3" s="61">
        <v>-24</v>
      </c>
      <c r="N3" s="76" t="s">
        <v>104</v>
      </c>
      <c r="O3" s="83">
        <f t="shared" si="0"/>
        <v>-1650</v>
      </c>
      <c r="P3" s="80">
        <v>24</v>
      </c>
      <c r="Q3" s="64">
        <v>-39600</v>
      </c>
    </row>
    <row r="4" spans="1:17">
      <c r="A4" s="19" t="s">
        <v>6</v>
      </c>
      <c r="B4" s="124">
        <v>-620.5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-1356.5217391304348</v>
      </c>
      <c r="P4" s="80">
        <v>23</v>
      </c>
      <c r="Q4" s="64">
        <v>-31200</v>
      </c>
    </row>
    <row r="5" spans="1:17">
      <c r="A5" s="19" t="s">
        <v>7</v>
      </c>
      <c r="B5" s="126">
        <f>IF(B$2=0,0,B$4/B$2)</f>
        <v>-25.854166666666668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-2364.705882352941</v>
      </c>
      <c r="P5" s="80">
        <v>17</v>
      </c>
      <c r="Q5" s="64">
        <v>-40200</v>
      </c>
    </row>
    <row r="6" spans="1:17">
      <c r="A6" s="19" t="s">
        <v>1</v>
      </c>
      <c r="B6" s="128">
        <f>IF(B$2=0,0,(B$7*1+B$8*2+B$9*3+B$10*4)/B$2)</f>
        <v>3.1666666666666665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-2135.7142857142858</v>
      </c>
      <c r="P6" s="80">
        <v>14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4.1666666666666664E-2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0.29166666666666669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0.125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13</v>
      </c>
      <c r="C10" s="7">
        <f>IF(B$2=0,0,B10/B$2)</f>
        <v>0.54166666666666663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19</v>
      </c>
      <c r="C13" s="11">
        <f>IF(B$3=0,0,B13/B$3)</f>
        <v>0.12337662337662338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24</v>
      </c>
      <c r="C14" s="6">
        <f>IF(B$3=0,0,B14/B$3)</f>
        <v>0.15584415584415584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8</v>
      </c>
      <c r="C15" s="4">
        <f>IF(B$13=0,0,B15/B$13)</f>
        <v>0.42105263157894735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9.7402597402597407E-2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0.19480519480519481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 t="shared" si="3"/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 t="shared" si="3"/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169</v>
      </c>
      <c r="O24" s="86">
        <f t="shared" si="3"/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276</v>
      </c>
      <c r="O25" s="86">
        <f t="shared" si="3"/>
        <v>-40.394444444444453</v>
      </c>
      <c r="P25" s="80">
        <v>18</v>
      </c>
      <c r="Q25" s="68">
        <v>-727.10000000000014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277</v>
      </c>
      <c r="O26" s="86">
        <f t="shared" si="3"/>
        <v>-44.016666666666673</v>
      </c>
      <c r="P26" s="80">
        <v>18</v>
      </c>
      <c r="Q26" s="68">
        <v>-792.30000000000007</v>
      </c>
    </row>
    <row r="27" spans="1:17">
      <c r="A27" s="20" t="s">
        <v>132</v>
      </c>
      <c r="B27" s="97">
        <f>IF(B$18=0,0,C27/B$18)</f>
        <v>-5186.666666666667</v>
      </c>
      <c r="C27" s="98">
        <v>-155600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6.4935064935064939E-3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16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1976.1904761904761</v>
      </c>
      <c r="P2" s="79">
        <v>21</v>
      </c>
      <c r="Q2" s="63">
        <v>41500</v>
      </c>
    </row>
    <row r="3" spans="1:17">
      <c r="A3" s="19" t="s">
        <v>8</v>
      </c>
      <c r="B3" s="122">
        <v>140</v>
      </c>
      <c r="C3" s="123"/>
      <c r="E3" s="33" t="s">
        <v>60</v>
      </c>
      <c r="F3" s="30" t="s">
        <v>24</v>
      </c>
      <c r="G3" s="13">
        <v>15</v>
      </c>
      <c r="H3" s="94">
        <f>IF(B$17=0,0,G3/B$17)</f>
        <v>0.5357142857142857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-2100</v>
      </c>
      <c r="P3" s="80">
        <v>21</v>
      </c>
      <c r="Q3" s="64">
        <v>-44100</v>
      </c>
    </row>
    <row r="4" spans="1:17">
      <c r="A4" s="19" t="s">
        <v>6</v>
      </c>
      <c r="B4" s="124">
        <v>-113.39999999999998</v>
      </c>
      <c r="C4" s="125"/>
      <c r="E4" s="33" t="s">
        <v>57</v>
      </c>
      <c r="F4" s="30" t="s">
        <v>21</v>
      </c>
      <c r="G4" s="13">
        <v>10</v>
      </c>
      <c r="H4" s="94">
        <f>IF(B$17=0,0,G4/B$17)</f>
        <v>0.35714285714285715</v>
      </c>
      <c r="I4" s="56">
        <v>8</v>
      </c>
      <c r="K4" s="5">
        <v>2</v>
      </c>
      <c r="L4" s="61">
        <v>-20.400000000000002</v>
      </c>
      <c r="N4" s="76" t="s">
        <v>105</v>
      </c>
      <c r="O4" s="83">
        <f t="shared" si="0"/>
        <v>50</v>
      </c>
      <c r="P4" s="80">
        <v>20</v>
      </c>
      <c r="Q4" s="64">
        <v>1000</v>
      </c>
    </row>
    <row r="5" spans="1:17">
      <c r="A5" s="19" t="s">
        <v>7</v>
      </c>
      <c r="B5" s="126">
        <f>IF(B$2=0,0,B$4/B$2)</f>
        <v>-5.3999999999999986</v>
      </c>
      <c r="C5" s="127"/>
      <c r="E5" s="33" t="s">
        <v>54</v>
      </c>
      <c r="F5" s="30" t="s">
        <v>20</v>
      </c>
      <c r="G5" s="13">
        <v>9</v>
      </c>
      <c r="H5" s="94">
        <f>IF(B$17=0,0,G5/B$17)</f>
        <v>0.32142857142857145</v>
      </c>
      <c r="I5" s="56">
        <v>31</v>
      </c>
      <c r="K5" s="5">
        <v>3</v>
      </c>
      <c r="L5" s="61">
        <v>-64.3</v>
      </c>
      <c r="N5" s="76" t="s">
        <v>157</v>
      </c>
      <c r="O5" s="83">
        <f>IF(P5=0,0,Q5/P5)</f>
        <v>713.33333333333337</v>
      </c>
      <c r="P5" s="80">
        <v>15</v>
      </c>
      <c r="Q5" s="64">
        <v>10700</v>
      </c>
    </row>
    <row r="6" spans="1:17">
      <c r="A6" s="19" t="s">
        <v>1</v>
      </c>
      <c r="B6" s="128">
        <f>IF(B$2=0,0,(B$7*1+B$8*2+B$9*3+B$10*4)/B$2)</f>
        <v>2.6190476190476191</v>
      </c>
      <c r="C6" s="129"/>
      <c r="E6" s="33" t="s">
        <v>184</v>
      </c>
      <c r="F6" s="30" t="s">
        <v>187</v>
      </c>
      <c r="G6" s="13">
        <v>9</v>
      </c>
      <c r="H6" s="94">
        <f>IF(B$17=0,0,G6/B$17)</f>
        <v>0.32142857142857145</v>
      </c>
      <c r="I6" s="56">
        <v>38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-2987.5</v>
      </c>
      <c r="P6" s="80">
        <v>8</v>
      </c>
      <c r="Q6" s="64">
        <v>-23900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56</v>
      </c>
      <c r="F7" s="30" t="s">
        <v>185</v>
      </c>
      <c r="G7" s="13">
        <v>8</v>
      </c>
      <c r="H7" s="94">
        <f>IF(B$17=0,0,G7/B$17)</f>
        <v>0.2857142857142857</v>
      </c>
      <c r="I7" s="56">
        <v>21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5</v>
      </c>
      <c r="C8" s="6">
        <f>IF(B$2=0,0,B8/B$2)</f>
        <v>0.23809523809523808</v>
      </c>
      <c r="E8" s="33" t="s">
        <v>55</v>
      </c>
      <c r="F8" s="30" t="s">
        <v>155</v>
      </c>
      <c r="G8" s="13">
        <v>7</v>
      </c>
      <c r="H8" s="94">
        <f>IF(B$17=0,0,G8/B$17)</f>
        <v>0.25</v>
      </c>
      <c r="I8" s="56">
        <v>14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7</v>
      </c>
      <c r="C9" s="7">
        <f>IF(B$2=0,0,B9/B$2)</f>
        <v>0.33333333333333331</v>
      </c>
      <c r="E9" s="33" t="s">
        <v>182</v>
      </c>
      <c r="F9" s="30" t="s">
        <v>19</v>
      </c>
      <c r="G9" s="13">
        <v>3</v>
      </c>
      <c r="H9" s="94">
        <f>IF(B$17=0,0,G9/B$17)</f>
        <v>0.10714285714285714</v>
      </c>
      <c r="I9" s="56">
        <v>15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0.23809523809523808</v>
      </c>
      <c r="E10" s="33" t="s">
        <v>59</v>
      </c>
      <c r="F10" s="30" t="s">
        <v>23</v>
      </c>
      <c r="G10" s="13">
        <v>3</v>
      </c>
      <c r="H10" s="94">
        <f>IF(B$17=0,0,G10/B$17)</f>
        <v>0.10714285714285714</v>
      </c>
      <c r="I10" s="56">
        <v>27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0.42857142857142855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3.8000000000000043</v>
      </c>
      <c r="N12" s="75" t="s">
        <v>126</v>
      </c>
      <c r="O12" s="85">
        <f>IF(P12=0,0,Q12/P12)</f>
        <v>26.15</v>
      </c>
      <c r="P12" s="79">
        <v>2</v>
      </c>
      <c r="Q12" s="67">
        <v>52.3</v>
      </c>
    </row>
    <row r="13" spans="1:17">
      <c r="A13" s="22" t="s">
        <v>97</v>
      </c>
      <c r="B13" s="15">
        <v>30</v>
      </c>
      <c r="C13" s="11">
        <f>IF(B$3=0,0,B13/B$3)</f>
        <v>0.21428571428571427</v>
      </c>
      <c r="E13" s="33" t="s">
        <v>74</v>
      </c>
      <c r="F13" s="30" t="s">
        <v>38</v>
      </c>
      <c r="G13" s="13">
        <v>1</v>
      </c>
      <c r="H13" s="94">
        <f>IF(B$17=0,0,G13/B$17)</f>
        <v>3.5714285714285712E-2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-14.016666666666666</v>
      </c>
      <c r="P13" s="80">
        <v>6</v>
      </c>
      <c r="Q13" s="68">
        <v>-84.1</v>
      </c>
    </row>
    <row r="14" spans="1:17">
      <c r="A14" s="19" t="s">
        <v>94</v>
      </c>
      <c r="B14" s="13">
        <v>23</v>
      </c>
      <c r="C14" s="6">
        <f>IF(B$3=0,0,B14/B$3)</f>
        <v>0.16428571428571428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16</v>
      </c>
      <c r="C15" s="4">
        <f>IF(B$13=0,0,B15/B$13)</f>
        <v>0.53333333333333333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-3.611111111111112</v>
      </c>
      <c r="P15" s="81">
        <v>9</v>
      </c>
      <c r="Q15" s="69">
        <v>-32.500000000000007</v>
      </c>
    </row>
    <row r="16" spans="1:17">
      <c r="A16" s="18" t="s">
        <v>100</v>
      </c>
      <c r="B16" s="12">
        <f>B22</f>
        <v>12</v>
      </c>
      <c r="C16" s="4">
        <f>IF(B$14=0,0,B16/B$14)</f>
        <v>0.52173913043478259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0.12142857142857143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>IF(P18=0,0,Q18/P18)</f>
        <v>43.75</v>
      </c>
      <c r="P18" s="79">
        <v>2</v>
      </c>
      <c r="Q18" s="67">
        <v>87.5</v>
      </c>
    </row>
    <row r="19" spans="1:17">
      <c r="A19" s="19" t="s">
        <v>12</v>
      </c>
      <c r="B19" s="13">
        <v>13</v>
      </c>
      <c r="C19" s="6">
        <f>IF(B$17=0,0,B19/B$17)</f>
        <v>0.4642857142857143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>IF(P19=0,0,Q19/P19)</f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15</v>
      </c>
      <c r="C20" s="6">
        <f>IF(B$17=0,0,B20/B$17)</f>
        <v>0.5357142857142857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>IF(P20=0,0,Q20/P20)</f>
        <v>5.0117647058823538</v>
      </c>
      <c r="P20" s="80">
        <v>17</v>
      </c>
      <c r="Q20" s="68">
        <v>85.200000000000017</v>
      </c>
    </row>
    <row r="21" spans="1:17">
      <c r="A21" s="19" t="s">
        <v>151</v>
      </c>
      <c r="B21" s="13">
        <v>16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>IF(P21=0,0,Q21/P21)</f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12</v>
      </c>
      <c r="C22" s="6">
        <f>IF(B$17=0,0,B22/B$17)</f>
        <v>0.42857142857142855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>IF(P22=0,0,Q22/P22)</f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>IF(P23=0,0,Q23/P23)</f>
        <v>-9.9999999999999964</v>
      </c>
      <c r="P23" s="80">
        <v>16</v>
      </c>
      <c r="Q23" s="68">
        <v>-159.99999999999994</v>
      </c>
    </row>
    <row r="24" spans="1:17">
      <c r="A24" s="19" t="s">
        <v>5</v>
      </c>
      <c r="B24" s="16">
        <f>IF(B$17=0,0,C24/B$17)</f>
        <v>5450</v>
      </c>
      <c r="C24" s="8">
        <v>152600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>IF(P24=0,0,Q24/P24)</f>
        <v>-18.224999999999998</v>
      </c>
      <c r="P24" s="80">
        <v>4</v>
      </c>
      <c r="Q24" s="68">
        <v>-72.899999999999991</v>
      </c>
    </row>
    <row r="25" spans="1:17">
      <c r="A25" s="20" t="s">
        <v>133</v>
      </c>
      <c r="B25" s="97">
        <f>IF($B$17-B$16=0,0,C25/($B$17-B$16))</f>
        <v>7725</v>
      </c>
      <c r="C25" s="98">
        <v>123600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>IF(P25=0,0,Q25/P25)</f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2416.6666666666665</v>
      </c>
      <c r="C26" s="98">
        <v>29000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>IF(P26=0,0,Q26/P26)</f>
        <v>-33.711111111111109</v>
      </c>
      <c r="P26" s="80">
        <v>9</v>
      </c>
      <c r="Q26" s="68">
        <v>-303.39999999999998</v>
      </c>
    </row>
    <row r="27" spans="1:17">
      <c r="A27" s="20" t="s">
        <v>132</v>
      </c>
      <c r="B27" s="97">
        <f>IF(B$18=0,0,C27/B$18)</f>
        <v>-6911.7647058823532</v>
      </c>
      <c r="C27" s="98">
        <v>-117500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0.17857142857142858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3.5714285714285712E-2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3.5714285714285712E-2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2024-10-31T09:20:51Z</dcterms:modified>
</cp:coreProperties>
</file>