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95620018-48EB-4B1A-A226-2DD120FB8E87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3" i="6320" l="1"/>
  <c r="O37" i="6309" l="1"/>
  <c r="O18" i="6276"/>
  <c r="O20" i="6276"/>
  <c r="O21" i="6276"/>
  <c r="O33" i="6314"/>
  <c r="O35" i="6315"/>
  <c r="O27" i="6318" l="1"/>
  <c r="O22" i="6304"/>
  <c r="O20" i="6302" l="1"/>
  <c r="O23" i="6318"/>
  <c r="O21" i="6319" l="1"/>
  <c r="O27" i="6304"/>
  <c r="O18" i="6319" l="1"/>
  <c r="O19" i="6319"/>
  <c r="O35" i="6301"/>
  <c r="O18" i="6318"/>
  <c r="O27" i="6309" l="1"/>
  <c r="O19" i="6318"/>
  <c r="O26" i="6318" l="1"/>
  <c r="O19" i="6301"/>
  <c r="O24" i="6320" l="1"/>
  <c r="O21" i="6320"/>
  <c r="O18" i="6320" l="1"/>
  <c r="O22" i="6320"/>
  <c r="O36" i="6277" l="1"/>
  <c r="O47" i="6277"/>
  <c r="O23" i="6313"/>
  <c r="O22" i="6319"/>
  <c r="O24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5" i="6320"/>
  <c r="H2" i="6320"/>
  <c r="H6" i="6320"/>
  <c r="H7" i="6320"/>
  <c r="C17" i="6320"/>
  <c r="H9" i="6320"/>
  <c r="H4" i="6320"/>
  <c r="H20" i="6320"/>
  <c r="H33" i="6320"/>
  <c r="H14" i="6320"/>
  <c r="H23" i="6320"/>
  <c r="H34" i="6320"/>
  <c r="H8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5" i="6319"/>
  <c r="O25" i="6315"/>
  <c r="O28" i="6314"/>
  <c r="O26" i="6319"/>
  <c r="O23" i="6319"/>
  <c r="O20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0" i="6309"/>
  <c r="O38" i="6272"/>
  <c r="H24" i="6319" l="1"/>
  <c r="C23" i="6319"/>
  <c r="H27" i="6319"/>
  <c r="C16" i="6319"/>
  <c r="H17" i="6319"/>
  <c r="H5" i="6319"/>
  <c r="H12" i="6319"/>
  <c r="H8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1" i="6319"/>
  <c r="H21" i="6319"/>
  <c r="H25" i="6319"/>
  <c r="H28" i="6319"/>
  <c r="H35" i="6319"/>
  <c r="H39" i="6319"/>
  <c r="H7" i="6319"/>
  <c r="H15" i="6319"/>
  <c r="H18" i="6319"/>
  <c r="H13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6" i="6319"/>
  <c r="C21" i="6319"/>
  <c r="B25" i="6319"/>
  <c r="H31" i="6319"/>
  <c r="C36" i="6319"/>
  <c r="C40" i="6319"/>
  <c r="C45" i="6319"/>
  <c r="H4" i="6319"/>
  <c r="H20" i="6319"/>
  <c r="H23" i="6319"/>
  <c r="H14" i="6319"/>
  <c r="H32" i="6319"/>
  <c r="H37" i="6319"/>
  <c r="H41" i="6319"/>
  <c r="C46" i="6319"/>
  <c r="H6" i="6319"/>
  <c r="H19" i="6319"/>
  <c r="C22" i="6319"/>
  <c r="C37" i="6319"/>
  <c r="C41" i="6319"/>
  <c r="O30" i="6298" l="1"/>
  <c r="O19" i="6314"/>
  <c r="O22" i="6318" l="1"/>
  <c r="O30" i="6277"/>
  <c r="O22" i="6313" l="1"/>
  <c r="O21" i="6318"/>
  <c r="O18" i="6314" l="1"/>
  <c r="O21" i="6317"/>
  <c r="O22" i="6315"/>
  <c r="O25" i="6272"/>
  <c r="O25" i="6318"/>
  <c r="O20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6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1" i="6309" l="1"/>
  <c r="O24" i="6316"/>
  <c r="O25" i="6313" l="1"/>
  <c r="O29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6" i="6277" l="1"/>
  <c r="O28" i="6307"/>
  <c r="O24" i="6277" l="1"/>
  <c r="O30" i="6314"/>
  <c r="O35" i="6313" l="1"/>
  <c r="O29" i="6287"/>
  <c r="O34" i="6311" l="1"/>
  <c r="O36" i="6307"/>
  <c r="O18" i="6304"/>
  <c r="O20" i="6304"/>
  <c r="O19" i="6309"/>
  <c r="O36" i="6304"/>
  <c r="O31" i="6302"/>
  <c r="O18" i="6301"/>
  <c r="O24" i="6311" l="1"/>
  <c r="O29" i="6313"/>
  <c r="O28" i="6305"/>
  <c r="O22" i="6305"/>
  <c r="O22" i="6311" l="1"/>
  <c r="O26" i="6311"/>
  <c r="O50" i="6277"/>
  <c r="O32" i="6309"/>
  <c r="O24" i="6287"/>
  <c r="O31" i="6311"/>
  <c r="O29" i="6307" l="1"/>
  <c r="O33" i="6307"/>
  <c r="O38" i="6287"/>
  <c r="O40" i="6287"/>
  <c r="O36" i="6287"/>
  <c r="O21" i="6315"/>
  <c r="O29" i="6315"/>
  <c r="O23" i="6314"/>
  <c r="O43" i="6277"/>
  <c r="O41" i="6277"/>
  <c r="O42" i="6277"/>
  <c r="O24" i="6315"/>
  <c r="O24" i="6313"/>
  <c r="O29" i="6309"/>
  <c r="O32" i="6315" l="1"/>
  <c r="O19" i="6315"/>
  <c r="O24" i="6305"/>
  <c r="O29" i="6306"/>
  <c r="O22" i="6302" l="1"/>
  <c r="O34" i="6315"/>
  <c r="O32" i="6314" l="1"/>
  <c r="O24" i="6309"/>
  <c r="O22" i="6307"/>
  <c r="O18" i="6305"/>
  <c r="O30" i="6305"/>
  <c r="O31" i="6305"/>
  <c r="O35" i="6307" l="1"/>
  <c r="O23" i="6307"/>
  <c r="O29" i="6302"/>
  <c r="O36" i="6302"/>
  <c r="O19" i="6302"/>
  <c r="O31" i="6314"/>
  <c r="O22" i="6314"/>
  <c r="O19" i="6313"/>
  <c r="O33" i="6315" l="1"/>
  <c r="O30" i="6315"/>
  <c r="O33" i="6304"/>
  <c r="O31" i="6304"/>
  <c r="O25" i="6304"/>
  <c r="O29" i="6314"/>
  <c r="O21" i="6314"/>
  <c r="O34" i="6309"/>
  <c r="O28" i="6309"/>
  <c r="O31" i="6309"/>
  <c r="O23" i="6311" l="1"/>
  <c r="O28" i="6315"/>
  <c r="O24" i="6314"/>
  <c r="O26" i="6301"/>
  <c r="O27" i="6301"/>
  <c r="O28" i="6301"/>
  <c r="O27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27" i="6313"/>
  <c r="O31" i="6313"/>
  <c r="O29" i="6311"/>
  <c r="O27" i="6311"/>
  <c r="O30" i="6311"/>
  <c r="O49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5" l="1"/>
  <c r="C16" i="6314"/>
  <c r="H14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7" i="6314"/>
  <c r="H36" i="6314"/>
  <c r="C44" i="6314"/>
  <c r="B25" i="6314"/>
  <c r="C36" i="6314"/>
  <c r="C40" i="6314"/>
  <c r="C45" i="6314"/>
  <c r="H3" i="6314"/>
  <c r="H13" i="6314"/>
  <c r="H25" i="6314"/>
  <c r="H11" i="6314"/>
  <c r="H32" i="6314"/>
  <c r="H37" i="6314"/>
  <c r="H41" i="6314"/>
  <c r="C46" i="6314"/>
  <c r="H9" i="6314"/>
  <c r="H23" i="6314"/>
  <c r="C22" i="6314"/>
  <c r="C37" i="6314"/>
  <c r="C41" i="6314"/>
  <c r="C47" i="6314"/>
  <c r="H5" i="6314"/>
  <c r="H21" i="6314"/>
  <c r="H18" i="6314"/>
  <c r="H19" i="6314"/>
  <c r="H28" i="6314"/>
  <c r="H33" i="6314"/>
  <c r="H38" i="6314"/>
  <c r="H42" i="6314"/>
  <c r="H15" i="6314"/>
  <c r="H30" i="6314"/>
  <c r="H40" i="6314"/>
  <c r="H8" i="6314"/>
  <c r="H20" i="6314"/>
  <c r="C21" i="6314"/>
  <c r="H31" i="6314"/>
  <c r="H6" i="6314"/>
  <c r="C19" i="6314"/>
  <c r="C23" i="6314"/>
  <c r="H34" i="6314"/>
  <c r="C38" i="6314"/>
  <c r="C42" i="6314"/>
  <c r="H2" i="6314"/>
  <c r="H14" i="6314"/>
  <c r="H24" i="6314"/>
  <c r="H26" i="6314"/>
  <c r="H29" i="6314"/>
  <c r="H35" i="6314"/>
  <c r="H39" i="6314"/>
  <c r="H4" i="6314"/>
  <c r="H16" i="6314"/>
  <c r="H22" i="6314"/>
  <c r="H17" i="6314"/>
  <c r="C20" i="6314"/>
  <c r="B24" i="6314"/>
  <c r="H12" i="6314"/>
  <c r="C35" i="6314"/>
  <c r="C39" i="6314"/>
  <c r="O34" i="6313" l="1"/>
  <c r="O21" i="6313"/>
  <c r="O30" i="6313"/>
  <c r="O19" i="6310"/>
  <c r="O22" i="6310"/>
  <c r="O24" i="6303"/>
  <c r="O27" i="6303"/>
  <c r="O29" i="6303"/>
  <c r="O27" i="6307"/>
  <c r="O24" i="6307"/>
  <c r="O23" i="6301" l="1"/>
  <c r="O28" i="6313"/>
  <c r="O26" i="6313" l="1"/>
  <c r="O33" i="6313"/>
  <c r="O32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5" i="6309"/>
  <c r="O35" i="6309"/>
  <c r="O41" i="6272"/>
  <c r="H3" i="6313" l="1"/>
  <c r="H22" i="6313"/>
  <c r="C35" i="6313"/>
  <c r="C20" i="6313"/>
  <c r="H11" i="6313"/>
  <c r="H41" i="6313"/>
  <c r="H23" i="6313"/>
  <c r="H14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3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0" i="6309"/>
  <c r="O22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2" i="6301"/>
  <c r="O24" i="6301"/>
  <c r="O37" i="6301"/>
  <c r="O23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6" i="6309"/>
  <c r="O33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0" i="6309"/>
  <c r="H21" i="6309"/>
  <c r="C37" i="6309"/>
  <c r="C43" i="6309"/>
  <c r="H18" i="6309"/>
  <c r="C22" i="6309"/>
  <c r="H9" i="6309"/>
  <c r="H25" i="6309"/>
  <c r="C23" i="6309"/>
  <c r="H15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3" i="6277"/>
  <c r="O36" i="6301" l="1"/>
  <c r="O30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4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2" i="6301"/>
  <c r="O20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5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6" i="6304"/>
  <c r="O32" i="6298" l="1"/>
  <c r="O44" i="6287"/>
  <c r="O21" i="6304"/>
  <c r="O23" i="6304"/>
  <c r="O21" i="6277" l="1"/>
  <c r="O40" i="6277"/>
  <c r="O26" i="6299"/>
  <c r="O26" i="6302"/>
  <c r="O25" i="6295" l="1"/>
  <c r="O21" i="6299"/>
  <c r="O20" i="6299"/>
  <c r="O18" i="6303"/>
  <c r="O22" i="6303"/>
  <c r="O47" i="6272"/>
  <c r="O28" i="6304"/>
  <c r="O30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0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1" i="6301"/>
  <c r="O33" i="6301"/>
  <c r="O25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4" i="6301"/>
  <c r="C12" i="6301"/>
  <c r="H13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H2" i="6301"/>
  <c r="O51" i="6277"/>
  <c r="O37" i="6272"/>
  <c r="H6" i="6301" l="1"/>
  <c r="H10" i="6301"/>
  <c r="H9" i="6301"/>
  <c r="H4" i="6301"/>
  <c r="H20" i="6301"/>
  <c r="H15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8" i="6301"/>
  <c r="B25" i="6301"/>
  <c r="H28" i="6301"/>
  <c r="B24" i="6301"/>
  <c r="H27" i="6301"/>
  <c r="C23" i="6301"/>
  <c r="H17" i="6301"/>
  <c r="C22" i="6301"/>
  <c r="H26" i="6301"/>
  <c r="C21" i="6301"/>
  <c r="H25" i="6301"/>
  <c r="C20" i="6301"/>
  <c r="H24" i="6301"/>
  <c r="C19" i="6301"/>
  <c r="H16" i="6301"/>
  <c r="H23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0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2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4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8" i="6277"/>
  <c r="O45" i="6277"/>
  <c r="O29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2" i="6272"/>
  <c r="O49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13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7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8" i="6277"/>
  <c r="C38" i="6277"/>
  <c r="H8" i="6277"/>
  <c r="H23" i="6277"/>
  <c r="H15" i="6277"/>
  <c r="C20" i="6277"/>
  <c r="H29" i="6277"/>
  <c r="H39" i="6277"/>
  <c r="H25" i="6277"/>
  <c r="H12" i="6277"/>
  <c r="H41" i="6277"/>
  <c r="H32" i="6277"/>
  <c r="H11" i="6277"/>
  <c r="H9" i="6277"/>
  <c r="H16" i="6277"/>
  <c r="C23" i="6277"/>
  <c r="H3" i="6277"/>
  <c r="C17" i="6277"/>
  <c r="C22" i="6277"/>
  <c r="C42" i="6277"/>
  <c r="H24" i="6277"/>
  <c r="H26" i="6277"/>
  <c r="H34" i="6277"/>
  <c r="C46" i="6277"/>
  <c r="H20" i="6277"/>
  <c r="H28" i="6277"/>
  <c r="H33" i="6277"/>
  <c r="H38" i="6277"/>
  <c r="H42" i="6277"/>
  <c r="C35" i="6277"/>
  <c r="C39" i="6277"/>
  <c r="C43" i="6277"/>
  <c r="H19" i="6277"/>
  <c r="H27" i="6277"/>
  <c r="H30" i="6277"/>
  <c r="H36" i="6277"/>
  <c r="H40" i="6277"/>
  <c r="C44" i="6277"/>
  <c r="H7" i="6277"/>
  <c r="H14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6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5" i="6272"/>
  <c r="O59" i="6272"/>
  <c r="O4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<sst xmlns="http://schemas.openxmlformats.org/spreadsheetml/2006/main" count="9996" uniqueCount="379">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</sst>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全体!$K$2:$K$1015</c:f>
              <c:numCache>
                <c:formatCode>General</c:formatCode>
                <c:ptCount val="10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</c:numCache>
            </c:numRef>
          </c:xVal>
          <c:yVal>
            <c:numRef>
              <c:f>全体!$L$2:$L$1015</c:f>
              <c:numCache>
                <c:formatCode>\+0.0;\-0.0;\±0</c:formatCode>
                <c:ptCount val="101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-51.383399209486164</c:v>
                </c:pt>
                <c:pt idx="1">
                  <c:v>-16.189536031589338</c:v>
                </c:pt>
                <c:pt idx="2">
                  <c:v>-18.93551688843398</c:v>
                </c:pt>
                <c:pt idx="3">
                  <c:v>-23.841807909604519</c:v>
                </c:pt>
                <c:pt idx="4">
                  <c:v>4.2899408284023668</c:v>
                </c:pt>
                <c:pt idx="5">
                  <c:v>-36.697247706422019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178</c:v>
                </c:pt>
                <c:pt idx="1">
                  <c:v>350</c:v>
                </c:pt>
                <c:pt idx="2">
                  <c:v>354</c:v>
                </c:pt>
                <c:pt idx="3">
                  <c:v>324</c:v>
                </c:pt>
                <c:pt idx="4">
                  <c:v>183</c:v>
                </c:pt>
                <c:pt idx="5">
                  <c:v>115</c:v>
                </c:pt>
                <c:pt idx="6">
                  <c:v>36</c:v>
                </c:pt>
                <c:pt idx="7">
                  <c:v>14</c:v>
                </c:pt>
                <c:pt idx="8">
                  <c:v>8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佐藤成浩!$L$2:$L$65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1115.8730158730159</c:v>
                </c:pt>
                <c:pt idx="1">
                  <c:v>966.66666666666663</c:v>
                </c:pt>
                <c:pt idx="2">
                  <c:v>1031.1475409836066</c:v>
                </c:pt>
                <c:pt idx="3">
                  <c:v>-46.153846153846153</c:v>
                </c:pt>
                <c:pt idx="4">
                  <c:v>1241.0256410256411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19</c:v>
                </c:pt>
                <c:pt idx="2">
                  <c:v>21</c:v>
                </c:pt>
                <c:pt idx="3">
                  <c:v>30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中村花菜!$L$2:$L$74</c:f>
              <c:numCache>
                <c:formatCode>\+0.0;\-0.0;\±0</c:formatCode>
                <c:ptCount val="7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-695.83333333333337</c:v>
                </c:pt>
                <c:pt idx="1">
                  <c:v>-112.5</c:v>
                </c:pt>
                <c:pt idx="2">
                  <c:v>-812.67605633802816</c:v>
                </c:pt>
                <c:pt idx="3">
                  <c:v>-257.35294117647061</c:v>
                </c:pt>
                <c:pt idx="4">
                  <c:v>-190.90909090909091</c:v>
                </c:pt>
                <c:pt idx="5">
                  <c:v>-578.9473684210526</c:v>
                </c:pt>
                <c:pt idx="6">
                  <c:v>135.71428571428572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11</c:v>
                </c:pt>
                <c:pt idx="1">
                  <c:v>23</c:v>
                </c:pt>
                <c:pt idx="2">
                  <c:v>19</c:v>
                </c:pt>
                <c:pt idx="3">
                  <c:v>24</c:v>
                </c:pt>
                <c:pt idx="4">
                  <c:v>9</c:v>
                </c:pt>
                <c:pt idx="5">
                  <c:v>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塩入悠!$L$2:$L$26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-1266.6666666666667</c:v>
                </c:pt>
                <c:pt idx="1">
                  <c:v>362.5</c:v>
                </c:pt>
                <c:pt idx="2">
                  <c:v>100</c:v>
                </c:pt>
                <c:pt idx="3">
                  <c:v>1980</c:v>
                </c:pt>
                <c:pt idx="4">
                  <c:v>525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山本悠介!$L$2:$L$74</c:f>
              <c:numCache>
                <c:formatCode>\+0.0;\-0.0;\±0</c:formatCode>
                <c:ptCount val="73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858.33333333333337</c:v>
                </c:pt>
                <c:pt idx="1">
                  <c:v>155.55555555555554</c:v>
                </c:pt>
                <c:pt idx="2">
                  <c:v>356.33802816901408</c:v>
                </c:pt>
                <c:pt idx="3">
                  <c:v>915.38461538461536</c:v>
                </c:pt>
                <c:pt idx="4">
                  <c:v>950</c:v>
                </c:pt>
                <c:pt idx="5">
                  <c:v>1044.7368421052631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16</c:v>
                </c:pt>
                <c:pt idx="1">
                  <c:v>38</c:v>
                </c:pt>
                <c:pt idx="2">
                  <c:v>38</c:v>
                </c:pt>
                <c:pt idx="3">
                  <c:v>25</c:v>
                </c:pt>
                <c:pt idx="4">
                  <c:v>20</c:v>
                </c:pt>
                <c:pt idx="5">
                  <c:v>5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清水常緑!$L$2:$L$91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-1285.3932584269662</c:v>
                </c:pt>
                <c:pt idx="1">
                  <c:v>516.85393258426961</c:v>
                </c:pt>
                <c:pt idx="2">
                  <c:v>-464.77272727272725</c:v>
                </c:pt>
                <c:pt idx="3">
                  <c:v>-861.90476190476193</c:v>
                </c:pt>
                <c:pt idx="4">
                  <c:v>-544.11764705882354</c:v>
                </c:pt>
                <c:pt idx="5">
                  <c:v>2539.1304347826085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28</c:v>
                </c:pt>
                <c:pt idx="3">
                  <c:v>27</c:v>
                </c:pt>
                <c:pt idx="4">
                  <c:v>17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所附快和!$K$2:$K$89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所附快和!$L$2:$L$89</c:f>
              <c:numCache>
                <c:formatCode>\+0.0;\-0.0;\±0</c:formatCode>
                <c:ptCount val="88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39.534883720930232</c:v>
                </c:pt>
                <c:pt idx="1">
                  <c:v>-225.28735632183907</c:v>
                </c:pt>
                <c:pt idx="2">
                  <c:v>562.35294117647061</c:v>
                </c:pt>
                <c:pt idx="3">
                  <c:v>-516.21621621621625</c:v>
                </c:pt>
                <c:pt idx="4">
                  <c:v>889.09090909090912</c:v>
                </c:pt>
                <c:pt idx="5">
                  <c:v>67.567567567567565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23</c:v>
                </c:pt>
                <c:pt idx="1">
                  <c:v>31</c:v>
                </c:pt>
                <c:pt idx="2">
                  <c:v>24</c:v>
                </c:pt>
                <c:pt idx="3">
                  <c:v>34</c:v>
                </c:pt>
                <c:pt idx="4">
                  <c:v>19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長野柊馬!$K$2:$K$110</c:f>
              <c:numCache>
                <c:formatCode>General</c:formatCode>
                <c:ptCount val="10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</c:numCache>
            </c:numRef>
          </c:xVal>
          <c:yVal>
            <c:numRef>
              <c:f>長野柊馬!$L$2:$L$110</c:f>
              <c:numCache>
                <c:formatCode>\+0.0;\-0.0;\±0</c:formatCode>
                <c:ptCount val="109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108.33333333333333</c:v>
                </c:pt>
                <c:pt idx="1">
                  <c:v>309.25925925925924</c:v>
                </c:pt>
                <c:pt idx="2">
                  <c:v>1214.7058823529412</c:v>
                </c:pt>
                <c:pt idx="3">
                  <c:v>958.42696629213481</c:v>
                </c:pt>
                <c:pt idx="4">
                  <c:v>565.67164179104475</c:v>
                </c:pt>
                <c:pt idx="5">
                  <c:v>202.32558139534885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22</c:v>
                </c:pt>
                <c:pt idx="1">
                  <c:v>42</c:v>
                </c:pt>
                <c:pt idx="2">
                  <c:v>49</c:v>
                </c:pt>
                <c:pt idx="3">
                  <c:v>35</c:v>
                </c:pt>
                <c:pt idx="4">
                  <c:v>20</c:v>
                </c:pt>
                <c:pt idx="5">
                  <c:v>13</c:v>
                </c:pt>
                <c:pt idx="6">
                  <c:v>2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西野修世!$L$2:$L$34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-2728.125</c:v>
                </c:pt>
                <c:pt idx="1">
                  <c:v>-1103.125</c:v>
                </c:pt>
                <c:pt idx="2">
                  <c:v>-1035.483870967742</c:v>
                </c:pt>
                <c:pt idx="3">
                  <c:v>-1804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高橋英将!$L$2:$L$31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1596.5517241379309</c:v>
                </c:pt>
                <c:pt idx="1">
                  <c:v>-1824.1379310344828</c:v>
                </c:pt>
                <c:pt idx="2">
                  <c:v>-107.14285714285714</c:v>
                </c:pt>
                <c:pt idx="3">
                  <c:v>1078.2608695652175</c:v>
                </c:pt>
                <c:pt idx="4">
                  <c:v>-2907.1428571428573</c:v>
                </c:pt>
                <c:pt idx="5">
                  <c:v>-2775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5</c:v>
                </c:pt>
                <c:pt idx="1">
                  <c:v>10</c:v>
                </c:pt>
                <c:pt idx="2">
                  <c:v>9</c:v>
                </c:pt>
                <c:pt idx="3">
                  <c:v>6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佐藤成!$L$2:$L$15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-723.07692307692309</c:v>
                </c:pt>
                <c:pt idx="1">
                  <c:v>753.84615384615381</c:v>
                </c:pt>
                <c:pt idx="2">
                  <c:v>-3584.6153846153848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59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45597.771099537036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45610.761979166666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45611.763923611114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45631.765185185184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45632.768784722219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45638.766365740739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45639.760879629626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45645.773020833331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45666.767222222225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45667.773969907408</v>
      </c>
      <c r="C159" s="24" t="s">
        <v>102</v>
      </c>
      <c r="D159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1013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63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72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72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89</v>
      </c>
    </row>
    <row r="42" spans="1:2">
      <c r="A42" t="s">
        <v>277</v>
      </c>
      <c r="B42">
        <v>87</v>
      </c>
    </row>
    <row r="43" spans="1:2">
      <c r="A43" t="s">
        <v>276</v>
      </c>
      <c r="B43">
        <v>108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32</v>
      </c>
    </row>
    <row r="47" spans="1:2">
      <c r="A47" t="s">
        <v>333</v>
      </c>
      <c r="B47">
        <v>29</v>
      </c>
    </row>
    <row r="48" spans="1:2">
      <c r="A48" t="s">
        <v>335</v>
      </c>
      <c r="B48">
        <v>13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0.48629128957477313</v>
      </c>
      <c r="C2" s="113"/>
      <c r="D2" s="110"/>
      <c r="E2" s="111"/>
      <c r="F2" s="110"/>
      <c r="G2" s="111"/>
      <c r="H2" s="112">
        <v>0.82415278935728919</v>
      </c>
      <c r="I2" s="113"/>
      <c r="J2" s="112">
        <v>0.63378470078949967</v>
      </c>
      <c r="K2" s="113"/>
      <c r="L2" s="112">
        <v>0.69935476518310302</v>
      </c>
      <c r="M2" s="113"/>
      <c r="N2" s="112">
        <v>0.71664000333528022</v>
      </c>
      <c r="O2" s="113"/>
      <c r="P2" s="112">
        <v>0.64085250160603968</v>
      </c>
      <c r="Q2" s="113"/>
      <c r="R2" s="112">
        <v>0.46084135159650547</v>
      </c>
      <c r="S2" s="113"/>
      <c r="T2" s="112">
        <v>7.8056122940509162E-2</v>
      </c>
      <c r="U2" s="113"/>
      <c r="V2" s="112">
        <v>0.23396922807882981</v>
      </c>
      <c r="W2" s="113"/>
      <c r="X2" s="112">
        <v>0.1369022449816103</v>
      </c>
      <c r="Y2" s="113"/>
      <c r="Z2" s="112">
        <v>0.42020945380828006</v>
      </c>
      <c r="AA2" s="113"/>
      <c r="AB2" s="112">
        <v>0.36884365077547104</v>
      </c>
      <c r="AC2" s="113"/>
      <c r="AD2" s="112">
        <v>0.26165248936171515</v>
      </c>
      <c r="AE2" s="113"/>
      <c r="AF2" s="112">
        <v>-0.26061409998727075</v>
      </c>
      <c r="AG2" s="113"/>
      <c r="AH2" s="112">
        <v>0.41370916098030885</v>
      </c>
      <c r="AI2" s="113"/>
    </row>
    <row r="3" spans="1:35">
      <c r="A3" s="36">
        <v>1</v>
      </c>
      <c r="B3" s="37" t="s">
        <v>114</v>
      </c>
      <c r="C3" s="106">
        <v>253.25</v>
      </c>
      <c r="D3" s="37" t="s">
        <v>276</v>
      </c>
      <c r="E3" s="38">
        <v>1080.9000000000005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108</v>
      </c>
      <c r="D4" s="45" t="s">
        <v>263</v>
      </c>
      <c r="E4" s="46">
        <v>784.3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0.37254901960784315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0.66666666666666663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89</v>
      </c>
      <c r="D5" s="45" t="s">
        <v>169</v>
      </c>
      <c r="E5" s="46">
        <v>731.1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87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235</v>
      </c>
      <c r="C7" s="107">
        <v>72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9.5424836601307184E-2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72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169</v>
      </c>
      <c r="S8" s="50">
        <v>9.6774193548387094E-2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167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63</v>
      </c>
      <c r="D9" s="45" t="s">
        <v>277</v>
      </c>
      <c r="E9" s="46">
        <v>174.8</v>
      </c>
      <c r="F9" s="47" t="s">
        <v>169</v>
      </c>
      <c r="G9" s="59">
        <v>11.604761904761904</v>
      </c>
      <c r="H9" s="47" t="s">
        <v>191</v>
      </c>
      <c r="I9" s="48">
        <v>2.1428571428571428</v>
      </c>
      <c r="J9" s="47" t="s">
        <v>163</v>
      </c>
      <c r="K9" s="49">
        <v>0.44444444444444442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263</v>
      </c>
      <c r="Q9" s="50">
        <v>0.26306306306306304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203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168</v>
      </c>
      <c r="E10" s="46">
        <v>154.39999999999998</v>
      </c>
      <c r="F10" s="47" t="s">
        <v>263</v>
      </c>
      <c r="G10" s="59">
        <v>10.893055555555556</v>
      </c>
      <c r="H10" s="47" t="s">
        <v>263</v>
      </c>
      <c r="I10" s="48">
        <v>2.1805555555555554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0.63492063492063489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223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324</v>
      </c>
      <c r="C11" s="107">
        <v>32</v>
      </c>
      <c r="D11" s="45" t="s">
        <v>205</v>
      </c>
      <c r="E11" s="46">
        <v>141.1</v>
      </c>
      <c r="F11" s="47" t="s">
        <v>276</v>
      </c>
      <c r="G11" s="59">
        <v>10.008333333333338</v>
      </c>
      <c r="H11" s="47" t="s">
        <v>169</v>
      </c>
      <c r="I11" s="48">
        <v>2.1904761904761907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263</v>
      </c>
      <c r="O11" s="49">
        <v>0.61111111111111116</v>
      </c>
      <c r="P11" s="47" t="s">
        <v>195</v>
      </c>
      <c r="Q11" s="50">
        <v>0.25</v>
      </c>
      <c r="R11" s="47" t="s">
        <v>333</v>
      </c>
      <c r="S11" s="50">
        <v>0.1065989847715736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162</v>
      </c>
      <c r="Y11" s="50">
        <v>0.25641025641025639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333</v>
      </c>
      <c r="AE11" s="50">
        <v>0.45454545454545453</v>
      </c>
      <c r="AF11" s="47" t="s">
        <v>268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238</v>
      </c>
      <c r="C12" s="107">
        <v>30</v>
      </c>
      <c r="D12" s="45" t="s">
        <v>231</v>
      </c>
      <c r="E12" s="46">
        <v>112.5</v>
      </c>
      <c r="F12" s="47" t="s">
        <v>163</v>
      </c>
      <c r="G12" s="59">
        <v>9.3222222222222229</v>
      </c>
      <c r="H12" s="47" t="s">
        <v>276</v>
      </c>
      <c r="I12" s="48">
        <v>2.2222222222222223</v>
      </c>
      <c r="J12" s="47" t="s">
        <v>169</v>
      </c>
      <c r="K12" s="49">
        <v>0.33333333333333331</v>
      </c>
      <c r="L12" s="47" t="s">
        <v>263</v>
      </c>
      <c r="M12" s="49">
        <v>0.1111111111111111</v>
      </c>
      <c r="N12" s="47" t="s">
        <v>276</v>
      </c>
      <c r="O12" s="49">
        <v>0.61111111111111116</v>
      </c>
      <c r="P12" s="47" t="s">
        <v>276</v>
      </c>
      <c r="Q12" s="50">
        <v>0.24705882352941178</v>
      </c>
      <c r="R12" s="47" t="s">
        <v>179</v>
      </c>
      <c r="S12" s="50">
        <v>0.10687022900763359</v>
      </c>
      <c r="T12" s="47" t="s">
        <v>244</v>
      </c>
      <c r="U12" s="51">
        <v>7583.7837837837842</v>
      </c>
      <c r="V12" s="47" t="s">
        <v>263</v>
      </c>
      <c r="W12" s="51">
        <v>-4494.1176470588234</v>
      </c>
      <c r="X12" s="47" t="s">
        <v>277</v>
      </c>
      <c r="Y12" s="50">
        <v>0.25370675453047775</v>
      </c>
      <c r="Z12" s="47" t="s">
        <v>272</v>
      </c>
      <c r="AA12" s="50">
        <v>0.25801526717557249</v>
      </c>
      <c r="AB12" s="47" t="s">
        <v>263</v>
      </c>
      <c r="AC12" s="50">
        <v>0.625</v>
      </c>
      <c r="AD12" s="47" t="s">
        <v>263</v>
      </c>
      <c r="AE12" s="50">
        <v>0.42222222222222222</v>
      </c>
      <c r="AF12" s="47" t="s">
        <v>244</v>
      </c>
      <c r="AG12" s="50">
        <v>0.48648648648648651</v>
      </c>
      <c r="AH12" s="47" t="s">
        <v>195</v>
      </c>
      <c r="AI12" s="54">
        <v>65500</v>
      </c>
    </row>
    <row r="13" spans="1:35">
      <c r="A13" s="44">
        <v>11</v>
      </c>
      <c r="B13" s="45" t="s">
        <v>255</v>
      </c>
      <c r="C13" s="107">
        <v>30</v>
      </c>
      <c r="D13" s="45" t="s">
        <v>163</v>
      </c>
      <c r="E13" s="46">
        <v>83.9</v>
      </c>
      <c r="F13" s="47" t="s">
        <v>168</v>
      </c>
      <c r="G13" s="59">
        <v>8.5777777777777757</v>
      </c>
      <c r="H13" s="47" t="s">
        <v>265</v>
      </c>
      <c r="I13" s="48">
        <v>2.3103448275862069</v>
      </c>
      <c r="J13" s="47" t="s">
        <v>276</v>
      </c>
      <c r="K13" s="49">
        <v>0.32407407407407407</v>
      </c>
      <c r="L13" s="47" t="s">
        <v>195</v>
      </c>
      <c r="M13" s="49">
        <v>0.15254237288135594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205</v>
      </c>
      <c r="S13" s="50">
        <v>0.10714285714285714</v>
      </c>
      <c r="T13" s="47" t="s">
        <v>169</v>
      </c>
      <c r="U13" s="51">
        <v>7417.8217821782182</v>
      </c>
      <c r="V13" s="47" t="s">
        <v>169</v>
      </c>
      <c r="W13" s="51">
        <v>-4682.2222222222226</v>
      </c>
      <c r="X13" s="47" t="s">
        <v>335</v>
      </c>
      <c r="Y13" s="50">
        <v>0.25287356321839083</v>
      </c>
      <c r="Z13" s="47" t="s">
        <v>277</v>
      </c>
      <c r="AA13" s="50">
        <v>0.25700164744645798</v>
      </c>
      <c r="AB13" s="47" t="s">
        <v>269</v>
      </c>
      <c r="AC13" s="50">
        <v>0.625</v>
      </c>
      <c r="AD13" s="47" t="s">
        <v>255</v>
      </c>
      <c r="AE13" s="50">
        <v>0.41025641025641024</v>
      </c>
      <c r="AF13" s="47" t="s">
        <v>255</v>
      </c>
      <c r="AG13" s="50">
        <v>0.47727272727272729</v>
      </c>
      <c r="AH13" s="47" t="s">
        <v>227</v>
      </c>
      <c r="AI13" s="54">
        <v>64500</v>
      </c>
    </row>
    <row r="14" spans="1:35">
      <c r="A14" s="44">
        <v>12</v>
      </c>
      <c r="B14" s="45" t="s">
        <v>265</v>
      </c>
      <c r="C14" s="107">
        <v>29</v>
      </c>
      <c r="D14" s="45" t="s">
        <v>191</v>
      </c>
      <c r="E14" s="46">
        <v>79.299999999999983</v>
      </c>
      <c r="F14" s="47" t="s">
        <v>265</v>
      </c>
      <c r="G14" s="59">
        <v>6.8965517241379342</v>
      </c>
      <c r="H14" s="47" t="s">
        <v>168</v>
      </c>
      <c r="I14" s="48">
        <v>2.3333333333333335</v>
      </c>
      <c r="J14" s="47" t="s">
        <v>263</v>
      </c>
      <c r="K14" s="49">
        <v>0.31944444444444442</v>
      </c>
      <c r="L14" s="47" t="s">
        <v>276</v>
      </c>
      <c r="M14" s="49">
        <v>0.15740740740740741</v>
      </c>
      <c r="N14" s="47" t="s">
        <v>227</v>
      </c>
      <c r="O14" s="49">
        <v>0.5714285714285714</v>
      </c>
      <c r="P14" s="47" t="s">
        <v>264</v>
      </c>
      <c r="Q14" s="50">
        <v>0.23076923076923078</v>
      </c>
      <c r="R14" s="47" t="s">
        <v>213</v>
      </c>
      <c r="S14" s="50">
        <v>0.1111111111111111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164</v>
      </c>
      <c r="AA14" s="50">
        <v>0.256198347107438</v>
      </c>
      <c r="AB14" s="47" t="s">
        <v>169</v>
      </c>
      <c r="AC14" s="50">
        <v>0.60273972602739723</v>
      </c>
      <c r="AD14" s="47" t="s">
        <v>169</v>
      </c>
      <c r="AE14" s="50">
        <v>0.39361702127659576</v>
      </c>
      <c r="AF14" s="47" t="s">
        <v>324</v>
      </c>
      <c r="AG14" s="50">
        <v>0.46153846153846156</v>
      </c>
      <c r="AH14" s="47" t="s">
        <v>216</v>
      </c>
      <c r="AI14" s="54">
        <v>62700</v>
      </c>
    </row>
    <row r="15" spans="1:35">
      <c r="A15" s="44">
        <v>13</v>
      </c>
      <c r="B15" s="45" t="s">
        <v>333</v>
      </c>
      <c r="C15" s="107">
        <v>29</v>
      </c>
      <c r="D15" s="45" t="s">
        <v>264</v>
      </c>
      <c r="E15" s="46">
        <v>63.300000000000004</v>
      </c>
      <c r="F15" s="47" t="s">
        <v>191</v>
      </c>
      <c r="G15" s="59">
        <v>5.6642857142857128</v>
      </c>
      <c r="H15" s="47" t="s">
        <v>163</v>
      </c>
      <c r="I15" s="48">
        <v>2.3333333333333335</v>
      </c>
      <c r="J15" s="47" t="s">
        <v>161</v>
      </c>
      <c r="K15" s="49">
        <v>0.3</v>
      </c>
      <c r="L15" s="47" t="s">
        <v>169</v>
      </c>
      <c r="M15" s="49">
        <v>0.15873015873015872</v>
      </c>
      <c r="N15" s="47" t="s">
        <v>168</v>
      </c>
      <c r="O15" s="49">
        <v>0.55555555555555558</v>
      </c>
      <c r="P15" s="47" t="s">
        <v>277</v>
      </c>
      <c r="Q15" s="50">
        <v>0.22899505766062603</v>
      </c>
      <c r="R15" s="47" t="s">
        <v>265</v>
      </c>
      <c r="S15" s="50">
        <v>0.11267605633802817</v>
      </c>
      <c r="T15" s="47" t="s">
        <v>223</v>
      </c>
      <c r="U15" s="51">
        <v>7200</v>
      </c>
      <c r="V15" s="47" t="s">
        <v>277</v>
      </c>
      <c r="W15" s="51">
        <v>-4910.8433734939763</v>
      </c>
      <c r="X15" s="47" t="s">
        <v>205</v>
      </c>
      <c r="Y15" s="50">
        <v>0.25</v>
      </c>
      <c r="Z15" s="47" t="s">
        <v>179</v>
      </c>
      <c r="AA15" s="50">
        <v>0.25190839694656486</v>
      </c>
      <c r="AB15" s="47" t="s">
        <v>244</v>
      </c>
      <c r="AC15" s="50">
        <v>0.6</v>
      </c>
      <c r="AD15" s="47" t="s">
        <v>161</v>
      </c>
      <c r="AE15" s="50">
        <v>0.3888888888888889</v>
      </c>
      <c r="AF15" s="47" t="s">
        <v>335</v>
      </c>
      <c r="AG15" s="50">
        <v>0.45454545454545453</v>
      </c>
      <c r="AH15" s="47" t="s">
        <v>265</v>
      </c>
      <c r="AI15" s="54">
        <v>61200</v>
      </c>
    </row>
    <row r="16" spans="1:35">
      <c r="A16" s="44">
        <v>14</v>
      </c>
      <c r="B16" s="45" t="s">
        <v>216</v>
      </c>
      <c r="C16" s="107">
        <v>27</v>
      </c>
      <c r="D16" s="45" t="s">
        <v>268</v>
      </c>
      <c r="E16" s="46">
        <v>52.1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277</v>
      </c>
      <c r="K16" s="49">
        <v>0.2988505747126437</v>
      </c>
      <c r="L16" s="47" t="s">
        <v>244</v>
      </c>
      <c r="M16" s="49">
        <v>0.16666666666666666</v>
      </c>
      <c r="N16" s="47" t="s">
        <v>163</v>
      </c>
      <c r="O16" s="49">
        <v>0.55555555555555558</v>
      </c>
      <c r="P16" s="47" t="s">
        <v>163</v>
      </c>
      <c r="Q16" s="50">
        <v>0.22784810126582278</v>
      </c>
      <c r="R16" s="47" t="s">
        <v>163</v>
      </c>
      <c r="S16" s="50">
        <v>0.11392405063291139</v>
      </c>
      <c r="T16" s="47" t="s">
        <v>238</v>
      </c>
      <c r="U16" s="51">
        <v>7170.27027027027</v>
      </c>
      <c r="V16" s="47" t="s">
        <v>162</v>
      </c>
      <c r="W16" s="51">
        <v>-5000</v>
      </c>
      <c r="X16" s="47" t="s">
        <v>195</v>
      </c>
      <c r="Y16" s="50">
        <v>0.23349056603773585</v>
      </c>
      <c r="Z16" s="47" t="s">
        <v>196</v>
      </c>
      <c r="AA16" s="50">
        <v>0.25</v>
      </c>
      <c r="AB16" s="47" t="s">
        <v>238</v>
      </c>
      <c r="AC16" s="50">
        <v>0.58823529411764708</v>
      </c>
      <c r="AD16" s="47" t="s">
        <v>168</v>
      </c>
      <c r="AE16" s="50">
        <v>0.38297872340425532</v>
      </c>
      <c r="AF16" s="47" t="s">
        <v>216</v>
      </c>
      <c r="AG16" s="50">
        <v>0.44444444444444442</v>
      </c>
      <c r="AH16" s="47" t="s">
        <v>255</v>
      </c>
      <c r="AI16" s="54">
        <v>60000</v>
      </c>
    </row>
    <row r="17" spans="1:35">
      <c r="A17" s="44">
        <v>15</v>
      </c>
      <c r="B17" s="45" t="s">
        <v>304</v>
      </c>
      <c r="C17" s="107">
        <v>25</v>
      </c>
      <c r="D17" s="45" t="s">
        <v>244</v>
      </c>
      <c r="E17" s="46">
        <v>38.19999999999996</v>
      </c>
      <c r="F17" s="47" t="s">
        <v>277</v>
      </c>
      <c r="G17" s="59">
        <v>2.0091954022988507</v>
      </c>
      <c r="H17" s="47" t="s">
        <v>277</v>
      </c>
      <c r="I17" s="48">
        <v>2.4367816091954024</v>
      </c>
      <c r="J17" s="47" t="s">
        <v>244</v>
      </c>
      <c r="K17" s="49">
        <v>0.29166666666666669</v>
      </c>
      <c r="L17" s="47" t="s">
        <v>179</v>
      </c>
      <c r="M17" s="49">
        <v>0.1875</v>
      </c>
      <c r="N17" s="47" t="s">
        <v>241</v>
      </c>
      <c r="O17" s="49">
        <v>0.55555555555555558</v>
      </c>
      <c r="P17" s="47" t="s">
        <v>241</v>
      </c>
      <c r="Q17" s="50">
        <v>0.22727272727272727</v>
      </c>
      <c r="R17" s="47" t="s">
        <v>166</v>
      </c>
      <c r="S17" s="50">
        <v>0.11428571428571428</v>
      </c>
      <c r="T17" s="47" t="s">
        <v>227</v>
      </c>
      <c r="U17" s="51">
        <v>7161.9047619047615</v>
      </c>
      <c r="V17" s="47" t="s">
        <v>203</v>
      </c>
      <c r="W17" s="51">
        <v>-5080</v>
      </c>
      <c r="X17" s="47" t="s">
        <v>272</v>
      </c>
      <c r="Y17" s="50">
        <v>0.22748091603053436</v>
      </c>
      <c r="Z17" s="47" t="s">
        <v>191</v>
      </c>
      <c r="AA17" s="50">
        <v>0.24347826086956523</v>
      </c>
      <c r="AB17" s="47" t="s">
        <v>276</v>
      </c>
      <c r="AC17" s="50">
        <v>0.58227848101265822</v>
      </c>
      <c r="AD17" s="47" t="s">
        <v>304</v>
      </c>
      <c r="AE17" s="50">
        <v>0.35820895522388058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244</v>
      </c>
      <c r="C18" s="107">
        <v>24</v>
      </c>
      <c r="D18" s="45" t="s">
        <v>164</v>
      </c>
      <c r="E18" s="46">
        <v>22.499999999999993</v>
      </c>
      <c r="F18" s="47" t="s">
        <v>177</v>
      </c>
      <c r="G18" s="59">
        <v>1.9499999999999993</v>
      </c>
      <c r="H18" s="47" t="s">
        <v>179</v>
      </c>
      <c r="I18" s="48">
        <v>2.4375</v>
      </c>
      <c r="J18" s="47" t="s">
        <v>195</v>
      </c>
      <c r="K18" s="49">
        <v>0.2711864406779661</v>
      </c>
      <c r="L18" s="47" t="s">
        <v>213</v>
      </c>
      <c r="M18" s="49">
        <v>0.2</v>
      </c>
      <c r="N18" s="47" t="s">
        <v>265</v>
      </c>
      <c r="O18" s="49">
        <v>0.55172413793103448</v>
      </c>
      <c r="P18" s="47" t="s">
        <v>227</v>
      </c>
      <c r="Q18" s="50">
        <v>0.22580645161290322</v>
      </c>
      <c r="R18" s="47" t="s">
        <v>263</v>
      </c>
      <c r="S18" s="50">
        <v>0.12252252252252252</v>
      </c>
      <c r="T18" s="47" t="s">
        <v>161</v>
      </c>
      <c r="U18" s="51">
        <v>7025</v>
      </c>
      <c r="V18" s="47" t="s">
        <v>324</v>
      </c>
      <c r="W18" s="51">
        <v>-5117.9487179487178</v>
      </c>
      <c r="X18" s="47" t="s">
        <v>213</v>
      </c>
      <c r="Y18" s="50">
        <v>0.22222222222222221</v>
      </c>
      <c r="Z18" s="47" t="s">
        <v>263</v>
      </c>
      <c r="AA18" s="50">
        <v>0.24324324324324326</v>
      </c>
      <c r="AB18" s="47" t="s">
        <v>228</v>
      </c>
      <c r="AC18" s="50">
        <v>0.56666666666666665</v>
      </c>
      <c r="AD18" s="47" t="s">
        <v>191</v>
      </c>
      <c r="AE18" s="50">
        <v>0.35714285714285715</v>
      </c>
      <c r="AF18" s="47" t="s">
        <v>162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269</v>
      </c>
      <c r="C19" s="107">
        <v>21</v>
      </c>
      <c r="D19" s="45" t="s">
        <v>167</v>
      </c>
      <c r="E19" s="46">
        <v>14</v>
      </c>
      <c r="F19" s="47" t="s">
        <v>244</v>
      </c>
      <c r="G19" s="59">
        <v>1.591666666666665</v>
      </c>
      <c r="H19" s="47" t="s">
        <v>244</v>
      </c>
      <c r="I19" s="48">
        <v>2.4583333333333335</v>
      </c>
      <c r="J19" s="47" t="s">
        <v>255</v>
      </c>
      <c r="K19" s="49">
        <v>0.26666666666666666</v>
      </c>
      <c r="L19" s="47" t="s">
        <v>162</v>
      </c>
      <c r="M19" s="49">
        <v>0.22222222222222221</v>
      </c>
      <c r="N19" s="47" t="s">
        <v>277</v>
      </c>
      <c r="O19" s="49">
        <v>0.55172413793103448</v>
      </c>
      <c r="P19" s="47" t="s">
        <v>304</v>
      </c>
      <c r="Q19" s="50">
        <v>0.22222222222222221</v>
      </c>
      <c r="R19" s="47" t="s">
        <v>195</v>
      </c>
      <c r="S19" s="50">
        <v>0.12735849056603774</v>
      </c>
      <c r="T19" s="47" t="s">
        <v>213</v>
      </c>
      <c r="U19" s="51">
        <v>6962.5</v>
      </c>
      <c r="V19" s="47" t="s">
        <v>272</v>
      </c>
      <c r="W19" s="51">
        <v>-5297.272727272727</v>
      </c>
      <c r="X19" s="47" t="s">
        <v>269</v>
      </c>
      <c r="Y19" s="50">
        <v>0.21768707482993196</v>
      </c>
      <c r="Z19" s="47" t="s">
        <v>114</v>
      </c>
      <c r="AA19" s="50">
        <v>0.2394308943089431</v>
      </c>
      <c r="AB19" s="47" t="s">
        <v>235</v>
      </c>
      <c r="AC19" s="50">
        <v>0.56666666666666665</v>
      </c>
      <c r="AD19" s="47" t="s">
        <v>216</v>
      </c>
      <c r="AE19" s="50">
        <v>0.34615384615384615</v>
      </c>
      <c r="AF19" s="47" t="s">
        <v>333</v>
      </c>
      <c r="AG19" s="50">
        <v>0.41666666666666669</v>
      </c>
      <c r="AH19" s="47" t="s">
        <v>263</v>
      </c>
      <c r="AI19" s="54">
        <v>56800</v>
      </c>
    </row>
    <row r="20" spans="1:35">
      <c r="A20" s="44">
        <v>18</v>
      </c>
      <c r="B20" s="45" t="s">
        <v>228</v>
      </c>
      <c r="C20" s="107">
        <v>20</v>
      </c>
      <c r="D20" s="45" t="s">
        <v>255</v>
      </c>
      <c r="E20" s="46">
        <v>12.900000000000013</v>
      </c>
      <c r="F20" s="47" t="s">
        <v>164</v>
      </c>
      <c r="G20" s="59">
        <v>1.4999999999999996</v>
      </c>
      <c r="H20" s="47" t="s">
        <v>164</v>
      </c>
      <c r="I20" s="48">
        <v>2.4666666666666668</v>
      </c>
      <c r="J20" s="47" t="s">
        <v>216</v>
      </c>
      <c r="K20" s="49">
        <v>0.25925925925925924</v>
      </c>
      <c r="L20" s="47" t="s">
        <v>241</v>
      </c>
      <c r="M20" s="49">
        <v>0.22222222222222221</v>
      </c>
      <c r="N20" s="47" t="s">
        <v>114</v>
      </c>
      <c r="O20" s="49">
        <v>0.50246791707798621</v>
      </c>
      <c r="P20" s="47" t="s">
        <v>169</v>
      </c>
      <c r="Q20" s="50">
        <v>0.21720430107526881</v>
      </c>
      <c r="R20" s="47" t="s">
        <v>162</v>
      </c>
      <c r="S20" s="50">
        <v>0.12820512820512819</v>
      </c>
      <c r="T20" s="47" t="s">
        <v>195</v>
      </c>
      <c r="U20" s="51">
        <v>6763.2075471698117</v>
      </c>
      <c r="V20" s="47" t="s">
        <v>262</v>
      </c>
      <c r="W20" s="51">
        <v>-5320</v>
      </c>
      <c r="X20" s="47" t="s">
        <v>263</v>
      </c>
      <c r="Y20" s="50">
        <v>0.21621621621621623</v>
      </c>
      <c r="Z20" s="47" t="s">
        <v>235</v>
      </c>
      <c r="AA20" s="50">
        <v>0.2340036563071298</v>
      </c>
      <c r="AB20" s="47" t="s">
        <v>265</v>
      </c>
      <c r="AC20" s="50">
        <v>0.56140350877192979</v>
      </c>
      <c r="AD20" s="47" t="s">
        <v>177</v>
      </c>
      <c r="AE20" s="50">
        <v>0.33333333333333331</v>
      </c>
      <c r="AF20" s="47" t="s">
        <v>205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168</v>
      </c>
      <c r="C21" s="107">
        <v>18</v>
      </c>
      <c r="D21" s="45" t="s">
        <v>177</v>
      </c>
      <c r="E21" s="46">
        <v>3.8999999999999986</v>
      </c>
      <c r="F21" s="47" t="s">
        <v>255</v>
      </c>
      <c r="G21" s="59">
        <v>0.43000000000000044</v>
      </c>
      <c r="H21" s="47" t="s">
        <v>255</v>
      </c>
      <c r="I21" s="48">
        <v>2.4666666666666668</v>
      </c>
      <c r="J21" s="47" t="s">
        <v>272</v>
      </c>
      <c r="K21" s="49">
        <v>0.25842696629213485</v>
      </c>
      <c r="L21" s="47" t="s">
        <v>258</v>
      </c>
      <c r="M21" s="49">
        <v>0.22222222222222221</v>
      </c>
      <c r="N21" s="47" t="s">
        <v>161</v>
      </c>
      <c r="O21" s="49">
        <v>0.5</v>
      </c>
      <c r="P21" s="47" t="s">
        <v>244</v>
      </c>
      <c r="Q21" s="50">
        <v>0.21264367816091953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265</v>
      </c>
      <c r="W21" s="51">
        <v>-5379.166666666667</v>
      </c>
      <c r="X21" s="47" t="s">
        <v>255</v>
      </c>
      <c r="Y21" s="50">
        <v>0.215962441314554</v>
      </c>
      <c r="Z21" s="47" t="s">
        <v>161</v>
      </c>
      <c r="AA21" s="50">
        <v>0.23376623376623376</v>
      </c>
      <c r="AB21" s="47" t="s">
        <v>161</v>
      </c>
      <c r="AC21" s="50">
        <v>0.53846153846153844</v>
      </c>
      <c r="AD21" s="47" t="s">
        <v>205</v>
      </c>
      <c r="AE21" s="50">
        <v>0.33333333333333331</v>
      </c>
      <c r="AF21" s="47" t="s">
        <v>238</v>
      </c>
      <c r="AG21" s="50">
        <v>0.40540540540540543</v>
      </c>
      <c r="AH21" s="47" t="s">
        <v>277</v>
      </c>
      <c r="AI21" s="54">
        <v>53700</v>
      </c>
    </row>
    <row r="22" spans="1:35">
      <c r="A22" s="44">
        <v>20</v>
      </c>
      <c r="B22" s="45" t="s">
        <v>179</v>
      </c>
      <c r="C22" s="107">
        <v>16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114</v>
      </c>
      <c r="I22" s="48">
        <v>2.4886475814412634</v>
      </c>
      <c r="J22" s="47" t="s">
        <v>114</v>
      </c>
      <c r="K22" s="49">
        <v>0.25567620927936824</v>
      </c>
      <c r="L22" s="47" t="s">
        <v>297</v>
      </c>
      <c r="M22" s="49">
        <v>0.22222222222222221</v>
      </c>
      <c r="N22" s="47" t="s">
        <v>179</v>
      </c>
      <c r="O22" s="49">
        <v>0.5</v>
      </c>
      <c r="P22" s="47" t="s">
        <v>114</v>
      </c>
      <c r="Q22" s="50">
        <v>0.21233062330623306</v>
      </c>
      <c r="R22" s="47" t="s">
        <v>244</v>
      </c>
      <c r="S22" s="50">
        <v>0.13218390804597702</v>
      </c>
      <c r="T22" s="47" t="s">
        <v>297</v>
      </c>
      <c r="U22" s="51">
        <v>6585.7142857142853</v>
      </c>
      <c r="V22" s="47" t="s">
        <v>223</v>
      </c>
      <c r="W22" s="51">
        <v>-5450</v>
      </c>
      <c r="X22" s="47" t="s">
        <v>163</v>
      </c>
      <c r="Y22" s="50">
        <v>0.21518987341772153</v>
      </c>
      <c r="Z22" s="47" t="s">
        <v>297</v>
      </c>
      <c r="AA22" s="50">
        <v>0.2318840579710145</v>
      </c>
      <c r="AB22" s="47" t="s">
        <v>114</v>
      </c>
      <c r="AC22" s="50">
        <v>0.53774834437086094</v>
      </c>
      <c r="AD22" s="47" t="s">
        <v>114</v>
      </c>
      <c r="AE22" s="50">
        <v>0.33220147142048673</v>
      </c>
      <c r="AF22" s="47" t="s">
        <v>272</v>
      </c>
      <c r="AG22" s="50">
        <v>0.40145985401459855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175</v>
      </c>
      <c r="E23" s="46">
        <v>-2.2000000000000011</v>
      </c>
      <c r="F23" s="47" t="s">
        <v>114</v>
      </c>
      <c r="G23" s="59">
        <v>-0.14244817374136243</v>
      </c>
      <c r="H23" s="47" t="s">
        <v>161</v>
      </c>
      <c r="I23" s="48">
        <v>2.5</v>
      </c>
      <c r="J23" s="47" t="s">
        <v>179</v>
      </c>
      <c r="K23" s="49">
        <v>0.25</v>
      </c>
      <c r="L23" s="47" t="s">
        <v>255</v>
      </c>
      <c r="M23" s="49">
        <v>0.23333333333333334</v>
      </c>
      <c r="N23" s="47" t="s">
        <v>213</v>
      </c>
      <c r="O23" s="49">
        <v>0.5</v>
      </c>
      <c r="P23" s="47" t="s">
        <v>177</v>
      </c>
      <c r="Q23" s="50">
        <v>0.21052631578947367</v>
      </c>
      <c r="R23" s="47" t="s">
        <v>114</v>
      </c>
      <c r="S23" s="50">
        <v>0.13279132791327913</v>
      </c>
      <c r="T23" s="47" t="s">
        <v>269</v>
      </c>
      <c r="U23" s="51">
        <v>6444.8275862068967</v>
      </c>
      <c r="V23" s="47" t="s">
        <v>269</v>
      </c>
      <c r="W23" s="51">
        <v>-5485</v>
      </c>
      <c r="X23" s="47" t="s">
        <v>177</v>
      </c>
      <c r="Y23" s="50">
        <v>0.21052631578947367</v>
      </c>
      <c r="Z23" s="47" t="s">
        <v>264</v>
      </c>
      <c r="AA23" s="50">
        <v>0.23076923076923078</v>
      </c>
      <c r="AB23" s="47" t="s">
        <v>195</v>
      </c>
      <c r="AC23" s="50">
        <v>0.53535353535353536</v>
      </c>
      <c r="AD23" s="47" t="s">
        <v>272</v>
      </c>
      <c r="AE23" s="50">
        <v>0.33136094674556216</v>
      </c>
      <c r="AF23" s="47" t="s">
        <v>168</v>
      </c>
      <c r="AG23" s="50">
        <v>0.39534883720930231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235</v>
      </c>
      <c r="K24" s="49">
        <v>0.2361111111111111</v>
      </c>
      <c r="L24" s="47" t="s">
        <v>265</v>
      </c>
      <c r="M24" s="49">
        <v>0.2413793103448276</v>
      </c>
      <c r="N24" s="47" t="s">
        <v>255</v>
      </c>
      <c r="O24" s="49">
        <v>0.5</v>
      </c>
      <c r="P24" s="47" t="s">
        <v>272</v>
      </c>
      <c r="Q24" s="50">
        <v>0.20916030534351146</v>
      </c>
      <c r="R24" s="47" t="s">
        <v>175</v>
      </c>
      <c r="S24" s="50">
        <v>0.13333333333333333</v>
      </c>
      <c r="T24" s="47" t="s">
        <v>272</v>
      </c>
      <c r="U24" s="51">
        <v>6389.7810218978102</v>
      </c>
      <c r="V24" s="47" t="s">
        <v>235</v>
      </c>
      <c r="W24" s="51">
        <v>-5493.333333333333</v>
      </c>
      <c r="X24" s="47" t="s">
        <v>228</v>
      </c>
      <c r="Y24" s="50">
        <v>0.20979020979020979</v>
      </c>
      <c r="Z24" s="47" t="s">
        <v>205</v>
      </c>
      <c r="AA24" s="50">
        <v>0.21428571428571427</v>
      </c>
      <c r="AB24" s="47" t="s">
        <v>227</v>
      </c>
      <c r="AC24" s="50">
        <v>0.53125</v>
      </c>
      <c r="AD24" s="47" t="s">
        <v>195</v>
      </c>
      <c r="AE24" s="50">
        <v>0.33082706766917291</v>
      </c>
      <c r="AF24" s="47" t="s">
        <v>263</v>
      </c>
      <c r="AG24" s="50">
        <v>0.3904109589041096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191</v>
      </c>
      <c r="K25" s="49">
        <v>0.21428571428571427</v>
      </c>
      <c r="L25" s="47" t="s">
        <v>114</v>
      </c>
      <c r="M25" s="49">
        <v>0.24679170779861798</v>
      </c>
      <c r="N25" s="47" t="s">
        <v>175</v>
      </c>
      <c r="O25" s="49">
        <v>0.5</v>
      </c>
      <c r="P25" s="47" t="s">
        <v>161</v>
      </c>
      <c r="Q25" s="50">
        <v>0.20779220779220781</v>
      </c>
      <c r="R25" s="47" t="s">
        <v>199</v>
      </c>
      <c r="S25" s="50">
        <v>0.13333333333333333</v>
      </c>
      <c r="T25" s="47" t="s">
        <v>114</v>
      </c>
      <c r="U25" s="51">
        <v>6365.6030631780468</v>
      </c>
      <c r="V25" s="47" t="s">
        <v>164</v>
      </c>
      <c r="W25" s="51">
        <v>-5500</v>
      </c>
      <c r="X25" s="47" t="s">
        <v>203</v>
      </c>
      <c r="Y25" s="50">
        <v>0.20930232558139536</v>
      </c>
      <c r="Z25" s="47" t="s">
        <v>238</v>
      </c>
      <c r="AA25" s="50">
        <v>0.20454545454545456</v>
      </c>
      <c r="AB25" s="47" t="s">
        <v>163</v>
      </c>
      <c r="AC25" s="50">
        <v>0.52941176470588236</v>
      </c>
      <c r="AD25" s="47" t="s">
        <v>324</v>
      </c>
      <c r="AE25" s="50">
        <v>0.3235294117647059</v>
      </c>
      <c r="AF25" s="47" t="s">
        <v>179</v>
      </c>
      <c r="AG25" s="50">
        <v>0.375</v>
      </c>
      <c r="AH25" s="47" t="s">
        <v>164</v>
      </c>
      <c r="AI25" s="54">
        <v>52000</v>
      </c>
    </row>
    <row r="26" spans="1:35">
      <c r="A26" s="44">
        <v>24</v>
      </c>
      <c r="B26" s="45" t="s">
        <v>335</v>
      </c>
      <c r="C26" s="107">
        <v>13</v>
      </c>
      <c r="D26" s="45" t="s">
        <v>179</v>
      </c>
      <c r="E26" s="46">
        <v>-34.6</v>
      </c>
      <c r="F26" s="47" t="s">
        <v>272</v>
      </c>
      <c r="G26" s="59">
        <v>-2.6471910112359547</v>
      </c>
      <c r="H26" s="47" t="s">
        <v>227</v>
      </c>
      <c r="I26" s="48">
        <v>2.5714285714285716</v>
      </c>
      <c r="J26" s="47" t="s">
        <v>333</v>
      </c>
      <c r="K26" s="49">
        <v>0.20689655172413793</v>
      </c>
      <c r="L26" s="47" t="s">
        <v>223</v>
      </c>
      <c r="M26" s="49">
        <v>0.25</v>
      </c>
      <c r="N26" s="47" t="s">
        <v>177</v>
      </c>
      <c r="O26" s="49">
        <v>0.5</v>
      </c>
      <c r="P26" s="47" t="s">
        <v>255</v>
      </c>
      <c r="Q26" s="50">
        <v>0.20657276995305165</v>
      </c>
      <c r="R26" s="47" t="s">
        <v>216</v>
      </c>
      <c r="S26" s="50">
        <v>0.13407821229050279</v>
      </c>
      <c r="T26" s="47" t="s">
        <v>255</v>
      </c>
      <c r="U26" s="51">
        <v>6295.454545454545</v>
      </c>
      <c r="V26" s="47" t="s">
        <v>114</v>
      </c>
      <c r="W26" s="51">
        <v>-5640.3061224489793</v>
      </c>
      <c r="X26" s="47" t="s">
        <v>276</v>
      </c>
      <c r="Y26" s="50">
        <v>0.20653594771241829</v>
      </c>
      <c r="Z26" s="47" t="s">
        <v>169</v>
      </c>
      <c r="AA26" s="50">
        <v>0.2021505376344086</v>
      </c>
      <c r="AB26" s="47" t="s">
        <v>258</v>
      </c>
      <c r="AC26" s="50">
        <v>0.52941176470588236</v>
      </c>
      <c r="AD26" s="47" t="s">
        <v>163</v>
      </c>
      <c r="AE26" s="50">
        <v>0.32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161</v>
      </c>
      <c r="C27" s="107">
        <v>10</v>
      </c>
      <c r="D27" s="45" t="s">
        <v>227</v>
      </c>
      <c r="E27" s="46">
        <v>-51.900000000000013</v>
      </c>
      <c r="F27" s="47" t="s">
        <v>227</v>
      </c>
      <c r="G27" s="59">
        <v>-3.7071428571428582</v>
      </c>
      <c r="H27" s="47" t="s">
        <v>272</v>
      </c>
      <c r="I27" s="48">
        <v>2.5730337078651684</v>
      </c>
      <c r="J27" s="47" t="s">
        <v>164</v>
      </c>
      <c r="K27" s="49">
        <v>0.2</v>
      </c>
      <c r="L27" s="47" t="s">
        <v>164</v>
      </c>
      <c r="M27" s="49">
        <v>0.26666666666666666</v>
      </c>
      <c r="N27" s="47" t="s">
        <v>223</v>
      </c>
      <c r="O27" s="49">
        <v>0.5</v>
      </c>
      <c r="P27" s="47" t="s">
        <v>166</v>
      </c>
      <c r="Q27" s="50">
        <v>0.2</v>
      </c>
      <c r="R27" s="47" t="s">
        <v>269</v>
      </c>
      <c r="S27" s="50">
        <v>0.1360544217687075</v>
      </c>
      <c r="T27" s="47" t="s">
        <v>276</v>
      </c>
      <c r="U27" s="51">
        <v>6293.6507936507933</v>
      </c>
      <c r="V27" s="47" t="s">
        <v>276</v>
      </c>
      <c r="W27" s="51">
        <v>-5700</v>
      </c>
      <c r="X27" s="47" t="s">
        <v>114</v>
      </c>
      <c r="Y27" s="50">
        <v>0.20460704607046071</v>
      </c>
      <c r="Z27" s="47" t="s">
        <v>244</v>
      </c>
      <c r="AA27" s="50">
        <v>0.19540229885057472</v>
      </c>
      <c r="AB27" s="47" t="s">
        <v>333</v>
      </c>
      <c r="AC27" s="50">
        <v>0.52631578947368418</v>
      </c>
      <c r="AD27" s="47" t="s">
        <v>277</v>
      </c>
      <c r="AE27" s="50">
        <v>0.3141025641025641</v>
      </c>
      <c r="AF27" s="47" t="s">
        <v>114</v>
      </c>
      <c r="AG27" s="50">
        <v>0.37204850031908104</v>
      </c>
      <c r="AH27" s="47" t="s">
        <v>333</v>
      </c>
      <c r="AI27" s="54">
        <v>47800</v>
      </c>
    </row>
    <row r="28" spans="1:35">
      <c r="A28" s="44">
        <v>26</v>
      </c>
      <c r="B28" s="45" t="s">
        <v>213</v>
      </c>
      <c r="C28" s="107">
        <v>10</v>
      </c>
      <c r="D28" s="45" t="s">
        <v>180</v>
      </c>
      <c r="E28" s="46">
        <v>-52.6</v>
      </c>
      <c r="F28" s="47" t="s">
        <v>216</v>
      </c>
      <c r="G28" s="59">
        <v>-4.9481481481481469</v>
      </c>
      <c r="H28" s="47" t="s">
        <v>333</v>
      </c>
      <c r="I28" s="48">
        <v>2.6206896551724137</v>
      </c>
      <c r="J28" s="47" t="s">
        <v>228</v>
      </c>
      <c r="K28" s="49">
        <v>0.2</v>
      </c>
      <c r="L28" s="47" t="s">
        <v>238</v>
      </c>
      <c r="M28" s="49">
        <v>0.26666666666666666</v>
      </c>
      <c r="N28" s="47" t="s">
        <v>195</v>
      </c>
      <c r="O28" s="49">
        <v>0.49152542372881358</v>
      </c>
      <c r="P28" s="47" t="s">
        <v>175</v>
      </c>
      <c r="Q28" s="50">
        <v>0.2</v>
      </c>
      <c r="R28" s="47" t="s">
        <v>277</v>
      </c>
      <c r="S28" s="50">
        <v>0.13673805601317957</v>
      </c>
      <c r="T28" s="47" t="s">
        <v>203</v>
      </c>
      <c r="U28" s="51">
        <v>6275</v>
      </c>
      <c r="V28" s="47" t="s">
        <v>168</v>
      </c>
      <c r="W28" s="51">
        <v>-5835.7142857142853</v>
      </c>
      <c r="X28" s="47" t="s">
        <v>244</v>
      </c>
      <c r="Y28" s="50">
        <v>0.20114942528735633</v>
      </c>
      <c r="Z28" s="47" t="s">
        <v>228</v>
      </c>
      <c r="AA28" s="50">
        <v>0.1888111888111888</v>
      </c>
      <c r="AB28" s="47" t="s">
        <v>272</v>
      </c>
      <c r="AC28" s="50">
        <v>0.51677852348993292</v>
      </c>
      <c r="AD28" s="47" t="s">
        <v>276</v>
      </c>
      <c r="AE28" s="50">
        <v>0.2982456140350877</v>
      </c>
      <c r="AF28" s="47" t="s">
        <v>265</v>
      </c>
      <c r="AG28" s="50">
        <v>0.37037037037037035</v>
      </c>
      <c r="AH28" s="47" t="s">
        <v>163</v>
      </c>
      <c r="AI28" s="54">
        <v>43600</v>
      </c>
    </row>
    <row r="29" spans="1:35">
      <c r="A29" s="44">
        <v>27</v>
      </c>
      <c r="B29" s="45" t="s">
        <v>162</v>
      </c>
      <c r="C29" s="107">
        <v>9</v>
      </c>
      <c r="D29" s="45" t="s">
        <v>262</v>
      </c>
      <c r="E29" s="46">
        <v>-59.2</v>
      </c>
      <c r="F29" s="47" t="s">
        <v>333</v>
      </c>
      <c r="G29" s="59">
        <v>-5.2655172413793103</v>
      </c>
      <c r="H29" s="47" t="s">
        <v>216</v>
      </c>
      <c r="I29" s="48">
        <v>2.6296296296296298</v>
      </c>
      <c r="J29" s="47" t="s">
        <v>304</v>
      </c>
      <c r="K29" s="49">
        <v>0.2</v>
      </c>
      <c r="L29" s="47" t="s">
        <v>272</v>
      </c>
      <c r="M29" s="49">
        <v>0.2696629213483146</v>
      </c>
      <c r="N29" s="47" t="s">
        <v>333</v>
      </c>
      <c r="O29" s="49">
        <v>0.44827586206896552</v>
      </c>
      <c r="P29" s="47" t="s">
        <v>269</v>
      </c>
      <c r="Q29" s="50">
        <v>0.19727891156462585</v>
      </c>
      <c r="R29" s="47" t="s">
        <v>235</v>
      </c>
      <c r="S29" s="50">
        <v>0.13711151736745886</v>
      </c>
      <c r="T29" s="47" t="s">
        <v>335</v>
      </c>
      <c r="U29" s="51">
        <v>6236.363636363636</v>
      </c>
      <c r="V29" s="47" t="s">
        <v>304</v>
      </c>
      <c r="W29" s="51">
        <v>-5882.1428571428569</v>
      </c>
      <c r="X29" s="47" t="s">
        <v>268</v>
      </c>
      <c r="Y29" s="50">
        <v>0.2</v>
      </c>
      <c r="Z29" s="47" t="s">
        <v>255</v>
      </c>
      <c r="AA29" s="50">
        <v>0.18309859154929578</v>
      </c>
      <c r="AB29" s="47" t="s">
        <v>216</v>
      </c>
      <c r="AC29" s="50">
        <v>0.51515151515151514</v>
      </c>
      <c r="AD29" s="47" t="s">
        <v>228</v>
      </c>
      <c r="AE29" s="50">
        <v>0.29629629629629628</v>
      </c>
      <c r="AF29" s="47" t="s">
        <v>235</v>
      </c>
      <c r="AG29" s="50">
        <v>0.36559139784946237</v>
      </c>
      <c r="AH29" s="47" t="s">
        <v>177</v>
      </c>
      <c r="AI29" s="54">
        <v>42500</v>
      </c>
    </row>
    <row r="30" spans="1:35">
      <c r="A30" s="44">
        <v>28</v>
      </c>
      <c r="B30" s="45" t="s">
        <v>163</v>
      </c>
      <c r="C30" s="107">
        <v>9</v>
      </c>
      <c r="D30" s="45" t="s">
        <v>223</v>
      </c>
      <c r="E30" s="46">
        <v>-72.5</v>
      </c>
      <c r="F30" s="47" t="s">
        <v>235</v>
      </c>
      <c r="G30" s="59">
        <v>-6.1388888888888884</v>
      </c>
      <c r="H30" s="47" t="s">
        <v>235</v>
      </c>
      <c r="I30" s="48">
        <v>2.6527777777777777</v>
      </c>
      <c r="J30" s="47" t="s">
        <v>269</v>
      </c>
      <c r="K30" s="49">
        <v>0.19047619047619047</v>
      </c>
      <c r="L30" s="47" t="s">
        <v>333</v>
      </c>
      <c r="M30" s="49">
        <v>0.27586206896551724</v>
      </c>
      <c r="N30" s="47" t="s">
        <v>304</v>
      </c>
      <c r="O30" s="49">
        <v>0.44</v>
      </c>
      <c r="P30" s="47" t="s">
        <v>228</v>
      </c>
      <c r="Q30" s="50">
        <v>0.19580419580419581</v>
      </c>
      <c r="R30" s="47" t="s">
        <v>335</v>
      </c>
      <c r="S30" s="50">
        <v>0.13793103448275862</v>
      </c>
      <c r="T30" s="47" t="s">
        <v>163</v>
      </c>
      <c r="U30" s="51">
        <v>6172.2222222222226</v>
      </c>
      <c r="V30" s="47" t="s">
        <v>177</v>
      </c>
      <c r="W30" s="51">
        <v>-5950</v>
      </c>
      <c r="X30" s="47" t="s">
        <v>168</v>
      </c>
      <c r="Y30" s="50">
        <v>0.19718309859154928</v>
      </c>
      <c r="Z30" s="47" t="s">
        <v>202</v>
      </c>
      <c r="AA30" s="50">
        <v>0.17647058823529413</v>
      </c>
      <c r="AB30" s="47" t="s">
        <v>213</v>
      </c>
      <c r="AC30" s="50">
        <v>0.5</v>
      </c>
      <c r="AD30" s="47" t="s">
        <v>238</v>
      </c>
      <c r="AE30" s="50">
        <v>0.28888888888888886</v>
      </c>
      <c r="AF30" s="47" t="s">
        <v>195</v>
      </c>
      <c r="AG30" s="50">
        <v>0.35849056603773582</v>
      </c>
      <c r="AH30" s="47" t="s">
        <v>231</v>
      </c>
      <c r="AI30" s="54">
        <v>41300</v>
      </c>
    </row>
    <row r="31" spans="1:35">
      <c r="A31" s="44">
        <v>29</v>
      </c>
      <c r="B31" s="45" t="s">
        <v>241</v>
      </c>
      <c r="C31" s="107">
        <v>9</v>
      </c>
      <c r="D31" s="45" t="s">
        <v>199</v>
      </c>
      <c r="E31" s="46">
        <v>-97.4</v>
      </c>
      <c r="F31" s="47" t="s">
        <v>304</v>
      </c>
      <c r="G31" s="59">
        <v>-6.7880000000000003</v>
      </c>
      <c r="H31" s="47" t="s">
        <v>241</v>
      </c>
      <c r="I31" s="48">
        <v>2.6666666666666665</v>
      </c>
      <c r="J31" s="47" t="s">
        <v>227</v>
      </c>
      <c r="K31" s="49">
        <v>0.14285714285714285</v>
      </c>
      <c r="L31" s="47" t="s">
        <v>168</v>
      </c>
      <c r="M31" s="49">
        <v>0.27777777777777779</v>
      </c>
      <c r="N31" s="47" t="s">
        <v>272</v>
      </c>
      <c r="O31" s="49">
        <v>0.43820224719101125</v>
      </c>
      <c r="P31" s="47" t="s">
        <v>333</v>
      </c>
      <c r="Q31" s="50">
        <v>0.18274111675126903</v>
      </c>
      <c r="R31" s="47" t="s">
        <v>238</v>
      </c>
      <c r="S31" s="50">
        <v>0.1409090909090909</v>
      </c>
      <c r="T31" s="47" t="s">
        <v>277</v>
      </c>
      <c r="U31" s="51">
        <v>6117.9856115107914</v>
      </c>
      <c r="V31" s="47" t="s">
        <v>213</v>
      </c>
      <c r="W31" s="51">
        <v>-5966.666666666667</v>
      </c>
      <c r="X31" s="47" t="s">
        <v>333</v>
      </c>
      <c r="Y31" s="50">
        <v>0.19289340101522842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244</v>
      </c>
      <c r="AE31" s="50">
        <v>0.26470588235294118</v>
      </c>
      <c r="AF31" s="47" t="s">
        <v>228</v>
      </c>
      <c r="AG31" s="50">
        <v>0.35714285714285715</v>
      </c>
      <c r="AH31" s="47" t="s">
        <v>324</v>
      </c>
      <c r="AI31" s="54">
        <v>38500</v>
      </c>
    </row>
    <row r="32" spans="1:35">
      <c r="A32" s="44">
        <v>30</v>
      </c>
      <c r="B32" s="45" t="s">
        <v>258</v>
      </c>
      <c r="C32" s="107">
        <v>9</v>
      </c>
      <c r="D32" s="45" t="s">
        <v>241</v>
      </c>
      <c r="E32" s="46">
        <v>-97.9</v>
      </c>
      <c r="F32" s="47" t="s">
        <v>228</v>
      </c>
      <c r="G32" s="59">
        <v>-8.8049999999999997</v>
      </c>
      <c r="H32" s="47" t="s">
        <v>304</v>
      </c>
      <c r="I32" s="48">
        <v>2.68</v>
      </c>
      <c r="J32" s="47" t="s">
        <v>258</v>
      </c>
      <c r="K32" s="49">
        <v>0.1111111111111111</v>
      </c>
      <c r="L32" s="47" t="s">
        <v>227</v>
      </c>
      <c r="M32" s="49">
        <v>0.2857142857142857</v>
      </c>
      <c r="N32" s="47" t="s">
        <v>238</v>
      </c>
      <c r="O32" s="49">
        <v>0.43333333333333335</v>
      </c>
      <c r="P32" s="47" t="s">
        <v>191</v>
      </c>
      <c r="Q32" s="50">
        <v>0.18260869565217391</v>
      </c>
      <c r="R32" s="47" t="s">
        <v>297</v>
      </c>
      <c r="S32" s="50">
        <v>0.14492753623188406</v>
      </c>
      <c r="T32" s="47" t="s">
        <v>168</v>
      </c>
      <c r="U32" s="51">
        <v>5988.3720930232557</v>
      </c>
      <c r="V32" s="47" t="s">
        <v>227</v>
      </c>
      <c r="W32" s="51">
        <v>-5992.8571428571431</v>
      </c>
      <c r="X32" s="47" t="s">
        <v>179</v>
      </c>
      <c r="Y32" s="50">
        <v>0.19083969465648856</v>
      </c>
      <c r="Z32" s="47" t="s">
        <v>258</v>
      </c>
      <c r="AA32" s="50">
        <v>0.171875</v>
      </c>
      <c r="AB32" s="47" t="s">
        <v>241</v>
      </c>
      <c r="AC32" s="50">
        <v>0.5</v>
      </c>
      <c r="AD32" s="47" t="s">
        <v>335</v>
      </c>
      <c r="AE32" s="50">
        <v>0.25</v>
      </c>
      <c r="AF32" s="47" t="s">
        <v>276</v>
      </c>
      <c r="AG32" s="50">
        <v>0.34920634920634919</v>
      </c>
      <c r="AH32" s="47" t="s">
        <v>258</v>
      </c>
      <c r="AI32" s="54">
        <v>37500</v>
      </c>
    </row>
    <row r="33" spans="1:35">
      <c r="A33" s="44">
        <v>31</v>
      </c>
      <c r="B33" s="45" t="s">
        <v>297</v>
      </c>
      <c r="C33" s="107">
        <v>9</v>
      </c>
      <c r="D33" s="45" t="s">
        <v>202</v>
      </c>
      <c r="E33" s="46">
        <v>-105.9</v>
      </c>
      <c r="F33" s="47" t="s">
        <v>269</v>
      </c>
      <c r="G33" s="59">
        <v>-10.661904761904763</v>
      </c>
      <c r="H33" s="47" t="s">
        <v>213</v>
      </c>
      <c r="I33" s="48">
        <v>2.7</v>
      </c>
      <c r="J33" s="47" t="s">
        <v>297</v>
      </c>
      <c r="K33" s="49">
        <v>0.1111111111111111</v>
      </c>
      <c r="L33" s="47" t="s">
        <v>277</v>
      </c>
      <c r="M33" s="49">
        <v>0.28735632183908044</v>
      </c>
      <c r="N33" s="47" t="s">
        <v>235</v>
      </c>
      <c r="O33" s="49">
        <v>0.43055555555555558</v>
      </c>
      <c r="P33" s="47" t="s">
        <v>262</v>
      </c>
      <c r="Q33" s="50">
        <v>0.17391304347826086</v>
      </c>
      <c r="R33" s="47" t="s">
        <v>304</v>
      </c>
      <c r="S33" s="50">
        <v>0.14814814814814814</v>
      </c>
      <c r="T33" s="47" t="s">
        <v>177</v>
      </c>
      <c r="U33" s="51">
        <v>5900</v>
      </c>
      <c r="V33" s="47" t="s">
        <v>335</v>
      </c>
      <c r="W33" s="51">
        <v>-6033.333333333333</v>
      </c>
      <c r="X33" s="47" t="s">
        <v>216</v>
      </c>
      <c r="Y33" s="50">
        <v>0.18435754189944134</v>
      </c>
      <c r="Z33" s="47" t="s">
        <v>166</v>
      </c>
      <c r="AA33" s="50">
        <v>0.17142857142857143</v>
      </c>
      <c r="AB33" s="47" t="s">
        <v>262</v>
      </c>
      <c r="AC33" s="50">
        <v>0.5</v>
      </c>
      <c r="AD33" s="47" t="s">
        <v>262</v>
      </c>
      <c r="AE33" s="50">
        <v>0.25</v>
      </c>
      <c r="AF33" s="47" t="s">
        <v>277</v>
      </c>
      <c r="AG33" s="50">
        <v>0.33812949640287771</v>
      </c>
      <c r="AH33" s="47" t="s">
        <v>264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258</v>
      </c>
      <c r="E34" s="46">
        <v>-107.60000000000001</v>
      </c>
      <c r="F34" s="47" t="s">
        <v>241</v>
      </c>
      <c r="G34" s="59">
        <v>-10.877777777777778</v>
      </c>
      <c r="H34" s="47" t="s">
        <v>228</v>
      </c>
      <c r="I34" s="48">
        <v>2.7</v>
      </c>
      <c r="J34" s="47" t="s">
        <v>238</v>
      </c>
      <c r="K34" s="49">
        <v>0.1</v>
      </c>
      <c r="L34" s="47" t="s">
        <v>216</v>
      </c>
      <c r="M34" s="49">
        <v>0.29629629629629628</v>
      </c>
      <c r="N34" s="47" t="s">
        <v>244</v>
      </c>
      <c r="O34" s="49">
        <v>0.41666666666666669</v>
      </c>
      <c r="P34" s="47" t="s">
        <v>258</v>
      </c>
      <c r="Q34" s="50">
        <v>0.171875</v>
      </c>
      <c r="R34" s="47" t="s">
        <v>227</v>
      </c>
      <c r="S34" s="50">
        <v>0.15053763440860216</v>
      </c>
      <c r="T34" s="47" t="s">
        <v>263</v>
      </c>
      <c r="U34" s="51">
        <v>5791.0958904109593</v>
      </c>
      <c r="V34" s="47" t="s">
        <v>333</v>
      </c>
      <c r="W34" s="51">
        <v>-6123.8095238095239</v>
      </c>
      <c r="X34" s="47" t="s">
        <v>304</v>
      </c>
      <c r="Y34" s="50">
        <v>0.17460317460317459</v>
      </c>
      <c r="Z34" s="47" t="s">
        <v>333</v>
      </c>
      <c r="AA34" s="50">
        <v>0.16751269035532995</v>
      </c>
      <c r="AB34" s="47" t="s">
        <v>277</v>
      </c>
      <c r="AC34" s="50">
        <v>0.48701298701298701</v>
      </c>
      <c r="AD34" s="47" t="s">
        <v>235</v>
      </c>
      <c r="AE34" s="50">
        <v>0.2421875</v>
      </c>
      <c r="AF34" s="47" t="s">
        <v>175</v>
      </c>
      <c r="AG34" s="50">
        <v>0.33333333333333331</v>
      </c>
      <c r="AH34" s="47" t="s">
        <v>297</v>
      </c>
      <c r="AI34" s="54">
        <v>35600</v>
      </c>
    </row>
    <row r="35" spans="1:35">
      <c r="A35" s="44">
        <v>33</v>
      </c>
      <c r="B35" s="45" t="s">
        <v>166</v>
      </c>
      <c r="C35" s="107">
        <v>4</v>
      </c>
      <c r="D35" s="45" t="s">
        <v>213</v>
      </c>
      <c r="E35" s="46">
        <v>-116.70000000000002</v>
      </c>
      <c r="F35" s="47" t="s">
        <v>213</v>
      </c>
      <c r="G35" s="59">
        <v>-11.670000000000002</v>
      </c>
      <c r="H35" s="47" t="s">
        <v>238</v>
      </c>
      <c r="I35" s="48">
        <v>2.7333333333333334</v>
      </c>
      <c r="J35" s="47" t="s">
        <v>324</v>
      </c>
      <c r="K35" s="49">
        <v>3.125E-2</v>
      </c>
      <c r="L35" s="47" t="s">
        <v>161</v>
      </c>
      <c r="M35" s="49">
        <v>0.3</v>
      </c>
      <c r="N35" s="47" t="s">
        <v>216</v>
      </c>
      <c r="O35" s="49">
        <v>0.40740740740740738</v>
      </c>
      <c r="P35" s="47" t="s">
        <v>235</v>
      </c>
      <c r="Q35" s="50">
        <v>0.17001828153564899</v>
      </c>
      <c r="R35" s="47" t="s">
        <v>241</v>
      </c>
      <c r="S35" s="50">
        <v>0.15151515151515152</v>
      </c>
      <c r="T35" s="47" t="s">
        <v>235</v>
      </c>
      <c r="U35" s="51">
        <v>5784.9462365591398</v>
      </c>
      <c r="V35" s="47" t="s">
        <v>244</v>
      </c>
      <c r="W35" s="51">
        <v>-6282.608695652174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304</v>
      </c>
      <c r="AC35" s="50">
        <v>0.48484848484848486</v>
      </c>
      <c r="AD35" s="47" t="s">
        <v>227</v>
      </c>
      <c r="AE35" s="50">
        <v>0.23076923076923078</v>
      </c>
      <c r="AF35" s="47" t="s">
        <v>169</v>
      </c>
      <c r="AG35" s="50">
        <v>0.27722772277227725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166</v>
      </c>
      <c r="E36" s="46">
        <v>-127.99999999999999</v>
      </c>
      <c r="F36" s="47" t="s">
        <v>258</v>
      </c>
      <c r="G36" s="59">
        <v>-11.955555555555556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228</v>
      </c>
      <c r="M36" s="49">
        <v>0.3</v>
      </c>
      <c r="N36" s="47" t="s">
        <v>228</v>
      </c>
      <c r="O36" s="49">
        <v>0.4</v>
      </c>
      <c r="P36" s="47" t="s">
        <v>238</v>
      </c>
      <c r="Q36" s="50">
        <v>0.16818181818181818</v>
      </c>
      <c r="R36" s="47" t="s">
        <v>264</v>
      </c>
      <c r="S36" s="50">
        <v>0.15384615384615385</v>
      </c>
      <c r="T36" s="47" t="s">
        <v>258</v>
      </c>
      <c r="U36" s="51">
        <v>5627.272727272727</v>
      </c>
      <c r="V36" s="47" t="s">
        <v>208</v>
      </c>
      <c r="W36" s="51">
        <v>-6340</v>
      </c>
      <c r="X36" s="47" t="s">
        <v>161</v>
      </c>
      <c r="Y36" s="50">
        <v>0.16883116883116883</v>
      </c>
      <c r="Z36" s="47" t="s">
        <v>324</v>
      </c>
      <c r="AA36" s="50">
        <v>0.16346153846153846</v>
      </c>
      <c r="AB36" s="47" t="s">
        <v>255</v>
      </c>
      <c r="AC36" s="50">
        <v>0.47826086956521741</v>
      </c>
      <c r="AD36" s="47" t="s">
        <v>164</v>
      </c>
      <c r="AE36" s="50">
        <v>0.22580645161290322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208</v>
      </c>
      <c r="E37" s="46">
        <v>-132.69999999999999</v>
      </c>
      <c r="F37" s="47" t="s">
        <v>238</v>
      </c>
      <c r="G37" s="59">
        <v>-12.080000000000002</v>
      </c>
      <c r="H37" s="47" t="s">
        <v>258</v>
      </c>
      <c r="I37" s="48">
        <v>2.7777777777777777</v>
      </c>
      <c r="J37" s="47" t="s">
        <v>335</v>
      </c>
      <c r="K37" s="49">
        <v>0</v>
      </c>
      <c r="L37" s="47" t="s">
        <v>335</v>
      </c>
      <c r="M37" s="49">
        <v>0.30769230769230771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215</v>
      </c>
      <c r="S37" s="50">
        <v>0.16666666666666666</v>
      </c>
      <c r="T37" s="47" t="s">
        <v>265</v>
      </c>
      <c r="U37" s="51">
        <v>5618.5185185185182</v>
      </c>
      <c r="V37" s="47" t="s">
        <v>238</v>
      </c>
      <c r="W37" s="51">
        <v>-6512.9032258064517</v>
      </c>
      <c r="X37" s="47" t="s">
        <v>235</v>
      </c>
      <c r="Y37" s="50">
        <v>0.16453382084095064</v>
      </c>
      <c r="Z37" s="47" t="s">
        <v>177</v>
      </c>
      <c r="AA37" s="50">
        <v>0.15789473684210525</v>
      </c>
      <c r="AB37" s="47" t="s">
        <v>179</v>
      </c>
      <c r="AC37" s="50">
        <v>0.4</v>
      </c>
      <c r="AD37" s="47" t="s">
        <v>231</v>
      </c>
      <c r="AE37" s="50">
        <v>0.2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216</v>
      </c>
      <c r="E38" s="46">
        <v>-133.59999999999997</v>
      </c>
      <c r="F38" s="47" t="s">
        <v>215</v>
      </c>
      <c r="G38" s="59">
        <v>-14.4</v>
      </c>
      <c r="H38" s="47" t="s">
        <v>297</v>
      </c>
      <c r="I38" s="48">
        <v>2.8888888888888888</v>
      </c>
      <c r="J38" s="47" t="s">
        <v>166</v>
      </c>
      <c r="K38" s="49">
        <v>0</v>
      </c>
      <c r="L38" s="47" t="s">
        <v>235</v>
      </c>
      <c r="M38" s="49">
        <v>0.31944444444444442</v>
      </c>
      <c r="N38" s="47" t="s">
        <v>324</v>
      </c>
      <c r="O38" s="49">
        <v>0.34375</v>
      </c>
      <c r="P38" s="47" t="s">
        <v>164</v>
      </c>
      <c r="Q38" s="50">
        <v>0.16528925619834711</v>
      </c>
      <c r="R38" s="47" t="s">
        <v>272</v>
      </c>
      <c r="S38" s="50">
        <v>0.16793893129770993</v>
      </c>
      <c r="T38" s="47" t="s">
        <v>304</v>
      </c>
      <c r="U38" s="51">
        <v>5597.6190476190477</v>
      </c>
      <c r="V38" s="47" t="s">
        <v>161</v>
      </c>
      <c r="W38" s="51">
        <v>-6514.2857142857147</v>
      </c>
      <c r="X38" s="47" t="s">
        <v>169</v>
      </c>
      <c r="Y38" s="50">
        <v>0.15698924731182795</v>
      </c>
      <c r="Z38" s="47" t="s">
        <v>269</v>
      </c>
      <c r="AA38" s="50">
        <v>0.15646258503401361</v>
      </c>
      <c r="AB38" s="47" t="s">
        <v>335</v>
      </c>
      <c r="AC38" s="50">
        <v>0.36363636363636365</v>
      </c>
      <c r="AD38" s="47" t="s">
        <v>258</v>
      </c>
      <c r="AE38" s="50">
        <v>0.18181818181818182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114</v>
      </c>
      <c r="E39" s="46">
        <v>-144.30000000000013</v>
      </c>
      <c r="F39" s="47" t="s">
        <v>223</v>
      </c>
      <c r="G39" s="59">
        <v>-18.125</v>
      </c>
      <c r="H39" s="47" t="s">
        <v>269</v>
      </c>
      <c r="I39" s="48">
        <v>2.9047619047619047</v>
      </c>
      <c r="J39" s="47" t="s">
        <v>167</v>
      </c>
      <c r="K39" s="49">
        <v>0</v>
      </c>
      <c r="L39" s="47" t="s">
        <v>304</v>
      </c>
      <c r="M39" s="49">
        <v>0.32</v>
      </c>
      <c r="N39" s="47" t="s">
        <v>258</v>
      </c>
      <c r="O39" s="49">
        <v>0.33333333333333331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324</v>
      </c>
      <c r="U39" s="51">
        <v>5288.4615384615381</v>
      </c>
      <c r="V39" s="47" t="s">
        <v>180</v>
      </c>
      <c r="W39" s="51">
        <v>-6600</v>
      </c>
      <c r="X39" s="47" t="s">
        <v>238</v>
      </c>
      <c r="Y39" s="50">
        <v>0.15454545454545454</v>
      </c>
      <c r="Z39" s="47" t="s">
        <v>265</v>
      </c>
      <c r="AA39" s="50">
        <v>0.14553990610328638</v>
      </c>
      <c r="AB39" s="47" t="s">
        <v>324</v>
      </c>
      <c r="AC39" s="50">
        <v>0.34482758620689657</v>
      </c>
      <c r="AD39" s="47" t="s">
        <v>269</v>
      </c>
      <c r="AE39" s="50">
        <v>0.17391304347826086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333</v>
      </c>
      <c r="E40" s="46">
        <v>-152.69999999999999</v>
      </c>
      <c r="F40" s="47" t="s">
        <v>297</v>
      </c>
      <c r="G40" s="59">
        <v>-18.588888888888889</v>
      </c>
      <c r="H40" s="47" t="s">
        <v>335</v>
      </c>
      <c r="I40" s="48">
        <v>3</v>
      </c>
      <c r="J40" s="47" t="s">
        <v>175</v>
      </c>
      <c r="K40" s="49">
        <v>0</v>
      </c>
      <c r="L40" s="47" t="s">
        <v>163</v>
      </c>
      <c r="M40" s="49">
        <v>0.33333333333333331</v>
      </c>
      <c r="N40" s="47" t="s">
        <v>262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5266.666666666667</v>
      </c>
      <c r="V40" s="47" t="s">
        <v>228</v>
      </c>
      <c r="W40" s="51">
        <v>-6690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191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262</v>
      </c>
      <c r="G41" s="59">
        <v>-19.733333333333334</v>
      </c>
      <c r="H41" s="47" t="s">
        <v>196</v>
      </c>
      <c r="I41" s="48">
        <v>3</v>
      </c>
      <c r="J41" s="47" t="s">
        <v>180</v>
      </c>
      <c r="K41" s="49">
        <v>0</v>
      </c>
      <c r="L41" s="47" t="s">
        <v>262</v>
      </c>
      <c r="M41" s="49">
        <v>0.33333333333333331</v>
      </c>
      <c r="N41" s="47" t="s">
        <v>335</v>
      </c>
      <c r="O41" s="49">
        <v>0.30769230769230771</v>
      </c>
      <c r="P41" s="47" t="s">
        <v>335</v>
      </c>
      <c r="Q41" s="50">
        <v>0.12643678160919541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163</v>
      </c>
      <c r="W41" s="51">
        <v>-6733.333333333333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203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335</v>
      </c>
      <c r="G42" s="59">
        <v>-20.653846153846153</v>
      </c>
      <c r="H42" s="47" t="s">
        <v>215</v>
      </c>
      <c r="I42" s="48">
        <v>3</v>
      </c>
      <c r="J42" s="47" t="s">
        <v>199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324</v>
      </c>
      <c r="Q42" s="50">
        <v>0.125</v>
      </c>
      <c r="R42" s="47" t="s">
        <v>324</v>
      </c>
      <c r="S42" s="50">
        <v>0.1875</v>
      </c>
      <c r="T42" s="47" t="s">
        <v>179</v>
      </c>
      <c r="U42" s="51">
        <v>4909.375</v>
      </c>
      <c r="V42" s="47" t="s">
        <v>195</v>
      </c>
      <c r="W42" s="51">
        <v>-6753.7037037037035</v>
      </c>
      <c r="X42" s="47" t="s">
        <v>180</v>
      </c>
      <c r="Y42" s="50">
        <v>0.14285714285714285</v>
      </c>
      <c r="Z42" s="47" t="s">
        <v>227</v>
      </c>
      <c r="AA42" s="50">
        <v>0.13978494623655913</v>
      </c>
      <c r="AB42" s="47" t="s">
        <v>223</v>
      </c>
      <c r="AC42" s="50">
        <v>0.33333333333333331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324</v>
      </c>
      <c r="G43" s="59">
        <v>-25.362500000000001</v>
      </c>
      <c r="H43" s="47" t="s">
        <v>262</v>
      </c>
      <c r="I43" s="48">
        <v>3</v>
      </c>
      <c r="J43" s="47" t="s">
        <v>196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196</v>
      </c>
      <c r="Q43" s="50">
        <v>0.125</v>
      </c>
      <c r="R43" s="47" t="s">
        <v>223</v>
      </c>
      <c r="S43" s="50">
        <v>0.19047619047619047</v>
      </c>
      <c r="T43" s="47" t="s">
        <v>262</v>
      </c>
      <c r="U43" s="51">
        <v>4525</v>
      </c>
      <c r="V43" s="47" t="s">
        <v>255</v>
      </c>
      <c r="W43" s="51">
        <v>-6852.3809523809523</v>
      </c>
      <c r="X43" s="47" t="s">
        <v>324</v>
      </c>
      <c r="Y43" s="50">
        <v>0.13942307692307693</v>
      </c>
      <c r="Z43" s="47" t="s">
        <v>203</v>
      </c>
      <c r="AA43" s="50">
        <v>0.13953488372093023</v>
      </c>
      <c r="AB43" s="47" t="s">
        <v>164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196</v>
      </c>
      <c r="G44" s="59">
        <v>-27.1</v>
      </c>
      <c r="H44" s="47" t="s">
        <v>324</v>
      </c>
      <c r="I44" s="48">
        <v>3.15625</v>
      </c>
      <c r="J44" s="47" t="s">
        <v>203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297</v>
      </c>
      <c r="Q44" s="50">
        <v>0.10144927536231885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241</v>
      </c>
      <c r="W44" s="51">
        <v>-7080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269</v>
      </c>
      <c r="E45" s="46">
        <v>-223.90000000000003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202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9.1954022988505746E-2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272</v>
      </c>
      <c r="E46" s="46">
        <v>-235.59999999999997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208</v>
      </c>
      <c r="K46" s="49">
        <v>0</v>
      </c>
      <c r="L46" s="47" t="s">
        <v>324</v>
      </c>
      <c r="M46" s="49">
        <v>0.53125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335</v>
      </c>
      <c r="E47" s="46">
        <v>-268.5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215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238</v>
      </c>
      <c r="E48" s="46">
        <v>-362.40000000000003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223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235</v>
      </c>
      <c r="E49" s="46">
        <v>-441.99999999999994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241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-811.6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262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1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01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1013</v>
      </c>
      <c r="C2" s="121"/>
      <c r="E2" s="32" t="s">
        <v>54</v>
      </c>
      <c r="F2" s="29" t="s">
        <v>20</v>
      </c>
      <c r="G2" s="12">
        <v>900</v>
      </c>
      <c r="H2" s="93">
        <f>IF(B$17=0,0,G2/B$17)</f>
        <v>0.57434588385449903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-51.383399209486164</v>
      </c>
      <c r="P2" s="79">
        <v>1012</v>
      </c>
      <c r="Q2" s="63">
        <v>-52000</v>
      </c>
    </row>
    <row r="3" spans="1:17">
      <c r="A3" s="19" t="s">
        <v>8</v>
      </c>
      <c r="B3" s="122">
        <v>7380</v>
      </c>
      <c r="C3" s="123"/>
      <c r="E3" s="33" t="s">
        <v>181</v>
      </c>
      <c r="F3" s="30" t="s">
        <v>156</v>
      </c>
      <c r="G3" s="13">
        <v>809</v>
      </c>
      <c r="H3" s="94">
        <f>IF(B$17=0,0,G3/B$17)</f>
        <v>0.51627313337587744</v>
      </c>
      <c r="I3" s="56">
        <v>21</v>
      </c>
      <c r="K3" s="5">
        <v>1</v>
      </c>
      <c r="L3" s="61">
        <v>11.9</v>
      </c>
      <c r="N3" s="76" t="s">
        <v>104</v>
      </c>
      <c r="O3" s="83">
        <f t="shared" si="0"/>
        <v>-16.189536031589338</v>
      </c>
      <c r="P3" s="80">
        <v>1013</v>
      </c>
      <c r="Q3" s="64">
        <v>-16400</v>
      </c>
    </row>
    <row r="4" spans="1:17">
      <c r="A4" s="19" t="s">
        <v>6</v>
      </c>
      <c r="B4" s="124">
        <v>-144.30000000000013</v>
      </c>
      <c r="C4" s="125"/>
      <c r="E4" s="33" t="s">
        <v>184</v>
      </c>
      <c r="F4" s="30" t="s">
        <v>187</v>
      </c>
      <c r="G4" s="13">
        <v>775</v>
      </c>
      <c r="H4" s="94">
        <f>IF(B$17=0,0,G4/B$17)</f>
        <v>0.49457562220804085</v>
      </c>
      <c r="I4" s="56">
        <v>21</v>
      </c>
      <c r="K4" s="5">
        <v>2</v>
      </c>
      <c r="L4" s="61">
        <v>86.800000000000011</v>
      </c>
      <c r="N4" s="76" t="s">
        <v>105</v>
      </c>
      <c r="O4" s="83">
        <f t="shared" si="0"/>
        <v>-18.93551688843398</v>
      </c>
      <c r="P4" s="80">
        <v>977</v>
      </c>
      <c r="Q4" s="64">
        <v>-18500</v>
      </c>
    </row>
    <row r="5" spans="1:17">
      <c r="A5" s="19" t="s">
        <v>7</v>
      </c>
      <c r="B5" s="126">
        <f>IF(B$2=0,0,B$4/B$2)</f>
        <v>-0.14244817374136243</v>
      </c>
      <c r="C5" s="127"/>
      <c r="E5" s="33" t="s">
        <v>60</v>
      </c>
      <c r="F5" s="30" t="s">
        <v>24</v>
      </c>
      <c r="G5" s="13">
        <v>598</v>
      </c>
      <c r="H5" s="94">
        <f>IF(B$17=0,0,G5/B$17)</f>
        <v>0.38162093171665601</v>
      </c>
      <c r="I5" s="56">
        <v>24</v>
      </c>
      <c r="K5" s="5">
        <v>3</v>
      </c>
      <c r="L5" s="61">
        <v>25.100000000000009</v>
      </c>
      <c r="N5" s="76" t="s">
        <v>157</v>
      </c>
      <c r="O5" s="83">
        <f>IF(P5=0,0,Q5/P5)</f>
        <v>-23.841807909604519</v>
      </c>
      <c r="P5" s="80">
        <v>885</v>
      </c>
      <c r="Q5" s="64">
        <v>-21100</v>
      </c>
    </row>
    <row r="6" spans="1:17">
      <c r="A6" s="19" t="s">
        <v>1</v>
      </c>
      <c r="B6" s="128">
        <f>IF(B$2=0,0,(B$7*1+B$8*2+B$9*3+B$10*4)/B$2)</f>
        <v>2.4886475814412634</v>
      </c>
      <c r="C6" s="129"/>
      <c r="E6" s="33" t="s">
        <v>56</v>
      </c>
      <c r="F6" s="30" t="s">
        <v>185</v>
      </c>
      <c r="G6" s="13">
        <v>409</v>
      </c>
      <c r="H6" s="94">
        <f>IF(B$17=0,0,G6/B$17)</f>
        <v>0.26100829610721121</v>
      </c>
      <c r="I6" s="56">
        <v>24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4.2899408284023668</v>
      </c>
      <c r="P6" s="80">
        <v>676</v>
      </c>
      <c r="Q6" s="64">
        <v>2900</v>
      </c>
    </row>
    <row r="7" spans="1:17">
      <c r="A7" s="19" t="s">
        <v>2</v>
      </c>
      <c r="B7" s="13">
        <v>259</v>
      </c>
      <c r="C7" s="6">
        <f t="shared" ref="C7:C12" si="2">IF(B$2=0,0,B7/B$2)</f>
        <v>0.25567620927936824</v>
      </c>
      <c r="E7" s="33" t="s">
        <v>57</v>
      </c>
      <c r="F7" s="30" t="s">
        <v>21</v>
      </c>
      <c r="G7" s="13">
        <v>349</v>
      </c>
      <c r="H7" s="94">
        <f>IF(B$17=0,0,G7/B$17)</f>
        <v>0.2227185705169113</v>
      </c>
      <c r="I7" s="56">
        <v>21</v>
      </c>
      <c r="K7" s="5">
        <v>5</v>
      </c>
      <c r="L7" s="61">
        <v>-14.199999999999992</v>
      </c>
      <c r="N7" s="76" t="s">
        <v>107</v>
      </c>
      <c r="O7" s="83">
        <f t="shared" si="0"/>
        <v>-36.697247706422019</v>
      </c>
      <c r="P7" s="80">
        <v>436</v>
      </c>
      <c r="Q7" s="64">
        <v>-16000</v>
      </c>
    </row>
    <row r="8" spans="1:17">
      <c r="A8" s="19" t="s">
        <v>3</v>
      </c>
      <c r="B8" s="13">
        <v>250</v>
      </c>
      <c r="C8" s="6">
        <f>IF(B$2=0,0,B8/B$2)</f>
        <v>0.24679170779861798</v>
      </c>
      <c r="E8" s="33" t="s">
        <v>55</v>
      </c>
      <c r="F8" s="30" t="s">
        <v>155</v>
      </c>
      <c r="G8" s="13">
        <v>346</v>
      </c>
      <c r="H8" s="94">
        <f>IF(B$17=0,0,G8/B$17)</f>
        <v>0.22080408423739631</v>
      </c>
      <c r="I8" s="56">
        <v>22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196</v>
      </c>
      <c r="Q8" s="64">
        <v>0</v>
      </c>
    </row>
    <row r="9" spans="1:17">
      <c r="A9" s="20" t="s">
        <v>4</v>
      </c>
      <c r="B9" s="14">
        <v>254</v>
      </c>
      <c r="C9" s="7">
        <f>IF(B$2=0,0,B9/B$2)</f>
        <v>0.25074037512339586</v>
      </c>
      <c r="E9" s="33" t="s">
        <v>59</v>
      </c>
      <c r="F9" s="30" t="s">
        <v>23</v>
      </c>
      <c r="G9" s="13">
        <v>271</v>
      </c>
      <c r="H9" s="94">
        <f>IF(B$17=0,0,G9/B$17)</f>
        <v>0.17294192724952137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250</v>
      </c>
      <c r="C10" s="7">
        <f>IF(B$2=0,0,B10/B$2)</f>
        <v>0.24679170779861798</v>
      </c>
      <c r="E10" s="33" t="s">
        <v>182</v>
      </c>
      <c r="F10" s="30" t="s">
        <v>19</v>
      </c>
      <c r="G10" s="13">
        <v>162</v>
      </c>
      <c r="H10" s="94">
        <f>IF(B$17=0,0,G10/B$17)</f>
        <v>0.10338225909380983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509</v>
      </c>
      <c r="C11" s="7">
        <f>IF(B$2=0,0,B11/B$2)</f>
        <v>0.50246791707798621</v>
      </c>
      <c r="E11" s="33" t="s">
        <v>58</v>
      </c>
      <c r="F11" s="30" t="s">
        <v>22</v>
      </c>
      <c r="G11" s="13">
        <v>101</v>
      </c>
      <c r="H11" s="94">
        <f>IF(B$17=0,0,G11/B$17)</f>
        <v>6.4454371410338232E-2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29</v>
      </c>
      <c r="C12" s="9">
        <f t="shared" si="2"/>
        <v>2.8627838104639685E-2</v>
      </c>
      <c r="E12" s="33" t="s">
        <v>77</v>
      </c>
      <c r="F12" s="30" t="s">
        <v>41</v>
      </c>
      <c r="G12" s="13">
        <v>67</v>
      </c>
      <c r="H12" s="94">
        <f>IF(B$17=0,0,G12/B$17)</f>
        <v>4.2756860242501596E-2</v>
      </c>
      <c r="I12" s="56">
        <v>14</v>
      </c>
      <c r="K12" s="5">
        <v>10</v>
      </c>
      <c r="L12" s="61">
        <v>-38.499999999999993</v>
      </c>
      <c r="N12" s="75" t="s">
        <v>126</v>
      </c>
      <c r="O12" s="85">
        <f>IF(P12=0,0,Q12/P12)</f>
        <v>-0.6614173228346456</v>
      </c>
      <c r="P12" s="79">
        <v>254</v>
      </c>
      <c r="Q12" s="67">
        <v>-167.99999999999997</v>
      </c>
    </row>
    <row r="13" spans="1:17">
      <c r="A13" s="22" t="s">
        <v>97</v>
      </c>
      <c r="B13" s="15">
        <v>1510</v>
      </c>
      <c r="C13" s="11">
        <f>IF(B$3=0,0,B13/B$3)</f>
        <v>0.20460704607046071</v>
      </c>
      <c r="E13" s="33" t="s">
        <v>74</v>
      </c>
      <c r="F13" s="30" t="s">
        <v>38</v>
      </c>
      <c r="G13" s="13">
        <v>48</v>
      </c>
      <c r="H13" s="94">
        <f>IF(B$17=0,0,G13/B$17)</f>
        <v>3.0631780472239949E-2</v>
      </c>
      <c r="I13" s="56">
        <v>14</v>
      </c>
      <c r="K13" s="5">
        <v>11</v>
      </c>
      <c r="L13" s="61">
        <v>18.100000000000009</v>
      </c>
      <c r="N13" s="76" t="s">
        <v>127</v>
      </c>
      <c r="O13" s="86">
        <f>IF(P13=0,0,Q13/P13)</f>
        <v>0.8976377952755894</v>
      </c>
      <c r="P13" s="80">
        <v>254</v>
      </c>
      <c r="Q13" s="68">
        <v>227.99999999999972</v>
      </c>
    </row>
    <row r="14" spans="1:17">
      <c r="A14" s="19" t="s">
        <v>94</v>
      </c>
      <c r="B14" s="13">
        <v>1767</v>
      </c>
      <c r="C14" s="6">
        <f>IF(B$3=0,0,B14/B$3)</f>
        <v>0.2394308943089431</v>
      </c>
      <c r="E14" s="33" t="s">
        <v>183</v>
      </c>
      <c r="F14" s="30" t="s">
        <v>186</v>
      </c>
      <c r="G14" s="13">
        <v>40</v>
      </c>
      <c r="H14" s="94">
        <f>IF(B$17=0,0,G14/B$17)</f>
        <v>2.5526483726866625E-2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-1.1901574803149615</v>
      </c>
      <c r="P14" s="80">
        <v>254</v>
      </c>
      <c r="Q14" s="68">
        <v>-302.30000000000024</v>
      </c>
    </row>
    <row r="15" spans="1:17">
      <c r="A15" s="18" t="s">
        <v>99</v>
      </c>
      <c r="B15" s="12">
        <f>B21</f>
        <v>812</v>
      </c>
      <c r="C15" s="4">
        <f>IF(B$13=0,0,B15/B$13)</f>
        <v>0.53774834437086094</v>
      </c>
      <c r="E15" s="33" t="s">
        <v>71</v>
      </c>
      <c r="F15" s="30" t="s">
        <v>35</v>
      </c>
      <c r="G15" s="13">
        <v>32</v>
      </c>
      <c r="H15" s="94">
        <f>IF(B$17=0,0,G15/B$17)</f>
        <v>2.0421186981493301E-2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0.38582677165354312</v>
      </c>
      <c r="P15" s="81">
        <v>254</v>
      </c>
      <c r="Q15" s="69">
        <v>97.999999999999957</v>
      </c>
    </row>
    <row r="16" spans="1:17">
      <c r="A16" s="18" t="s">
        <v>100</v>
      </c>
      <c r="B16" s="12">
        <f>B22</f>
        <v>587</v>
      </c>
      <c r="C16" s="4">
        <f>IF(B$14=0,0,B16/B$14)</f>
        <v>0.33220147142048673</v>
      </c>
      <c r="E16" s="33" t="s">
        <v>66</v>
      </c>
      <c r="F16" s="30" t="s">
        <v>30</v>
      </c>
      <c r="G16" s="13">
        <v>27</v>
      </c>
      <c r="H16" s="94">
        <f>IF(B$17=0,0,G16/B$17)</f>
        <v>1.7230376515634971E-2</v>
      </c>
      <c r="I16" s="56">
        <v>14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1567</v>
      </c>
      <c r="C17" s="4">
        <f>IF(B$3=0,0,B17/B$3)</f>
        <v>0.21233062330623306</v>
      </c>
      <c r="E17" s="33" t="s">
        <v>67</v>
      </c>
      <c r="F17" s="30" t="s">
        <v>31</v>
      </c>
      <c r="G17" s="13">
        <v>20</v>
      </c>
      <c r="H17" s="94">
        <f>IF(B$17=0,0,G17/B$17)</f>
        <v>1.2763241863433313E-2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980</v>
      </c>
      <c r="C18" s="6">
        <f>IF(B$3=0,0,B18/B$3)</f>
        <v>0.13279132791327913</v>
      </c>
      <c r="E18" s="33" t="s">
        <v>69</v>
      </c>
      <c r="F18" s="30" t="s">
        <v>33</v>
      </c>
      <c r="G18" s="13">
        <v>14</v>
      </c>
      <c r="H18" s="94">
        <f>IF(B$17=0,0,G18/B$17)</f>
        <v>8.9342693044033184E-3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583</v>
      </c>
      <c r="C19" s="6">
        <f>IF(B$17=0,0,B19/B$17)</f>
        <v>0.37204850031908104</v>
      </c>
      <c r="E19" s="33" t="s">
        <v>78</v>
      </c>
      <c r="F19" s="30" t="s">
        <v>42</v>
      </c>
      <c r="G19" s="13">
        <v>12</v>
      </c>
      <c r="H19" s="94">
        <f>IF(B$17=0,0,G19/B$17)</f>
        <v>7.6579451180599873E-3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984</v>
      </c>
      <c r="C20" s="6">
        <f>IF(B$17=0,0,B20/B$17)</f>
        <v>0.6279514996809189</v>
      </c>
      <c r="E20" s="33" t="s">
        <v>62</v>
      </c>
      <c r="F20" s="30" t="s">
        <v>26</v>
      </c>
      <c r="G20" s="13">
        <v>11</v>
      </c>
      <c r="H20" s="94">
        <f>IF(B$17=0,0,G20/B$17)</f>
        <v>7.0197830248883214E-3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812</v>
      </c>
      <c r="C21" s="6">
        <f>IF(B$17=0,0,B21/B$17)</f>
        <v>0.51818761965539251</v>
      </c>
      <c r="E21" s="33" t="s">
        <v>61</v>
      </c>
      <c r="F21" s="30" t="s">
        <v>25</v>
      </c>
      <c r="G21" s="13">
        <v>7</v>
      </c>
      <c r="H21" s="94">
        <f>IF(B$17=0,0,G21/B$17)</f>
        <v>4.4671346522016592E-3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587</v>
      </c>
      <c r="C22" s="6">
        <f>IF(B$17=0,0,B22/B$17)</f>
        <v>0.37460114869176769</v>
      </c>
      <c r="E22" s="33" t="s">
        <v>76</v>
      </c>
      <c r="F22" s="30" t="s">
        <v>40</v>
      </c>
      <c r="G22" s="13">
        <v>6</v>
      </c>
      <c r="H22" s="94">
        <f>IF(B$17=0,0,G22/B$17)</f>
        <v>3.8289725590299937E-3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168</v>
      </c>
      <c r="C23" s="6">
        <f>IF(B$17=0,0,B23/B$17)</f>
        <v>0.10721123165283983</v>
      </c>
      <c r="E23" s="33" t="s">
        <v>63</v>
      </c>
      <c r="F23" s="30" t="s">
        <v>27</v>
      </c>
      <c r="G23" s="13">
        <v>3</v>
      </c>
      <c r="H23" s="94">
        <f>IF(B$17=0,0,G23/B$17)</f>
        <v>1.9144862795149968E-3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6365.6030631780468</v>
      </c>
      <c r="C24" s="8">
        <v>9974900</v>
      </c>
      <c r="E24" s="33" t="s">
        <v>72</v>
      </c>
      <c r="F24" s="30" t="s">
        <v>36</v>
      </c>
      <c r="G24" s="13">
        <v>2</v>
      </c>
      <c r="H24" s="94">
        <f>IF(B$17=0,0,G24/B$17)</f>
        <v>1.2763241863433313E-3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7442.3469387755104</v>
      </c>
      <c r="C25" s="98">
        <v>7293500</v>
      </c>
      <c r="E25" s="33" t="s">
        <v>75</v>
      </c>
      <c r="F25" s="30" t="s">
        <v>39</v>
      </c>
      <c r="G25" s="13">
        <v>2</v>
      </c>
      <c r="H25" s="94">
        <f>IF(B$17=0,0,G25/B$17)</f>
        <v>1.2763241863433313E-3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33.788541666666639</v>
      </c>
      <c r="P25" s="80">
        <v>96</v>
      </c>
      <c r="Q25" s="68">
        <v>3243.6999999999975</v>
      </c>
    </row>
    <row r="26" spans="1:17">
      <c r="A26" s="20" t="s">
        <v>134</v>
      </c>
      <c r="B26" s="97">
        <f>IF(B$16=0,0,C26/B$16)</f>
        <v>4567.9727427597954</v>
      </c>
      <c r="C26" s="98">
        <v>2681400</v>
      </c>
      <c r="E26" s="33" t="s">
        <v>68</v>
      </c>
      <c r="F26" s="30" t="s">
        <v>32</v>
      </c>
      <c r="G26" s="13">
        <v>1</v>
      </c>
      <c r="H26" s="94">
        <f>IF(B$17=0,0,G26/B$17)</f>
        <v>6.3816209317166565E-4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-5640.3061224489793</v>
      </c>
      <c r="C27" s="98">
        <v>-5527500</v>
      </c>
      <c r="E27" s="33" t="s">
        <v>79</v>
      </c>
      <c r="F27" s="30" t="s">
        <v>43</v>
      </c>
      <c r="G27" s="13">
        <v>1</v>
      </c>
      <c r="H27" s="94">
        <f>IF(B$17=0,0,G27/B$17)</f>
        <v>6.3816209317166565E-4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1</v>
      </c>
      <c r="E28" s="33" t="s">
        <v>80</v>
      </c>
      <c r="F28" s="30" t="s">
        <v>44</v>
      </c>
      <c r="G28" s="13">
        <v>1</v>
      </c>
      <c r="H28" s="94">
        <f>IF(B$17=0,0,G28/B$17)</f>
        <v>6.3816209317166565E-4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3</v>
      </c>
      <c r="E29" s="33" t="s">
        <v>82</v>
      </c>
      <c r="F29" s="30" t="s">
        <v>46</v>
      </c>
      <c r="G29" s="13">
        <v>1</v>
      </c>
      <c r="H29" s="94">
        <f>IF(B$17=0,0,G29/B$17)</f>
        <v>6.3816209317166565E-4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15.884444444444441</v>
      </c>
      <c r="P30" s="80">
        <v>90</v>
      </c>
      <c r="Q30" s="68">
        <v>1429.5999999999997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15</v>
      </c>
      <c r="C32" s="9">
        <f>IF(B$3=0,0,B32/B$3)</f>
        <v>2.0325203252032522E-3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178</v>
      </c>
      <c r="C35" s="102">
        <f t="shared" ref="C35:C47" si="3">IF(B$17=0,0,B35/B$17)</f>
        <v>0.11359285258455648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10.906666666666666</v>
      </c>
      <c r="P35" s="80">
        <v>60</v>
      </c>
      <c r="Q35" s="68">
        <v>654.4</v>
      </c>
    </row>
    <row r="36" spans="1:17">
      <c r="A36" s="19" t="s">
        <v>135</v>
      </c>
      <c r="B36" s="13">
        <v>350</v>
      </c>
      <c r="C36" s="6">
        <f t="shared" si="3"/>
        <v>0.22335673261008296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304</v>
      </c>
      <c r="O36" s="86">
        <f>IF(P36=0,0,Q36/P36)</f>
        <v>9.0893333333333288</v>
      </c>
      <c r="P36" s="80">
        <v>75</v>
      </c>
      <c r="Q36" s="68">
        <v>681.6999999999997</v>
      </c>
    </row>
    <row r="37" spans="1:17">
      <c r="A37" s="19" t="s">
        <v>136</v>
      </c>
      <c r="B37" s="100">
        <v>354</v>
      </c>
      <c r="C37" s="6">
        <f t="shared" si="3"/>
        <v>0.22590938098276964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235</v>
      </c>
      <c r="O37" s="86">
        <f>IF(P37=0,0,Q37/P37)</f>
        <v>7.9879629629629791</v>
      </c>
      <c r="P37" s="80">
        <v>216</v>
      </c>
      <c r="Q37" s="68">
        <v>1725.4000000000035</v>
      </c>
    </row>
    <row r="38" spans="1:17">
      <c r="A38" s="19" t="s">
        <v>137</v>
      </c>
      <c r="B38" s="100">
        <v>324</v>
      </c>
      <c r="C38" s="6">
        <f t="shared" si="3"/>
        <v>0.20676451818761965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333</v>
      </c>
      <c r="O38" s="86">
        <f>IF(P38=0,0,Q38/P38)</f>
        <v>7.0206896551724194</v>
      </c>
      <c r="P38" s="80">
        <v>87</v>
      </c>
      <c r="Q38" s="68">
        <v>610.80000000000052</v>
      </c>
    </row>
    <row r="39" spans="1:17">
      <c r="A39" s="19" t="s">
        <v>138</v>
      </c>
      <c r="B39" s="100">
        <v>183</v>
      </c>
      <c r="C39" s="6">
        <f t="shared" si="3"/>
        <v>0.11678366305041481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>IF(P39=0,0,Q39/P39)</f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115</v>
      </c>
      <c r="C40" s="6">
        <f t="shared" si="3"/>
        <v>7.3388640714741549E-2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>IF(P40=0,0,Q40/P40)</f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36</v>
      </c>
      <c r="C41" s="6">
        <f t="shared" si="3"/>
        <v>2.2973835354179961E-2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>IF(P41=0,0,Q41/P41)</f>
        <v>3.3868913857677905</v>
      </c>
      <c r="P41" s="80">
        <v>267</v>
      </c>
      <c r="Q41" s="68">
        <v>904.30000000000007</v>
      </c>
    </row>
    <row r="42" spans="1:17">
      <c r="A42" s="19" t="s">
        <v>142</v>
      </c>
      <c r="B42" s="100">
        <v>14</v>
      </c>
      <c r="C42" s="6">
        <f t="shared" si="3"/>
        <v>8.9342693044033184E-3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8</v>
      </c>
      <c r="C43" s="6">
        <f t="shared" si="3"/>
        <v>5.1052967453733252E-3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6.3816209317166565E-4</v>
      </c>
      <c r="K44" s="5">
        <v>42</v>
      </c>
      <c r="L44" s="61">
        <v>-59.29999999999999</v>
      </c>
      <c r="N44" s="76" t="s">
        <v>161</v>
      </c>
      <c r="O44" s="86">
        <f>IF(P44=0,0,Q44/P44)</f>
        <v>-0.57333333333333036</v>
      </c>
      <c r="P44" s="80">
        <v>30</v>
      </c>
      <c r="Q44" s="68">
        <v>-17.19999999999991</v>
      </c>
    </row>
    <row r="45" spans="1:17">
      <c r="A45" s="19" t="s">
        <v>145</v>
      </c>
      <c r="B45" s="100">
        <v>1</v>
      </c>
      <c r="C45" s="6">
        <f t="shared" si="3"/>
        <v>6.3816209317166565E-4</v>
      </c>
      <c r="K45" s="5">
        <v>43</v>
      </c>
      <c r="L45" s="61">
        <v>-74.699999999999989</v>
      </c>
      <c r="N45" s="76" t="s">
        <v>255</v>
      </c>
      <c r="O45" s="86">
        <f>IF(P45=0,0,Q45/P45)</f>
        <v>-0.98555555555554941</v>
      </c>
      <c r="P45" s="80">
        <v>90</v>
      </c>
      <c r="Q45" s="68">
        <v>-88.699999999999449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164</v>
      </c>
      <c r="O46" s="86">
        <f>IF(P46=0,0,Q46/P46)</f>
        <v>-2.2222222222222197</v>
      </c>
      <c r="P46" s="80">
        <v>45</v>
      </c>
      <c r="Q46" s="68">
        <v>-99.999999999999886</v>
      </c>
    </row>
    <row r="47" spans="1:17">
      <c r="A47" s="21" t="s">
        <v>147</v>
      </c>
      <c r="B47" s="101">
        <v>3</v>
      </c>
      <c r="C47" s="9">
        <f t="shared" si="3"/>
        <v>1.9144862795149968E-3</v>
      </c>
      <c r="K47" s="5">
        <v>45</v>
      </c>
      <c r="L47" s="61">
        <v>-52.099999999999987</v>
      </c>
      <c r="N47" s="76" t="s">
        <v>244</v>
      </c>
      <c r="O47" s="86">
        <f>IF(P47=0,0,Q47/P47)</f>
        <v>-2.4375000000000075</v>
      </c>
      <c r="P47" s="80">
        <v>72</v>
      </c>
      <c r="Q47" s="68">
        <v>-175.50000000000054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277</v>
      </c>
      <c r="O49" s="86">
        <f>IF(P49=0,0,Q49/P49)</f>
        <v>-2.7854406130268146</v>
      </c>
      <c r="P49" s="80">
        <v>261</v>
      </c>
      <c r="Q49" s="68">
        <v>-726.99999999999864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169</v>
      </c>
      <c r="O52" s="86">
        <f>IF(P52=0,0,Q52/P52)</f>
        <v>-8.2473684210526539</v>
      </c>
      <c r="P52" s="80">
        <v>228</v>
      </c>
      <c r="Q52" s="68">
        <v>-1880.4000000000051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163</v>
      </c>
      <c r="O55" s="86">
        <f>IF(P55=0,0,Q55/P55)</f>
        <v>-12.799999999999997</v>
      </c>
      <c r="P55" s="80">
        <v>27</v>
      </c>
      <c r="Q55" s="68">
        <v>-345.59999999999991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-13.459876543209868</v>
      </c>
      <c r="P56" s="80">
        <v>324</v>
      </c>
      <c r="Q56" s="68">
        <v>-4360.9999999999973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-14.657407407407414</v>
      </c>
      <c r="P57" s="80">
        <v>216</v>
      </c>
      <c r="Q57" s="68">
        <v>-3166.0000000000014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27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30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29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7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26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32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26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8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33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28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30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22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37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28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5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8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63</v>
      </c>
      <c r="C2" s="121"/>
      <c r="E2" s="32" t="s">
        <v>54</v>
      </c>
      <c r="F2" s="29" t="s">
        <v>20</v>
      </c>
      <c r="G2" s="12">
        <v>86</v>
      </c>
      <c r="H2" s="93">
        <f>IF(B$17=0,0,G2/B$17)</f>
        <v>0.85148514851485146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1115.8730158730159</v>
      </c>
      <c r="P2" s="79">
        <v>63</v>
      </c>
      <c r="Q2" s="63">
        <v>70300</v>
      </c>
    </row>
    <row r="3" spans="1:17">
      <c r="A3" s="19" t="s">
        <v>8</v>
      </c>
      <c r="B3" s="122">
        <v>465</v>
      </c>
      <c r="C3" s="123"/>
      <c r="E3" s="33" t="s">
        <v>184</v>
      </c>
      <c r="F3" s="30" t="s">
        <v>187</v>
      </c>
      <c r="G3" s="13">
        <v>70</v>
      </c>
      <c r="H3" s="94">
        <f>IF(B$17=0,0,G3/B$17)</f>
        <v>0.69306930693069302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966.66666666666663</v>
      </c>
      <c r="P3" s="80">
        <v>63</v>
      </c>
      <c r="Q3" s="64">
        <v>60900</v>
      </c>
    </row>
    <row r="4" spans="1:17">
      <c r="A4" s="19" t="s">
        <v>6</v>
      </c>
      <c r="B4" s="124">
        <v>731.1</v>
      </c>
      <c r="C4" s="125"/>
      <c r="E4" s="33" t="s">
        <v>181</v>
      </c>
      <c r="F4" s="30" t="s">
        <v>156</v>
      </c>
      <c r="G4" s="13">
        <v>44</v>
      </c>
      <c r="H4" s="94">
        <f>IF(B$17=0,0,G4/B$17)</f>
        <v>0.43564356435643564</v>
      </c>
      <c r="I4" s="56">
        <v>35</v>
      </c>
      <c r="K4" s="5">
        <v>2</v>
      </c>
      <c r="L4" s="61">
        <v>0.60000000000000142</v>
      </c>
      <c r="N4" s="76" t="s">
        <v>105</v>
      </c>
      <c r="O4" s="83">
        <f t="shared" si="0"/>
        <v>1031.1475409836066</v>
      </c>
      <c r="P4" s="80">
        <v>61</v>
      </c>
      <c r="Q4" s="64">
        <v>62900</v>
      </c>
    </row>
    <row r="5" spans="1:17">
      <c r="A5" s="19" t="s">
        <v>7</v>
      </c>
      <c r="B5" s="126">
        <f>IF(B$2=0,0,B$4/B$2)</f>
        <v>11.604761904761904</v>
      </c>
      <c r="C5" s="127"/>
      <c r="E5" s="33" t="s">
        <v>60</v>
      </c>
      <c r="F5" s="30" t="s">
        <v>24</v>
      </c>
      <c r="G5" s="13">
        <v>36</v>
      </c>
      <c r="H5" s="94">
        <f>IF(B$17=0,0,G5/B$17)</f>
        <v>0.35643564356435642</v>
      </c>
      <c r="I5" s="56">
        <v>27</v>
      </c>
      <c r="K5" s="5">
        <v>3</v>
      </c>
      <c r="L5" s="61">
        <v>-32.299999999999997</v>
      </c>
      <c r="N5" s="76" t="s">
        <v>157</v>
      </c>
      <c r="O5" s="83">
        <f>IF(P5=0,0,Q5/P5)</f>
        <v>-46.153846153846153</v>
      </c>
      <c r="P5" s="80">
        <v>52</v>
      </c>
      <c r="Q5" s="64">
        <v>-2400</v>
      </c>
    </row>
    <row r="6" spans="1:17">
      <c r="A6" s="19" t="s">
        <v>1</v>
      </c>
      <c r="B6" s="128">
        <f>IF(B$2=0,0,(B$7*1+B$8*2+B$9*3+B$10*4)/B$2)</f>
        <v>2.1904761904761907</v>
      </c>
      <c r="C6" s="129"/>
      <c r="E6" s="33" t="s">
        <v>57</v>
      </c>
      <c r="F6" s="30" t="s">
        <v>21</v>
      </c>
      <c r="G6" s="13">
        <v>29</v>
      </c>
      <c r="H6" s="94">
        <f>IF(B$17=0,0,G6/B$17)</f>
        <v>0.28712871287128711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1241.0256410256411</v>
      </c>
      <c r="P6" s="80">
        <v>39</v>
      </c>
      <c r="Q6" s="64">
        <v>48400</v>
      </c>
    </row>
    <row r="7" spans="1:17">
      <c r="A7" s="19" t="s">
        <v>2</v>
      </c>
      <c r="B7" s="13">
        <v>21</v>
      </c>
      <c r="C7" s="6">
        <f t="shared" ref="C7:C12" si="2">IF(B$2=0,0,B7/B$2)</f>
        <v>0.33333333333333331</v>
      </c>
      <c r="E7" s="33" t="s">
        <v>59</v>
      </c>
      <c r="F7" s="30" t="s">
        <v>23</v>
      </c>
      <c r="G7" s="13">
        <v>25</v>
      </c>
      <c r="H7" s="94">
        <f>IF(B$17=0,0,G7/B$17)</f>
        <v>0.24752475247524752</v>
      </c>
      <c r="I7" s="56">
        <v>8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19</v>
      </c>
      <c r="C8" s="6">
        <f>IF(B$2=0,0,B8/B$2)</f>
        <v>0.30158730158730157</v>
      </c>
      <c r="E8" s="33" t="s">
        <v>55</v>
      </c>
      <c r="F8" s="30" t="s">
        <v>155</v>
      </c>
      <c r="G8" s="13">
        <v>23</v>
      </c>
      <c r="H8" s="94">
        <f>IF(B$17=0,0,G8/B$17)</f>
        <v>0.22772277227722773</v>
      </c>
      <c r="I8" s="56">
        <v>20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13</v>
      </c>
      <c r="C9" s="7">
        <f>IF(B$2=0,0,B9/B$2)</f>
        <v>0.20634920634920634</v>
      </c>
      <c r="E9" s="33" t="s">
        <v>56</v>
      </c>
      <c r="F9" s="30" t="s">
        <v>185</v>
      </c>
      <c r="G9" s="13">
        <v>18</v>
      </c>
      <c r="H9" s="94">
        <f>IF(B$17=0,0,G9/B$17)</f>
        <v>0.17821782178217821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0.15873015873015872</v>
      </c>
      <c r="E10" s="33" t="s">
        <v>58</v>
      </c>
      <c r="F10" s="30" t="s">
        <v>22</v>
      </c>
      <c r="G10" s="13">
        <v>8</v>
      </c>
      <c r="H10" s="94">
        <f>IF(B$17=0,0,G10/B$17)</f>
        <v>7.9207920792079209E-2</v>
      </c>
      <c r="I10" s="56">
        <v>16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0.63492063492063489</v>
      </c>
      <c r="E11" s="33" t="s">
        <v>182</v>
      </c>
      <c r="F11" s="30" t="s">
        <v>19</v>
      </c>
      <c r="G11" s="13">
        <v>7</v>
      </c>
      <c r="H11" s="94">
        <f>IF(B$17=0,0,G11/B$17)</f>
        <v>6.9306930693069313E-2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1.5873015873015872E-2</v>
      </c>
      <c r="E12" s="33" t="s">
        <v>77</v>
      </c>
      <c r="F12" s="30" t="s">
        <v>41</v>
      </c>
      <c r="G12" s="13">
        <v>7</v>
      </c>
      <c r="H12" s="94">
        <f>IF(B$17=0,0,G12/B$17)</f>
        <v>6.9306930693069313E-2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16.18888888888889</v>
      </c>
      <c r="P12" s="79">
        <v>18</v>
      </c>
      <c r="Q12" s="67">
        <v>291.40000000000003</v>
      </c>
    </row>
    <row r="13" spans="1:17">
      <c r="A13" s="22" t="s">
        <v>97</v>
      </c>
      <c r="B13" s="15">
        <v>73</v>
      </c>
      <c r="C13" s="11">
        <f>IF(B$3=0,0,B13/B$3)</f>
        <v>0.15698924731182795</v>
      </c>
      <c r="E13" s="33" t="s">
        <v>74</v>
      </c>
      <c r="F13" s="30" t="s">
        <v>38</v>
      </c>
      <c r="G13" s="13">
        <v>2</v>
      </c>
      <c r="H13" s="94">
        <f>IF(B$17=0,0,G13/B$17)</f>
        <v>1.9801980198019802E-2</v>
      </c>
      <c r="I13" s="56">
        <v>20</v>
      </c>
      <c r="K13" s="5">
        <v>11</v>
      </c>
      <c r="L13" s="61">
        <v>44</v>
      </c>
      <c r="N13" s="76" t="s">
        <v>127</v>
      </c>
      <c r="O13" s="86">
        <f>IF(P13=0,0,Q13/P13)</f>
        <v>15.1</v>
      </c>
      <c r="P13" s="80">
        <v>11</v>
      </c>
      <c r="Q13" s="68">
        <v>166.1</v>
      </c>
    </row>
    <row r="14" spans="1:17">
      <c r="A14" s="19" t="s">
        <v>94</v>
      </c>
      <c r="B14" s="13">
        <v>94</v>
      </c>
      <c r="C14" s="6">
        <f>IF(B$3=0,0,B14/B$3)</f>
        <v>0.2021505376344086</v>
      </c>
      <c r="E14" s="33" t="s">
        <v>62</v>
      </c>
      <c r="F14" s="30" t="s">
        <v>26</v>
      </c>
      <c r="G14" s="13">
        <v>1</v>
      </c>
      <c r="H14" s="94">
        <f>IF(B$17=0,0,G14/B$17)</f>
        <v>9.9009900990099011E-3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44</v>
      </c>
      <c r="C15" s="4">
        <f>IF(B$13=0,0,B15/B$13)</f>
        <v>0.60273972602739723</v>
      </c>
      <c r="E15" s="33" t="s">
        <v>66</v>
      </c>
      <c r="F15" s="30" t="s">
        <v>30</v>
      </c>
      <c r="G15" s="13">
        <v>1</v>
      </c>
      <c r="H15" s="94">
        <f>IF(B$17=0,0,G15/B$17)</f>
        <v>9.9009900990099011E-3</v>
      </c>
      <c r="I15" s="56">
        <v>16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37</v>
      </c>
      <c r="C16" s="4">
        <f>IF(B$14=0,0,B16/B$14)</f>
        <v>0.39361702127659576</v>
      </c>
      <c r="E16" s="33" t="s">
        <v>67</v>
      </c>
      <c r="F16" s="30" t="s">
        <v>31</v>
      </c>
      <c r="G16" s="13">
        <v>1</v>
      </c>
      <c r="H16" s="94">
        <f>IF(B$17=0,0,G16/B$17)</f>
        <v>9.9009900990099011E-3</v>
      </c>
      <c r="I16" s="56">
        <v>11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101</v>
      </c>
      <c r="C17" s="4">
        <f>IF(B$3=0,0,B17/B$3)</f>
        <v>0.21720430107526881</v>
      </c>
      <c r="E17" s="33" t="s">
        <v>183</v>
      </c>
      <c r="F17" s="30" t="s">
        <v>186</v>
      </c>
      <c r="G17" s="13">
        <v>1</v>
      </c>
      <c r="H17" s="94">
        <f>IF(B$17=0,0,G17/B$17)</f>
        <v>9.9009900990099011E-3</v>
      </c>
      <c r="I17" s="56">
        <v>19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45</v>
      </c>
      <c r="C18" s="6">
        <f>IF(B$3=0,0,B18/B$3)</f>
        <v>9.6774193548387094E-2</v>
      </c>
      <c r="E18" s="33" t="s">
        <v>68</v>
      </c>
      <c r="F18" s="30" t="s">
        <v>32</v>
      </c>
      <c r="G18" s="13">
        <v>1</v>
      </c>
      <c r="H18" s="94">
        <f>IF(B$17=0,0,G18/B$17)</f>
        <v>9.9009900990099011E-3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28</v>
      </c>
      <c r="C19" s="6">
        <f>IF(B$17=0,0,B19/B$17)</f>
        <v>0.27722772277227725</v>
      </c>
      <c r="E19" s="33" t="s">
        <v>69</v>
      </c>
      <c r="F19" s="30" t="s">
        <v>33</v>
      </c>
      <c r="G19" s="13">
        <v>1</v>
      </c>
      <c r="H19" s="94">
        <f>IF(B$17=0,0,G19/B$17)</f>
        <v>9.9009900990099011E-3</v>
      </c>
      <c r="I19" s="56">
        <v>8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73</v>
      </c>
      <c r="C20" s="6">
        <f>IF(B$17=0,0,B20/B$17)</f>
        <v>0.72277227722772275</v>
      </c>
      <c r="E20" s="33" t="s">
        <v>71</v>
      </c>
      <c r="F20" s="30" t="s">
        <v>35</v>
      </c>
      <c r="G20" s="13">
        <v>1</v>
      </c>
      <c r="H20" s="94">
        <f>IF(B$17=0,0,G20/B$17)</f>
        <v>9.9009900990099011E-3</v>
      </c>
      <c r="I20" s="56">
        <v>16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44</v>
      </c>
      <c r="C21" s="6">
        <f>IF(B$17=0,0,B21/B$17)</f>
        <v>0.43564356435643564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37</v>
      </c>
      <c r="C22" s="6">
        <f>IF(B$17=0,0,B22/B$17)</f>
        <v>0.36633663366336633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20</v>
      </c>
      <c r="C23" s="6">
        <f>IF(B$17=0,0,B23/B$17)</f>
        <v>0.19801980198019803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7417.8217821782182</v>
      </c>
      <c r="C24" s="8">
        <v>749200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277</v>
      </c>
      <c r="O24" s="86">
        <f t="shared" si="3"/>
        <v>59.442857142857157</v>
      </c>
      <c r="P24" s="80">
        <v>7</v>
      </c>
      <c r="Q24" s="68">
        <v>416.10000000000008</v>
      </c>
    </row>
    <row r="25" spans="1:17">
      <c r="A25" s="20" t="s">
        <v>133</v>
      </c>
      <c r="B25" s="97">
        <f>IF($B$17-B$16=0,0,C25/($B$17-B$16))</f>
        <v>8279.6875</v>
      </c>
      <c r="C25" s="98">
        <v>529900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5927.0270270270266</v>
      </c>
      <c r="C26" s="98">
        <v>219300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-4682.2222222222226</v>
      </c>
      <c r="C27" s="98">
        <v>-210700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530.50000000000011</v>
      </c>
      <c r="N30" s="76" t="s">
        <v>324</v>
      </c>
      <c r="O30" s="86">
        <f t="shared" si="3"/>
        <v>39.425000000000004</v>
      </c>
      <c r="P30" s="80">
        <v>4</v>
      </c>
      <c r="Q30" s="68">
        <v>157.70000000000002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5.9405940594059403E-2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19</v>
      </c>
      <c r="C36" s="6">
        <f t="shared" si="4"/>
        <v>0.18811881188118812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21</v>
      </c>
      <c r="C37" s="6">
        <f t="shared" si="4"/>
        <v>0.20792079207920791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30</v>
      </c>
      <c r="C38" s="6">
        <f t="shared" si="4"/>
        <v>0.29702970297029702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6.9306930693069313E-2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9.9009900990099015E-2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6</v>
      </c>
      <c r="C41" s="6">
        <f t="shared" si="4"/>
        <v>5.9405940594059403E-2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272</v>
      </c>
      <c r="O41" s="86">
        <f t="shared" si="3"/>
        <v>6.5181818181818185</v>
      </c>
      <c r="P41" s="80">
        <v>11</v>
      </c>
      <c r="Q41" s="68">
        <v>71.7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263</v>
      </c>
      <c r="O42" s="86">
        <f t="shared" si="3"/>
        <v>0.58181818181818168</v>
      </c>
      <c r="P42" s="80">
        <v>11</v>
      </c>
      <c r="Q42" s="68">
        <v>6.3999999999999986</v>
      </c>
    </row>
    <row r="43" spans="1:17">
      <c r="A43" s="19" t="s">
        <v>143</v>
      </c>
      <c r="B43" s="100">
        <v>2</v>
      </c>
      <c r="C43" s="6">
        <f t="shared" si="4"/>
        <v>1.9801980198019802E-2</v>
      </c>
      <c r="K43" s="5">
        <v>41</v>
      </c>
      <c r="L43" s="61">
        <v>584.79999999999995</v>
      </c>
      <c r="N43" s="76" t="s">
        <v>276</v>
      </c>
      <c r="O43" s="86">
        <f t="shared" si="3"/>
        <v>-2.5363636363636375</v>
      </c>
      <c r="P43" s="80">
        <v>11</v>
      </c>
      <c r="Q43" s="68">
        <v>-27.900000000000013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195</v>
      </c>
      <c r="O44" s="86">
        <f t="shared" si="3"/>
        <v>-4.2812500000000053</v>
      </c>
      <c r="P44" s="80">
        <v>16</v>
      </c>
      <c r="Q44" s="68">
        <v>-68.500000000000085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164</v>
      </c>
      <c r="O45" s="86">
        <f t="shared" si="3"/>
        <v>-7.6999999999999975</v>
      </c>
      <c r="P45" s="80">
        <v>7</v>
      </c>
      <c r="Q45" s="68">
        <v>-53.899999999999984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265</v>
      </c>
      <c r="O46" s="86">
        <f t="shared" si="3"/>
        <v>-8.1000000000000014</v>
      </c>
      <c r="P46" s="80">
        <v>2</v>
      </c>
      <c r="Q46" s="68">
        <v>-16.200000000000003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335</v>
      </c>
      <c r="O47" s="86">
        <f t="shared" si="3"/>
        <v>-8.3333333333333339</v>
      </c>
      <c r="P47" s="80">
        <v>3</v>
      </c>
      <c r="Q47" s="68">
        <v>-25</v>
      </c>
    </row>
    <row r="48" spans="1:17">
      <c r="K48" s="5">
        <v>46</v>
      </c>
      <c r="L48" s="61">
        <v>682.4</v>
      </c>
      <c r="N48" s="76" t="s">
        <v>177</v>
      </c>
      <c r="O48" s="86">
        <f t="shared" si="3"/>
        <v>-10.999999999999996</v>
      </c>
      <c r="P48" s="80">
        <v>2</v>
      </c>
      <c r="Q48" s="68">
        <v>-21.999999999999993</v>
      </c>
    </row>
    <row r="49" spans="11:17">
      <c r="K49" s="5">
        <v>47</v>
      </c>
      <c r="L49" s="61">
        <v>692.6</v>
      </c>
      <c r="N49" s="76" t="s">
        <v>168</v>
      </c>
      <c r="O49" s="86">
        <f t="shared" si="3"/>
        <v>-14.5625</v>
      </c>
      <c r="P49" s="80">
        <v>8</v>
      </c>
      <c r="Q49" s="68">
        <v>-116.5</v>
      </c>
    </row>
    <row r="50" spans="11:17">
      <c r="K50" s="5">
        <v>48</v>
      </c>
      <c r="L50" s="61">
        <v>721.1</v>
      </c>
      <c r="N50" s="76" t="s">
        <v>269</v>
      </c>
      <c r="O50" s="86">
        <f t="shared" si="3"/>
        <v>-20.074999999999999</v>
      </c>
      <c r="P50" s="80">
        <v>4</v>
      </c>
      <c r="Q50" s="68">
        <v>-80.3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  <row r="65" spans="11:12">
      <c r="K65" s="5">
        <v>63</v>
      </c>
      <c r="L65" s="61">
        <v>731.1</v>
      </c>
    </row>
  </sheetData>
  <sortState xmlns:xlrd2="http://schemas.microsoft.com/office/spreadsheetml/2017/richdata2" ref="E2:I6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38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23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24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34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34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29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21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32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36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18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31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26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18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22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8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23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19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17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15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15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12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18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23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24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35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28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14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27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19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32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32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23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22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16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23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18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7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72</v>
      </c>
      <c r="C2" s="121"/>
      <c r="E2" s="32" t="s">
        <v>181</v>
      </c>
      <c r="F2" s="29" t="s">
        <v>156</v>
      </c>
      <c r="G2" s="12">
        <v>51</v>
      </c>
      <c r="H2" s="93">
        <f>IF(B$17=0,0,G2/B$17)</f>
        <v>0.54838709677419351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-695.83333333333337</v>
      </c>
      <c r="P2" s="79">
        <v>72</v>
      </c>
      <c r="Q2" s="63">
        <v>-50100</v>
      </c>
    </row>
    <row r="3" spans="1:17">
      <c r="A3" s="19" t="s">
        <v>8</v>
      </c>
      <c r="B3" s="122">
        <v>547</v>
      </c>
      <c r="C3" s="123"/>
      <c r="E3" s="33" t="s">
        <v>184</v>
      </c>
      <c r="F3" s="30" t="s">
        <v>187</v>
      </c>
      <c r="G3" s="13">
        <v>50</v>
      </c>
      <c r="H3" s="94">
        <f>IF(B$17=0,0,G3/B$17)</f>
        <v>0.5376344086021505</v>
      </c>
      <c r="I3" s="56">
        <v>14</v>
      </c>
      <c r="K3" s="5">
        <v>1</v>
      </c>
      <c r="L3" s="61">
        <v>-53.7</v>
      </c>
      <c r="N3" s="76" t="s">
        <v>104</v>
      </c>
      <c r="O3" s="83">
        <f t="shared" si="0"/>
        <v>-112.5</v>
      </c>
      <c r="P3" s="80">
        <v>72</v>
      </c>
      <c r="Q3" s="64">
        <v>-8100</v>
      </c>
    </row>
    <row r="4" spans="1:17">
      <c r="A4" s="19" t="s">
        <v>6</v>
      </c>
      <c r="B4" s="124">
        <v>-441.99999999999994</v>
      </c>
      <c r="C4" s="125"/>
      <c r="E4" s="33" t="s">
        <v>54</v>
      </c>
      <c r="F4" s="30" t="s">
        <v>20</v>
      </c>
      <c r="G4" s="13">
        <v>46</v>
      </c>
      <c r="H4" s="94">
        <f>IF(B$17=0,0,G4/B$17)</f>
        <v>0.4946236559139785</v>
      </c>
      <c r="I4" s="56">
        <v>26</v>
      </c>
      <c r="K4" s="5">
        <v>2</v>
      </c>
      <c r="L4" s="61">
        <v>-70.800000000000011</v>
      </c>
      <c r="N4" s="76" t="s">
        <v>105</v>
      </c>
      <c r="O4" s="83">
        <f t="shared" si="0"/>
        <v>-812.67605633802816</v>
      </c>
      <c r="P4" s="80">
        <v>71</v>
      </c>
      <c r="Q4" s="64">
        <v>-57700</v>
      </c>
    </row>
    <row r="5" spans="1:17">
      <c r="A5" s="19" t="s">
        <v>7</v>
      </c>
      <c r="B5" s="126">
        <f>IF(B$2=0,0,B$4/B$2)</f>
        <v>-6.1388888888888884</v>
      </c>
      <c r="C5" s="127"/>
      <c r="E5" s="33" t="s">
        <v>60</v>
      </c>
      <c r="F5" s="30" t="s">
        <v>24</v>
      </c>
      <c r="G5" s="13">
        <v>36</v>
      </c>
      <c r="H5" s="94">
        <f>IF(B$17=0,0,G5/B$17)</f>
        <v>0.38709677419354838</v>
      </c>
      <c r="I5" s="56">
        <v>21</v>
      </c>
      <c r="K5" s="5">
        <v>3</v>
      </c>
      <c r="L5" s="61">
        <v>-67.200000000000017</v>
      </c>
      <c r="N5" s="76" t="s">
        <v>157</v>
      </c>
      <c r="O5" s="83">
        <f>IF(P5=0,0,Q5/P5)</f>
        <v>-257.35294117647061</v>
      </c>
      <c r="P5" s="80">
        <v>68</v>
      </c>
      <c r="Q5" s="64">
        <v>-17500</v>
      </c>
    </row>
    <row r="6" spans="1:17">
      <c r="A6" s="19" t="s">
        <v>1</v>
      </c>
      <c r="B6" s="128">
        <f>IF(B$2=0,0,(B$7*1+B$8*2+B$9*3+B$10*4)/B$2)</f>
        <v>2.6527777777777777</v>
      </c>
      <c r="C6" s="129"/>
      <c r="E6" s="33" t="s">
        <v>56</v>
      </c>
      <c r="F6" s="30" t="s">
        <v>185</v>
      </c>
      <c r="G6" s="13">
        <v>27</v>
      </c>
      <c r="H6" s="94">
        <f>IF(B$17=0,0,G6/B$17)</f>
        <v>0.29032258064516131</v>
      </c>
      <c r="I6" s="56">
        <v>19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-190.90909090909091</v>
      </c>
      <c r="P6" s="80">
        <v>55</v>
      </c>
      <c r="Q6" s="64">
        <v>-10500</v>
      </c>
    </row>
    <row r="7" spans="1:17">
      <c r="A7" s="19" t="s">
        <v>2</v>
      </c>
      <c r="B7" s="13">
        <v>17</v>
      </c>
      <c r="C7" s="6">
        <f t="shared" ref="C7:C12" si="2">IF(B$2=0,0,B7/B$2)</f>
        <v>0.2361111111111111</v>
      </c>
      <c r="E7" s="33" t="s">
        <v>57</v>
      </c>
      <c r="F7" s="30" t="s">
        <v>21</v>
      </c>
      <c r="G7" s="13">
        <v>24</v>
      </c>
      <c r="H7" s="94">
        <f>IF(B$17=0,0,G7/B$17)</f>
        <v>0.25806451612903225</v>
      </c>
      <c r="I7" s="56">
        <v>15</v>
      </c>
      <c r="K7" s="5">
        <v>5</v>
      </c>
      <c r="L7" s="61">
        <v>-168.90000000000003</v>
      </c>
      <c r="N7" s="76" t="s">
        <v>107</v>
      </c>
      <c r="O7" s="83">
        <f t="shared" si="0"/>
        <v>-578.9473684210526</v>
      </c>
      <c r="P7" s="80">
        <v>38</v>
      </c>
      <c r="Q7" s="64">
        <v>-22000</v>
      </c>
    </row>
    <row r="8" spans="1:17">
      <c r="A8" s="19" t="s">
        <v>3</v>
      </c>
      <c r="B8" s="13">
        <v>14</v>
      </c>
      <c r="C8" s="6">
        <f>IF(B$2=0,0,B8/B$2)</f>
        <v>0.19444444444444445</v>
      </c>
      <c r="E8" s="33" t="s">
        <v>55</v>
      </c>
      <c r="F8" s="30" t="s">
        <v>155</v>
      </c>
      <c r="G8" s="13">
        <v>21</v>
      </c>
      <c r="H8" s="94">
        <f>IF(B$17=0,0,G8/B$17)</f>
        <v>0.22580645161290322</v>
      </c>
      <c r="I8" s="56">
        <v>21</v>
      </c>
      <c r="K8" s="5">
        <v>6</v>
      </c>
      <c r="L8" s="61">
        <v>-225.90000000000003</v>
      </c>
      <c r="N8" s="76" t="s">
        <v>108</v>
      </c>
      <c r="O8" s="83">
        <f t="shared" si="0"/>
        <v>135.71428571428572</v>
      </c>
      <c r="P8" s="80">
        <v>14</v>
      </c>
      <c r="Q8" s="64">
        <v>1900</v>
      </c>
    </row>
    <row r="9" spans="1:17">
      <c r="A9" s="20" t="s">
        <v>4</v>
      </c>
      <c r="B9" s="14">
        <v>18</v>
      </c>
      <c r="C9" s="7">
        <f>IF(B$2=0,0,B9/B$2)</f>
        <v>0.25</v>
      </c>
      <c r="E9" s="33" t="s">
        <v>59</v>
      </c>
      <c r="F9" s="30" t="s">
        <v>23</v>
      </c>
      <c r="G9" s="13">
        <v>14</v>
      </c>
      <c r="H9" s="94">
        <f>IF(B$17=0,0,G9/B$17)</f>
        <v>0.15053763440860216</v>
      </c>
      <c r="I9" s="56">
        <v>22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23</v>
      </c>
      <c r="C10" s="7">
        <f>IF(B$2=0,0,B10/B$2)</f>
        <v>0.31944444444444442</v>
      </c>
      <c r="E10" s="33" t="s">
        <v>182</v>
      </c>
      <c r="F10" s="30" t="s">
        <v>19</v>
      </c>
      <c r="G10" s="13">
        <v>7</v>
      </c>
      <c r="H10" s="94">
        <f>IF(B$17=0,0,G10/B$17)</f>
        <v>7.5268817204301078E-2</v>
      </c>
      <c r="I10" s="56">
        <v>20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31</v>
      </c>
      <c r="C11" s="7">
        <f>IF(B$2=0,0,B11/B$2)</f>
        <v>0.43055555555555558</v>
      </c>
      <c r="E11" s="33" t="s">
        <v>58</v>
      </c>
      <c r="F11" s="30" t="s">
        <v>22</v>
      </c>
      <c r="G11" s="13">
        <v>4</v>
      </c>
      <c r="H11" s="94">
        <f>IF(B$17=0,0,G11/B$17)</f>
        <v>4.3010752688172046E-2</v>
      </c>
      <c r="I11" s="56">
        <v>25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2.7777777777777776E-2</v>
      </c>
      <c r="E12" s="33" t="s">
        <v>77</v>
      </c>
      <c r="F12" s="30" t="s">
        <v>41</v>
      </c>
      <c r="G12" s="13">
        <v>3</v>
      </c>
      <c r="H12" s="94">
        <f>IF(B$17=0,0,G12/B$17)</f>
        <v>3.2258064516129031E-2</v>
      </c>
      <c r="I12" s="56">
        <v>17</v>
      </c>
      <c r="K12" s="5">
        <v>10</v>
      </c>
      <c r="L12" s="61">
        <v>-333.20000000000005</v>
      </c>
      <c r="N12" s="75" t="s">
        <v>126</v>
      </c>
      <c r="O12" s="85">
        <f>IF(P12=0,0,Q12/P12)</f>
        <v>-16.18888888888889</v>
      </c>
      <c r="P12" s="79">
        <v>18</v>
      </c>
      <c r="Q12" s="67">
        <v>-291.40000000000003</v>
      </c>
    </row>
    <row r="13" spans="1:17">
      <c r="A13" s="22" t="s">
        <v>97</v>
      </c>
      <c r="B13" s="15">
        <v>90</v>
      </c>
      <c r="C13" s="11">
        <f>IF(B$3=0,0,B13/B$3)</f>
        <v>0.16453382084095064</v>
      </c>
      <c r="E13" s="33" t="s">
        <v>61</v>
      </c>
      <c r="F13" s="30" t="s">
        <v>25</v>
      </c>
      <c r="G13" s="13">
        <v>1</v>
      </c>
      <c r="H13" s="94">
        <f>IF(B$17=0,0,G13/B$17)</f>
        <v>1.0752688172043012E-2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-4.0750000000000002</v>
      </c>
      <c r="P13" s="80">
        <v>20</v>
      </c>
      <c r="Q13" s="68">
        <v>-81.5</v>
      </c>
    </row>
    <row r="14" spans="1:17">
      <c r="A14" s="19" t="s">
        <v>94</v>
      </c>
      <c r="B14" s="13">
        <v>128</v>
      </c>
      <c r="C14" s="6">
        <f>IF(B$3=0,0,B14/B$3)</f>
        <v>0.2340036563071298</v>
      </c>
      <c r="E14" s="33" t="s">
        <v>62</v>
      </c>
      <c r="F14" s="30" t="s">
        <v>26</v>
      </c>
      <c r="G14" s="13">
        <v>1</v>
      </c>
      <c r="H14" s="94">
        <f>IF(B$17=0,0,G14/B$17)</f>
        <v>1.0752688172043012E-2</v>
      </c>
      <c r="I14" s="56">
        <v>5</v>
      </c>
      <c r="K14" s="5">
        <v>12</v>
      </c>
      <c r="L14" s="61">
        <v>-403.8</v>
      </c>
      <c r="N14" s="76" t="s">
        <v>128</v>
      </c>
      <c r="O14" s="86">
        <f>IF(P14=0,0,Q14/P14)</f>
        <v>-10.577777777777774</v>
      </c>
      <c r="P14" s="80">
        <v>18</v>
      </c>
      <c r="Q14" s="68">
        <v>-190.39999999999992</v>
      </c>
    </row>
    <row r="15" spans="1:17">
      <c r="A15" s="18" t="s">
        <v>99</v>
      </c>
      <c r="B15" s="12">
        <f>B21</f>
        <v>51</v>
      </c>
      <c r="C15" s="4">
        <f>IF(B$13=0,0,B15/B$13)</f>
        <v>0.56666666666666665</v>
      </c>
      <c r="E15" s="33" t="s">
        <v>66</v>
      </c>
      <c r="F15" s="30" t="s">
        <v>30</v>
      </c>
      <c r="G15" s="13">
        <v>1</v>
      </c>
      <c r="H15" s="94">
        <f>IF(B$17=0,0,G15/B$17)</f>
        <v>1.0752688172043012E-2</v>
      </c>
      <c r="I15" s="56">
        <v>15</v>
      </c>
      <c r="K15" s="5">
        <v>13</v>
      </c>
      <c r="L15" s="61">
        <v>-426.8</v>
      </c>
      <c r="N15" s="77" t="s">
        <v>159</v>
      </c>
      <c r="O15" s="87">
        <f>IF(P15=0,0,Q15/P15)</f>
        <v>7.5812500000000025</v>
      </c>
      <c r="P15" s="81">
        <v>16</v>
      </c>
      <c r="Q15" s="69">
        <v>121.30000000000004</v>
      </c>
    </row>
    <row r="16" spans="1:17">
      <c r="A16" s="18" t="s">
        <v>100</v>
      </c>
      <c r="B16" s="12">
        <f>B22</f>
        <v>31</v>
      </c>
      <c r="C16" s="4">
        <f>IF(B$14=0,0,B16/B$14)</f>
        <v>0.2421875</v>
      </c>
      <c r="E16" s="33" t="s">
        <v>183</v>
      </c>
      <c r="F16" s="30" t="s">
        <v>186</v>
      </c>
      <c r="G16" s="13">
        <v>1</v>
      </c>
      <c r="H16" s="94">
        <f>IF(B$17=0,0,G16/B$17)</f>
        <v>1.0752688172043012E-2</v>
      </c>
      <c r="I16" s="56">
        <v>18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93</v>
      </c>
      <c r="C17" s="4">
        <f>IF(B$3=0,0,B17/B$3)</f>
        <v>0.17001828153564899</v>
      </c>
      <c r="E17" s="33" t="s">
        <v>71</v>
      </c>
      <c r="F17" s="30" t="s">
        <v>35</v>
      </c>
      <c r="G17" s="13">
        <v>1</v>
      </c>
      <c r="H17" s="94">
        <f>IF(B$17=0,0,G17/B$17)</f>
        <v>1.0752688172043012E-2</v>
      </c>
      <c r="I17" s="56">
        <v>15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75</v>
      </c>
      <c r="C18" s="6">
        <f>IF(B$3=0,0,B18/B$3)</f>
        <v>0.13711151736745886</v>
      </c>
      <c r="E18" s="33" t="s">
        <v>74</v>
      </c>
      <c r="F18" s="30" t="s">
        <v>38</v>
      </c>
      <c r="G18" s="13">
        <v>1</v>
      </c>
      <c r="H18" s="94">
        <f>IF(B$17=0,0,G18/B$17)</f>
        <v>1.0752688172043012E-2</v>
      </c>
      <c r="I18" s="56">
        <v>21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34</v>
      </c>
      <c r="C19" s="6">
        <f>IF(B$17=0,0,B19/B$17)</f>
        <v>0.36559139784946237</v>
      </c>
      <c r="E19" s="33" t="s">
        <v>76</v>
      </c>
      <c r="F19" s="30" t="s">
        <v>40</v>
      </c>
      <c r="G19" s="13">
        <v>1</v>
      </c>
      <c r="H19" s="94">
        <f>IF(B$17=0,0,G19/B$17)</f>
        <v>1.0752688172043012E-2</v>
      </c>
      <c r="I19" s="56">
        <v>4</v>
      </c>
      <c r="K19" s="5">
        <v>17</v>
      </c>
      <c r="L19" s="61">
        <v>-455.70000000000005</v>
      </c>
      <c r="N19" s="76" t="s">
        <v>324</v>
      </c>
      <c r="O19" s="86">
        <f>IF(P19=0,0,Q19/P19)</f>
        <v>50.4</v>
      </c>
      <c r="P19" s="80">
        <v>10</v>
      </c>
      <c r="Q19" s="68">
        <v>504</v>
      </c>
    </row>
    <row r="20" spans="1:17">
      <c r="A20" s="19" t="s">
        <v>11</v>
      </c>
      <c r="B20" s="13">
        <v>59</v>
      </c>
      <c r="C20" s="6">
        <f>IF(B$17=0,0,B20/B$17)</f>
        <v>0.63440860215053763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-401.40000000000003</v>
      </c>
      <c r="N20" s="76" t="s">
        <v>238</v>
      </c>
      <c r="O20" s="86">
        <f>IF(P20=0,0,Q20/P20)</f>
        <v>42</v>
      </c>
      <c r="P20" s="80">
        <v>7</v>
      </c>
      <c r="Q20" s="68">
        <v>294</v>
      </c>
    </row>
    <row r="21" spans="1:17">
      <c r="A21" s="19" t="s">
        <v>151</v>
      </c>
      <c r="B21" s="13">
        <v>51</v>
      </c>
      <c r="C21" s="6">
        <f>IF(B$17=0,0,B21/B$17)</f>
        <v>0.54838709677419351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>IF(P21=0,0,Q21/P21)</f>
        <v>27.022222222222226</v>
      </c>
      <c r="P21" s="80">
        <v>9</v>
      </c>
      <c r="Q21" s="68">
        <v>243.20000000000002</v>
      </c>
    </row>
    <row r="22" spans="1:17">
      <c r="A22" s="19" t="s">
        <v>149</v>
      </c>
      <c r="B22" s="13">
        <v>31</v>
      </c>
      <c r="C22" s="6">
        <f>IF(B$17=0,0,B22/B$17)</f>
        <v>0.33333333333333331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255</v>
      </c>
      <c r="O22" s="86">
        <f>IF(P22=0,0,Q22/P22)</f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11</v>
      </c>
      <c r="C23" s="6">
        <f>IF(B$17=0,0,B23/B$17)</f>
        <v>0.11827956989247312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272</v>
      </c>
      <c r="O23" s="86">
        <f>IF(P23=0,0,Q23/P23)</f>
        <v>3.2250000000000014</v>
      </c>
      <c r="P23" s="80">
        <v>32</v>
      </c>
      <c r="Q23" s="68">
        <v>103.20000000000005</v>
      </c>
    </row>
    <row r="24" spans="1:17">
      <c r="A24" s="19" t="s">
        <v>5</v>
      </c>
      <c r="B24" s="16">
        <f>IF(B$17=0,0,C24/B$17)</f>
        <v>5784.9462365591398</v>
      </c>
      <c r="C24" s="8">
        <v>538000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265</v>
      </c>
      <c r="O24" s="86">
        <f>IF(P24=0,0,Q24/P24)</f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6825.8064516129034</v>
      </c>
      <c r="C25" s="98">
        <v>423200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-349.2</v>
      </c>
      <c r="N25" s="76" t="s">
        <v>216</v>
      </c>
      <c r="O25" s="86">
        <f>IF(P25=0,0,Q25/P25)</f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3703.2258064516127</v>
      </c>
      <c r="C26" s="98">
        <v>114800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269</v>
      </c>
      <c r="O26" s="86">
        <f>IF(P26=0,0,Q26/P26)</f>
        <v>-12.800000000000006</v>
      </c>
      <c r="P26" s="80">
        <v>3</v>
      </c>
      <c r="Q26" s="68">
        <v>-38.40000000000002</v>
      </c>
    </row>
    <row r="27" spans="1:17">
      <c r="A27" s="20" t="s">
        <v>132</v>
      </c>
      <c r="B27" s="97">
        <f>IF(B$18=0,0,C27/B$18)</f>
        <v>-5493.333333333333</v>
      </c>
      <c r="C27" s="98">
        <v>-412000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276</v>
      </c>
      <c r="O27" s="86">
        <f>IF(P27=0,0,Q27/P27)</f>
        <v>-14.271794871794867</v>
      </c>
      <c r="P27" s="80">
        <v>39</v>
      </c>
      <c r="Q27" s="68">
        <v>-556.5999999999998</v>
      </c>
    </row>
    <row r="28" spans="1:17">
      <c r="A28" s="19" t="s">
        <v>130</v>
      </c>
      <c r="B28" s="13">
        <v>5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277</v>
      </c>
      <c r="O28" s="86">
        <f>IF(P28=0,0,Q28/P28)</f>
        <v>-17.43548387096774</v>
      </c>
      <c r="P28" s="80">
        <v>31</v>
      </c>
      <c r="Q28" s="68">
        <v>-540.5</v>
      </c>
    </row>
    <row r="29" spans="1:17">
      <c r="A29" s="19" t="s">
        <v>131</v>
      </c>
      <c r="B29" s="13">
        <v>30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>IF(P29=0,0,Q29/P29)</f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-371.19999999999993</v>
      </c>
      <c r="N30" s="76" t="s">
        <v>258</v>
      </c>
      <c r="O30" s="86">
        <f>IF(P30=0,0,Q30/P30)</f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>IF(P31=0,0,Q31/P31)</f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1.8281535648994515E-3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263</v>
      </c>
      <c r="O32" s="86">
        <f>IF(P32=0,0,Q32/P32)</f>
        <v>-25.904347826086955</v>
      </c>
      <c r="P32" s="80">
        <v>23</v>
      </c>
      <c r="Q32" s="68">
        <v>-595.79999999999995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>IF(P33=0,0,Q33/P33)</f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241</v>
      </c>
      <c r="O34" s="86">
        <f>IF(P34=0,0,Q34/P34)</f>
        <v>-35.400000000000006</v>
      </c>
      <c r="P34" s="80">
        <v>2</v>
      </c>
      <c r="Q34" s="68">
        <v>-70.800000000000011</v>
      </c>
    </row>
    <row r="35" spans="1:17">
      <c r="A35" s="52" t="s">
        <v>139</v>
      </c>
      <c r="B35" s="99">
        <v>11</v>
      </c>
      <c r="C35" s="102">
        <f t="shared" ref="C35:C47" si="3">IF(B$17=0,0,B35/B$17)</f>
        <v>0.11827956989247312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333</v>
      </c>
      <c r="O35" s="86">
        <f>IF(P35=0,0,Q35/P35)</f>
        <v>-44.385714285714286</v>
      </c>
      <c r="P35" s="80">
        <v>7</v>
      </c>
      <c r="Q35" s="68">
        <v>-310.7</v>
      </c>
    </row>
    <row r="36" spans="1:17">
      <c r="A36" s="19" t="s">
        <v>135</v>
      </c>
      <c r="B36" s="13">
        <v>23</v>
      </c>
      <c r="C36" s="6">
        <f t="shared" si="3"/>
        <v>0.24731182795698925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>IF(P36=0,0,Q36/P36)</f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19</v>
      </c>
      <c r="C37" s="6">
        <f t="shared" si="3"/>
        <v>0.20430107526881722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>IF(P37=0,0,Q37/P37)</f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24</v>
      </c>
      <c r="C38" s="6">
        <f t="shared" si="3"/>
        <v>0.25806451612903225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9</v>
      </c>
      <c r="C39" s="6">
        <f t="shared" si="3"/>
        <v>9.6774193548387094E-2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7</v>
      </c>
      <c r="C40" s="6">
        <f t="shared" si="3"/>
        <v>7.5268817204301078E-2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19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13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20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18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11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-1266.6666666666667</v>
      </c>
      <c r="P2" s="79">
        <v>24</v>
      </c>
      <c r="Q2" s="63">
        <v>-30400</v>
      </c>
    </row>
    <row r="3" spans="1:17">
      <c r="A3" s="19" t="s">
        <v>8</v>
      </c>
      <c r="B3" s="122">
        <v>174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362.5</v>
      </c>
      <c r="P3" s="80">
        <v>24</v>
      </c>
      <c r="Q3" s="64">
        <v>8700</v>
      </c>
    </row>
    <row r="4" spans="1:17">
      <c r="A4" s="19" t="s">
        <v>6</v>
      </c>
      <c r="B4" s="124">
        <v>38.19999999999996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13</v>
      </c>
      <c r="K4" s="5">
        <v>2</v>
      </c>
      <c r="L4" s="61">
        <v>-92.5</v>
      </c>
      <c r="N4" s="76" t="s">
        <v>105</v>
      </c>
      <c r="O4" s="83">
        <f t="shared" si="0"/>
        <v>100</v>
      </c>
      <c r="P4" s="80">
        <v>23</v>
      </c>
      <c r="Q4" s="64">
        <v>2300</v>
      </c>
    </row>
    <row r="5" spans="1:17">
      <c r="A5" s="19" t="s">
        <v>7</v>
      </c>
      <c r="B5" s="126">
        <f>IF(B$2=0,0,B$4/B$2)</f>
        <v>1.591666666666665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1980</v>
      </c>
      <c r="P5" s="80">
        <v>20</v>
      </c>
      <c r="Q5" s="64">
        <v>39600</v>
      </c>
    </row>
    <row r="6" spans="1:17">
      <c r="A6" s="19" t="s">
        <v>1</v>
      </c>
      <c r="B6" s="128">
        <f>IF(B$2=0,0,(B$7*1+B$8*2+B$9*3+B$10*4)/B$2)</f>
        <v>2.4583333333333335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525</v>
      </c>
      <c r="P6" s="80">
        <v>16</v>
      </c>
      <c r="Q6" s="64">
        <v>8400</v>
      </c>
    </row>
    <row r="7" spans="1:17">
      <c r="A7" s="19" t="s">
        <v>2</v>
      </c>
      <c r="B7" s="13">
        <v>7</v>
      </c>
      <c r="C7" s="6">
        <f t="shared" ref="C7:C12" si="2">IF(B$2=0,0,B7/B$2)</f>
        <v>0.29166666666666669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18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0.125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23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10</v>
      </c>
      <c r="C9" s="7">
        <f>IF(B$2=0,0,B9/B$2)</f>
        <v>0.41666666666666669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39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0.16666666666666666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14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0.41666666666666669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8.3333333333333329E-2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-6.8666666666666671</v>
      </c>
      <c r="P12" s="79">
        <v>3</v>
      </c>
      <c r="Q12" s="67">
        <v>-20.6</v>
      </c>
    </row>
    <row r="13" spans="1:17">
      <c r="A13" s="22" t="s">
        <v>97</v>
      </c>
      <c r="B13" s="15">
        <v>35</v>
      </c>
      <c r="C13" s="11">
        <f>IF(B$3=0,0,B13/B$3)</f>
        <v>0.20114942528735633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0.19540229885057472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8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0.21264367816091953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0.13218390804597702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276</v>
      </c>
      <c r="O25" s="86">
        <f t="shared" si="3"/>
        <v>11.162500000000001</v>
      </c>
      <c r="P25" s="80">
        <v>8</v>
      </c>
      <c r="Q25" s="68">
        <v>89.300000000000011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238</v>
      </c>
      <c r="O26" s="86">
        <f t="shared" si="3"/>
        <v>8.9666666666666686</v>
      </c>
      <c r="P26" s="80">
        <v>6</v>
      </c>
      <c r="Q26" s="68">
        <v>53.800000000000011</v>
      </c>
    </row>
    <row r="27" spans="1:17">
      <c r="A27" s="20" t="s">
        <v>132</v>
      </c>
      <c r="B27" s="97">
        <f>IF(B$18=0,0,C27/B$18)</f>
        <v>-6282.608695652174</v>
      </c>
      <c r="C27" s="98">
        <v>-144500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272</v>
      </c>
      <c r="O29" s="86">
        <f t="shared" si="3"/>
        <v>-13.171428571428573</v>
      </c>
      <c r="P29" s="80">
        <v>7</v>
      </c>
      <c r="Q29" s="68">
        <v>-92.2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227</v>
      </c>
      <c r="O30" s="86">
        <f t="shared" si="3"/>
        <v>-13.475</v>
      </c>
      <c r="P30" s="80">
        <v>4</v>
      </c>
      <c r="Q30" s="68">
        <v>-53.9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 t="shared" si="3"/>
        <v>-17.162500000000005</v>
      </c>
      <c r="P31" s="80">
        <v>8</v>
      </c>
      <c r="Q31" s="68">
        <v>-137.30000000000004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11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23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31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16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34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22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28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20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20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24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27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11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36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7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72</v>
      </c>
      <c r="C2" s="121"/>
      <c r="E2" s="32" t="s">
        <v>181</v>
      </c>
      <c r="F2" s="29" t="s">
        <v>156</v>
      </c>
      <c r="G2" s="12">
        <v>75</v>
      </c>
      <c r="H2" s="93">
        <f>IF(B$17=0,0,G2/B$17)</f>
        <v>0.51369863013698636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858.33333333333337</v>
      </c>
      <c r="P2" s="79">
        <v>72</v>
      </c>
      <c r="Q2" s="63">
        <v>61800</v>
      </c>
    </row>
    <row r="3" spans="1:17">
      <c r="A3" s="19" t="s">
        <v>8</v>
      </c>
      <c r="B3" s="122">
        <v>555</v>
      </c>
      <c r="C3" s="123"/>
      <c r="E3" s="33" t="s">
        <v>54</v>
      </c>
      <c r="F3" s="30" t="s">
        <v>20</v>
      </c>
      <c r="G3" s="13">
        <v>72</v>
      </c>
      <c r="H3" s="94">
        <f>IF(B$17=0,0,G3/B$17)</f>
        <v>0.49315068493150682</v>
      </c>
      <c r="I3" s="56">
        <v>27</v>
      </c>
      <c r="K3" s="5">
        <v>1</v>
      </c>
      <c r="L3" s="61">
        <v>10.3</v>
      </c>
      <c r="N3" s="76" t="s">
        <v>104</v>
      </c>
      <c r="O3" s="83">
        <f t="shared" si="0"/>
        <v>155.55555555555554</v>
      </c>
      <c r="P3" s="80">
        <v>72</v>
      </c>
      <c r="Q3" s="64">
        <v>11200</v>
      </c>
    </row>
    <row r="4" spans="1:17">
      <c r="A4" s="19" t="s">
        <v>6</v>
      </c>
      <c r="B4" s="124">
        <v>784.3</v>
      </c>
      <c r="C4" s="125"/>
      <c r="E4" s="33" t="s">
        <v>184</v>
      </c>
      <c r="F4" s="30" t="s">
        <v>187</v>
      </c>
      <c r="G4" s="13">
        <v>66</v>
      </c>
      <c r="H4" s="94">
        <f>IF(B$17=0,0,G4/B$17)</f>
        <v>0.45205479452054792</v>
      </c>
      <c r="I4" s="56">
        <v>26</v>
      </c>
      <c r="K4" s="5">
        <v>2</v>
      </c>
      <c r="L4" s="61">
        <v>-11.7</v>
      </c>
      <c r="N4" s="76" t="s">
        <v>105</v>
      </c>
      <c r="O4" s="83">
        <f t="shared" si="0"/>
        <v>356.33802816901408</v>
      </c>
      <c r="P4" s="80">
        <v>71</v>
      </c>
      <c r="Q4" s="64">
        <v>25300</v>
      </c>
    </row>
    <row r="5" spans="1:17">
      <c r="A5" s="19" t="s">
        <v>7</v>
      </c>
      <c r="B5" s="126">
        <f>IF(B$2=0,0,B$4/B$2)</f>
        <v>10.893055555555556</v>
      </c>
      <c r="C5" s="127"/>
      <c r="E5" s="33" t="s">
        <v>60</v>
      </c>
      <c r="F5" s="30" t="s">
        <v>24</v>
      </c>
      <c r="G5" s="13">
        <v>48</v>
      </c>
      <c r="H5" s="94">
        <f>IF(B$17=0,0,G5/B$17)</f>
        <v>0.32876712328767121</v>
      </c>
      <c r="I5" s="56">
        <v>33</v>
      </c>
      <c r="K5" s="5">
        <v>3</v>
      </c>
      <c r="L5" s="61">
        <v>-4.8999999999999995</v>
      </c>
      <c r="N5" s="76" t="s">
        <v>157</v>
      </c>
      <c r="O5" s="83">
        <f>IF(P5=0,0,Q5/P5)</f>
        <v>915.38461538461536</v>
      </c>
      <c r="P5" s="80">
        <v>65</v>
      </c>
      <c r="Q5" s="64">
        <v>59500</v>
      </c>
    </row>
    <row r="6" spans="1:17">
      <c r="A6" s="19" t="s">
        <v>1</v>
      </c>
      <c r="B6" s="128">
        <f>IF(B$2=0,0,(B$7*1+B$8*2+B$9*3+B$10*4)/B$2)</f>
        <v>2.1805555555555554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0.27397260273972601</v>
      </c>
      <c r="I6" s="56">
        <v>22</v>
      </c>
      <c r="K6" s="5">
        <v>4</v>
      </c>
      <c r="L6" s="61">
        <v>43.2</v>
      </c>
      <c r="N6" s="76" t="s">
        <v>106</v>
      </c>
      <c r="O6" s="83">
        <f t="shared" ref="O6" si="1">IF(P6=0,0,Q6/P6)</f>
        <v>950</v>
      </c>
      <c r="P6" s="80">
        <v>60</v>
      </c>
      <c r="Q6" s="64">
        <v>57000</v>
      </c>
    </row>
    <row r="7" spans="1:17">
      <c r="A7" s="19" t="s">
        <v>2</v>
      </c>
      <c r="B7" s="13">
        <v>23</v>
      </c>
      <c r="C7" s="6">
        <f t="shared" ref="C7:C12" si="2">IF(B$2=0,0,B7/B$2)</f>
        <v>0.31944444444444442</v>
      </c>
      <c r="E7" s="33" t="s">
        <v>55</v>
      </c>
      <c r="F7" s="30" t="s">
        <v>155</v>
      </c>
      <c r="G7" s="13">
        <v>36</v>
      </c>
      <c r="H7" s="94">
        <f>IF(B$17=0,0,G7/B$17)</f>
        <v>0.24657534246575341</v>
      </c>
      <c r="I7" s="56">
        <v>18</v>
      </c>
      <c r="K7" s="5">
        <v>5</v>
      </c>
      <c r="L7" s="61">
        <v>26.900000000000002</v>
      </c>
      <c r="N7" s="76" t="s">
        <v>107</v>
      </c>
      <c r="O7" s="83">
        <f t="shared" si="0"/>
        <v>1044.7368421052631</v>
      </c>
      <c r="P7" s="80">
        <v>38</v>
      </c>
      <c r="Q7" s="64">
        <v>39700</v>
      </c>
    </row>
    <row r="8" spans="1:17">
      <c r="A8" s="19" t="s">
        <v>3</v>
      </c>
      <c r="B8" s="13">
        <v>21</v>
      </c>
      <c r="C8" s="6">
        <f>IF(B$2=0,0,B8/B$2)</f>
        <v>0.29166666666666669</v>
      </c>
      <c r="E8" s="33" t="s">
        <v>59</v>
      </c>
      <c r="F8" s="30" t="s">
        <v>23</v>
      </c>
      <c r="G8" s="13">
        <v>30</v>
      </c>
      <c r="H8" s="94">
        <f>IF(B$17=0,0,G8/B$17)</f>
        <v>0.20547945205479451</v>
      </c>
      <c r="I8" s="56">
        <v>11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20</v>
      </c>
      <c r="C9" s="7">
        <f>IF(B$2=0,0,B9/B$2)</f>
        <v>0.27777777777777779</v>
      </c>
      <c r="E9" s="33" t="s">
        <v>57</v>
      </c>
      <c r="F9" s="30" t="s">
        <v>21</v>
      </c>
      <c r="G9" s="13">
        <v>27</v>
      </c>
      <c r="H9" s="94">
        <f>IF(B$17=0,0,G9/B$17)</f>
        <v>0.18493150684931506</v>
      </c>
      <c r="I9" s="56">
        <v>29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8</v>
      </c>
      <c r="C10" s="7">
        <f>IF(B$2=0,0,B10/B$2)</f>
        <v>0.1111111111111111</v>
      </c>
      <c r="E10" s="33" t="s">
        <v>182</v>
      </c>
      <c r="F10" s="30" t="s">
        <v>19</v>
      </c>
      <c r="G10" s="13">
        <v>23</v>
      </c>
      <c r="H10" s="94">
        <f>IF(B$17=0,0,G10/B$17)</f>
        <v>0.15753424657534246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44</v>
      </c>
      <c r="C11" s="7">
        <f>IF(B$2=0,0,B11/B$2)</f>
        <v>0.61111111111111116</v>
      </c>
      <c r="E11" s="33" t="s">
        <v>58</v>
      </c>
      <c r="F11" s="30" t="s">
        <v>22</v>
      </c>
      <c r="G11" s="13">
        <v>5</v>
      </c>
      <c r="H11" s="94">
        <f>IF(B$17=0,0,G11/B$17)</f>
        <v>3.4246575342465752E-2</v>
      </c>
      <c r="I11" s="56">
        <v>28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1.3888888888888888E-2</v>
      </c>
      <c r="E12" s="33" t="s">
        <v>183</v>
      </c>
      <c r="F12" s="30" t="s">
        <v>186</v>
      </c>
      <c r="G12" s="13">
        <v>5</v>
      </c>
      <c r="H12" s="94">
        <f>IF(B$17=0,0,G12/B$17)</f>
        <v>3.4246575342465752E-2</v>
      </c>
      <c r="I12" s="56">
        <v>14</v>
      </c>
      <c r="K12" s="5">
        <v>10</v>
      </c>
      <c r="L12" s="61">
        <v>9.6999999999999886</v>
      </c>
      <c r="N12" s="75" t="s">
        <v>126</v>
      </c>
      <c r="O12" s="85">
        <f>IF(P12=0,0,Q12/P12)</f>
        <v>4.5040000000000004</v>
      </c>
      <c r="P12" s="79">
        <v>25</v>
      </c>
      <c r="Q12" s="67">
        <v>112.60000000000001</v>
      </c>
    </row>
    <row r="13" spans="1:17">
      <c r="A13" s="22" t="s">
        <v>97</v>
      </c>
      <c r="B13" s="15">
        <v>120</v>
      </c>
      <c r="C13" s="11">
        <f>IF(B$3=0,0,B13/B$3)</f>
        <v>0.21621621621621623</v>
      </c>
      <c r="E13" s="33" t="s">
        <v>66</v>
      </c>
      <c r="F13" s="30" t="s">
        <v>30</v>
      </c>
      <c r="G13" s="13">
        <v>4</v>
      </c>
      <c r="H13" s="94">
        <f>IF(B$17=0,0,G13/B$17)</f>
        <v>2.7397260273972601E-2</v>
      </c>
      <c r="I13" s="56">
        <v>7</v>
      </c>
      <c r="K13" s="5">
        <v>11</v>
      </c>
      <c r="L13" s="61">
        <v>13.699999999999989</v>
      </c>
      <c r="N13" s="76" t="s">
        <v>127</v>
      </c>
      <c r="O13" s="86">
        <f>IF(P13=0,0,Q13/P13)</f>
        <v>14.740000000000002</v>
      </c>
      <c r="P13" s="80">
        <v>15</v>
      </c>
      <c r="Q13" s="68">
        <v>221.10000000000002</v>
      </c>
    </row>
    <row r="14" spans="1:17">
      <c r="A14" s="19" t="s">
        <v>94</v>
      </c>
      <c r="B14" s="13">
        <v>135</v>
      </c>
      <c r="C14" s="6">
        <f>IF(B$3=0,0,B14/B$3)</f>
        <v>0.24324324324324326</v>
      </c>
      <c r="E14" s="33" t="s">
        <v>74</v>
      </c>
      <c r="F14" s="30" t="s">
        <v>38</v>
      </c>
      <c r="G14" s="13">
        <v>3</v>
      </c>
      <c r="H14" s="94">
        <f>IF(B$17=0,0,G14/B$17)</f>
        <v>2.0547945205479451E-2</v>
      </c>
      <c r="I14" s="56">
        <v>19</v>
      </c>
      <c r="K14" s="5">
        <v>12</v>
      </c>
      <c r="L14" s="61">
        <v>-33.300000000000011</v>
      </c>
      <c r="N14" s="76" t="s">
        <v>128</v>
      </c>
      <c r="O14" s="86">
        <f>IF(P14=0,0,Q14/P14)</f>
        <v>2.2846153846153854</v>
      </c>
      <c r="P14" s="80">
        <v>13</v>
      </c>
      <c r="Q14" s="68">
        <v>29.70000000000001</v>
      </c>
    </row>
    <row r="15" spans="1:17">
      <c r="A15" s="18" t="s">
        <v>99</v>
      </c>
      <c r="B15" s="12">
        <f>B21</f>
        <v>75</v>
      </c>
      <c r="C15" s="4">
        <f>IF(B$13=0,0,B15/B$13)</f>
        <v>0.625</v>
      </c>
      <c r="E15" s="33" t="s">
        <v>77</v>
      </c>
      <c r="F15" s="30" t="s">
        <v>41</v>
      </c>
      <c r="G15" s="13">
        <v>3</v>
      </c>
      <c r="H15" s="94">
        <f>IF(B$17=0,0,G15/B$17)</f>
        <v>2.0547945205479451E-2</v>
      </c>
      <c r="I15" s="56">
        <v>23</v>
      </c>
      <c r="K15" s="5">
        <v>13</v>
      </c>
      <c r="L15" s="61">
        <v>27.699999999999989</v>
      </c>
      <c r="N15" s="77" t="s">
        <v>159</v>
      </c>
      <c r="O15" s="87">
        <f>IF(P15=0,0,Q15/P15)</f>
        <v>22.152631578947371</v>
      </c>
      <c r="P15" s="81">
        <v>19</v>
      </c>
      <c r="Q15" s="69">
        <v>420.90000000000003</v>
      </c>
    </row>
    <row r="16" spans="1:17">
      <c r="A16" s="18" t="s">
        <v>100</v>
      </c>
      <c r="B16" s="12">
        <f>B22</f>
        <v>57</v>
      </c>
      <c r="C16" s="4">
        <f>IF(B$14=0,0,B16/B$14)</f>
        <v>0.42222222222222222</v>
      </c>
      <c r="E16" s="33" t="s">
        <v>67</v>
      </c>
      <c r="F16" s="30" t="s">
        <v>31</v>
      </c>
      <c r="G16" s="13">
        <v>2</v>
      </c>
      <c r="H16" s="94">
        <f>IF(B$17=0,0,G16/B$17)</f>
        <v>1.3698630136986301E-2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146</v>
      </c>
      <c r="C17" s="4">
        <f>IF(B$3=0,0,B17/B$3)</f>
        <v>0.26306306306306304</v>
      </c>
      <c r="E17" s="33" t="s">
        <v>61</v>
      </c>
      <c r="F17" s="30" t="s">
        <v>25</v>
      </c>
      <c r="G17" s="13">
        <v>1</v>
      </c>
      <c r="H17" s="94">
        <f>IF(B$17=0,0,G17/B$17)</f>
        <v>6.8493150684931503E-3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68</v>
      </c>
      <c r="C18" s="6">
        <f>IF(B$3=0,0,B18/B$3)</f>
        <v>0.12252252252252252</v>
      </c>
      <c r="E18" s="33" t="s">
        <v>62</v>
      </c>
      <c r="F18" s="30" t="s">
        <v>26</v>
      </c>
      <c r="G18" s="13">
        <v>1</v>
      </c>
      <c r="H18" s="94">
        <f>IF(B$17=0,0,G18/B$17)</f>
        <v>6.8493150684931503E-3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57</v>
      </c>
      <c r="C19" s="6">
        <f>IF(B$17=0,0,B19/B$17)</f>
        <v>0.3904109589041096</v>
      </c>
      <c r="E19" s="33" t="s">
        <v>69</v>
      </c>
      <c r="F19" s="30" t="s">
        <v>33</v>
      </c>
      <c r="G19" s="13">
        <v>1</v>
      </c>
      <c r="H19" s="94">
        <f>IF(B$17=0,0,G19/B$17)</f>
        <v>6.8493150684931503E-3</v>
      </c>
      <c r="I19" s="56">
        <v>11</v>
      </c>
      <c r="K19" s="5">
        <v>17</v>
      </c>
      <c r="L19" s="61">
        <v>164.89999999999998</v>
      </c>
      <c r="N19" s="76" t="s">
        <v>238</v>
      </c>
      <c r="O19" s="86">
        <f>IF(P19=0,0,Q19/P19)</f>
        <v>34.700000000000003</v>
      </c>
      <c r="P19" s="80">
        <v>5</v>
      </c>
      <c r="Q19" s="68">
        <v>173.5</v>
      </c>
    </row>
    <row r="20" spans="1:17">
      <c r="A20" s="19" t="s">
        <v>11</v>
      </c>
      <c r="B20" s="13">
        <v>89</v>
      </c>
      <c r="C20" s="6">
        <f>IF(B$17=0,0,B20/B$17)</f>
        <v>0.6095890410958904</v>
      </c>
      <c r="E20" s="33" t="s">
        <v>71</v>
      </c>
      <c r="F20" s="30" t="s">
        <v>35</v>
      </c>
      <c r="G20" s="13">
        <v>1</v>
      </c>
      <c r="H20" s="94">
        <f>IF(B$17=0,0,G20/B$17)</f>
        <v>6.8493150684931503E-3</v>
      </c>
      <c r="I20" s="56">
        <v>18</v>
      </c>
      <c r="K20" s="5">
        <v>18</v>
      </c>
      <c r="L20" s="61">
        <v>145.99999999999997</v>
      </c>
      <c r="N20" s="76" t="s">
        <v>333</v>
      </c>
      <c r="O20" s="86">
        <f>IF(P20=0,0,Q20/P20)</f>
        <v>32.457142857142856</v>
      </c>
      <c r="P20" s="80">
        <v>7</v>
      </c>
      <c r="Q20" s="68">
        <v>227.2</v>
      </c>
    </row>
    <row r="21" spans="1:17">
      <c r="A21" s="19" t="s">
        <v>151</v>
      </c>
      <c r="B21" s="13">
        <v>75</v>
      </c>
      <c r="C21" s="6">
        <f>IF(B$17=0,0,B21/B$17)</f>
        <v>0.51369863013698636</v>
      </c>
      <c r="E21" s="33" t="s">
        <v>76</v>
      </c>
      <c r="F21" s="30" t="s">
        <v>40</v>
      </c>
      <c r="G21" s="13">
        <v>1</v>
      </c>
      <c r="H21" s="94">
        <f>IF(B$17=0,0,G21/B$17)</f>
        <v>6.8493150684931503E-3</v>
      </c>
      <c r="I21" s="56">
        <v>6</v>
      </c>
      <c r="K21" s="5">
        <v>19</v>
      </c>
      <c r="L21" s="61">
        <v>152.69999999999996</v>
      </c>
      <c r="N21" s="76" t="s">
        <v>297</v>
      </c>
      <c r="O21" s="86">
        <f>IF(P21=0,0,Q21/P21)</f>
        <v>31.400000000000002</v>
      </c>
      <c r="P21" s="80">
        <v>3</v>
      </c>
      <c r="Q21" s="68">
        <v>94.2</v>
      </c>
    </row>
    <row r="22" spans="1:17">
      <c r="A22" s="19" t="s">
        <v>149</v>
      </c>
      <c r="B22" s="13">
        <v>57</v>
      </c>
      <c r="C22" s="6">
        <f>IF(B$17=0,0,B22/B$17)</f>
        <v>0.3904109589041096</v>
      </c>
      <c r="E22" s="33" t="s">
        <v>78</v>
      </c>
      <c r="F22" s="30" t="s">
        <v>42</v>
      </c>
      <c r="G22" s="13">
        <v>1</v>
      </c>
      <c r="H22" s="94">
        <f>IF(B$17=0,0,G22/B$17)</f>
        <v>6.8493150684931503E-3</v>
      </c>
      <c r="I22" s="56">
        <v>10</v>
      </c>
      <c r="K22" s="5">
        <v>20</v>
      </c>
      <c r="L22" s="61">
        <v>162.19999999999996</v>
      </c>
      <c r="N22" s="76" t="s">
        <v>258</v>
      </c>
      <c r="O22" s="86">
        <f>IF(P22=0,0,Q22/P22)</f>
        <v>30.900000000000002</v>
      </c>
      <c r="P22" s="80">
        <v>3</v>
      </c>
      <c r="Q22" s="68">
        <v>92.7</v>
      </c>
    </row>
    <row r="23" spans="1:17">
      <c r="A23" s="19" t="s">
        <v>150</v>
      </c>
      <c r="B23" s="13">
        <v>14</v>
      </c>
      <c r="C23" s="6">
        <f>IF(B$17=0,0,B23/B$17)</f>
        <v>9.5890410958904104E-2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235</v>
      </c>
      <c r="O23" s="86">
        <f>IF(P23=0,0,Q23/P23)</f>
        <v>25.904347826086951</v>
      </c>
      <c r="P23" s="80">
        <v>23</v>
      </c>
      <c r="Q23" s="68">
        <v>595.79999999999984</v>
      </c>
    </row>
    <row r="24" spans="1:17">
      <c r="A24" s="19" t="s">
        <v>5</v>
      </c>
      <c r="B24" s="16">
        <f>IF(B$17=0,0,C24/B$17)</f>
        <v>5791.0958904109593</v>
      </c>
      <c r="C24" s="8">
        <v>845500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255</v>
      </c>
      <c r="O24" s="86">
        <f>IF(P24=0,0,Q24/P24)</f>
        <v>22.211111111111109</v>
      </c>
      <c r="P24" s="80">
        <v>9</v>
      </c>
      <c r="Q24" s="68">
        <v>199.89999999999998</v>
      </c>
    </row>
    <row r="25" spans="1:17">
      <c r="A25" s="20" t="s">
        <v>133</v>
      </c>
      <c r="B25" s="97">
        <f>IF($B$17-B$16=0,0,C25/($B$17-B$16))</f>
        <v>7098.8764044943819</v>
      </c>
      <c r="C25" s="98">
        <v>631800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272</v>
      </c>
      <c r="O25" s="86">
        <f>IF(P25=0,0,Q25/P25)</f>
        <v>19.507142857142856</v>
      </c>
      <c r="P25" s="80">
        <v>28</v>
      </c>
      <c r="Q25" s="68">
        <v>546.19999999999993</v>
      </c>
    </row>
    <row r="26" spans="1:17">
      <c r="A26" s="20" t="s">
        <v>134</v>
      </c>
      <c r="B26" s="97">
        <f>IF(B$16=0,0,C26/B$16)</f>
        <v>3749.1228070175439</v>
      </c>
      <c r="C26" s="98">
        <v>213700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262</v>
      </c>
      <c r="O26" s="86">
        <f>IF(P26=0,0,Q26/P26)</f>
        <v>18.100000000000001</v>
      </c>
      <c r="P26" s="80">
        <v>3</v>
      </c>
      <c r="Q26" s="68">
        <v>54.300000000000004</v>
      </c>
    </row>
    <row r="27" spans="1:17">
      <c r="A27" s="20" t="s">
        <v>132</v>
      </c>
      <c r="B27" s="97">
        <f>IF(B$18=0,0,C27/B$18)</f>
        <v>-4494.1176470588234</v>
      </c>
      <c r="C27" s="98">
        <v>-305600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324</v>
      </c>
      <c r="O27" s="86">
        <f>IF(P27=0,0,Q27/P27)</f>
        <v>17.812500000000004</v>
      </c>
      <c r="P27" s="80">
        <v>8</v>
      </c>
      <c r="Q27" s="68">
        <v>142.50000000000003</v>
      </c>
    </row>
    <row r="28" spans="1:17">
      <c r="A28" s="19" t="s">
        <v>130</v>
      </c>
      <c r="B28" s="13">
        <v>4</v>
      </c>
      <c r="C28" s="96">
        <v>3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244</v>
      </c>
      <c r="O28" s="86">
        <f>IF(P28=0,0,Q28/P28)</f>
        <v>17.162500000000005</v>
      </c>
      <c r="P28" s="80">
        <v>8</v>
      </c>
      <c r="Q28" s="68">
        <v>137.30000000000004</v>
      </c>
    </row>
    <row r="29" spans="1:17">
      <c r="A29" s="19" t="s">
        <v>131</v>
      </c>
      <c r="B29" s="13">
        <v>30</v>
      </c>
      <c r="C29" s="96">
        <v>3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169</v>
      </c>
      <c r="O29" s="86">
        <f>IF(P29=0,0,Q29/P29)</f>
        <v>14.140000000000004</v>
      </c>
      <c r="P29" s="80">
        <v>15</v>
      </c>
      <c r="Q29" s="68">
        <v>212.10000000000005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195</v>
      </c>
      <c r="O30" s="86">
        <f>IF(P30=0,0,Q30/P30)</f>
        <v>13.428571428571429</v>
      </c>
      <c r="P30" s="80">
        <v>7</v>
      </c>
      <c r="Q30" s="68">
        <v>94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277</v>
      </c>
      <c r="O31" s="86">
        <f>IF(P31=0,0,Q31/P31)</f>
        <v>12.600000000000001</v>
      </c>
      <c r="P31" s="80">
        <v>29</v>
      </c>
      <c r="Q31" s="68">
        <v>365.40000000000003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269</v>
      </c>
      <c r="O32" s="86">
        <f>IF(P32=0,0,Q32/P32)</f>
        <v>11.22857142857143</v>
      </c>
      <c r="P32" s="80">
        <v>7</v>
      </c>
      <c r="Q32" s="68">
        <v>78.600000000000009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265</v>
      </c>
      <c r="O33" s="86">
        <f>IF(P33=0,0,Q33/P33)</f>
        <v>10.127272727272725</v>
      </c>
      <c r="P33" s="80">
        <v>11</v>
      </c>
      <c r="Q33" s="68">
        <v>111.39999999999998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>IF(P34=0,0,Q34/P34)</f>
        <v>-7.0647058823529409</v>
      </c>
      <c r="P34" s="80">
        <v>34</v>
      </c>
      <c r="Q34" s="68">
        <v>-240.2</v>
      </c>
    </row>
    <row r="35" spans="1:17">
      <c r="A35" s="52" t="s">
        <v>139</v>
      </c>
      <c r="B35" s="99">
        <v>16</v>
      </c>
      <c r="C35" s="102">
        <f t="shared" ref="C35:C47" si="3">IF(B$17=0,0,B35/B$17)</f>
        <v>0.1095890410958904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>IF(P35=0,0,Q35/P35)</f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38</v>
      </c>
      <c r="C36" s="6">
        <f t="shared" si="3"/>
        <v>0.26027397260273971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>IF(P36=0,0,Q36/P36)</f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38</v>
      </c>
      <c r="C37" s="6">
        <f t="shared" si="3"/>
        <v>0.26027397260273971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163</v>
      </c>
      <c r="O37" s="86">
        <f>IF(P37=0,0,Q37/P37)</f>
        <v>-58.800000000000004</v>
      </c>
      <c r="P37" s="80">
        <v>1</v>
      </c>
      <c r="Q37" s="68">
        <v>-58.800000000000004</v>
      </c>
    </row>
    <row r="38" spans="1:17">
      <c r="A38" s="19" t="s">
        <v>137</v>
      </c>
      <c r="B38" s="100">
        <v>25</v>
      </c>
      <c r="C38" s="6">
        <f t="shared" si="3"/>
        <v>0.17123287671232876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20</v>
      </c>
      <c r="C39" s="6">
        <f t="shared" si="3"/>
        <v>0.13698630136986301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5</v>
      </c>
      <c r="C40" s="6">
        <f t="shared" si="3"/>
        <v>3.4246575342465752E-2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3"/>
        <v>2.7397260273972601E-2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23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16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6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40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25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9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89</v>
      </c>
      <c r="C2" s="121"/>
      <c r="E2" s="32" t="s">
        <v>54</v>
      </c>
      <c r="F2" s="29" t="s">
        <v>20</v>
      </c>
      <c r="G2" s="12">
        <v>80</v>
      </c>
      <c r="H2" s="93">
        <f>IF(B$17=0,0,G2/B$17)</f>
        <v>0.58394160583941601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-1285.3932584269662</v>
      </c>
      <c r="P2" s="79">
        <v>89</v>
      </c>
      <c r="Q2" s="63">
        <v>-114400</v>
      </c>
    </row>
    <row r="3" spans="1:17">
      <c r="A3" s="19" t="s">
        <v>8</v>
      </c>
      <c r="B3" s="122">
        <v>655</v>
      </c>
      <c r="C3" s="123"/>
      <c r="E3" s="33" t="s">
        <v>181</v>
      </c>
      <c r="F3" s="30" t="s">
        <v>156</v>
      </c>
      <c r="G3" s="13">
        <v>78</v>
      </c>
      <c r="H3" s="94">
        <f>IF(B$17=0,0,G3/B$17)</f>
        <v>0.56934306569343063</v>
      </c>
      <c r="I3" s="56">
        <v>15</v>
      </c>
      <c r="K3" s="5">
        <v>1</v>
      </c>
      <c r="L3" s="61">
        <v>6.3</v>
      </c>
      <c r="N3" s="76" t="s">
        <v>104</v>
      </c>
      <c r="O3" s="83">
        <f t="shared" si="0"/>
        <v>516.85393258426961</v>
      </c>
      <c r="P3" s="80">
        <v>89</v>
      </c>
      <c r="Q3" s="64">
        <v>46000</v>
      </c>
    </row>
    <row r="4" spans="1:17">
      <c r="A4" s="19" t="s">
        <v>6</v>
      </c>
      <c r="B4" s="124">
        <v>-235.59999999999997</v>
      </c>
      <c r="C4" s="125"/>
      <c r="E4" s="33" t="s">
        <v>184</v>
      </c>
      <c r="F4" s="30" t="s">
        <v>187</v>
      </c>
      <c r="G4" s="13">
        <v>69</v>
      </c>
      <c r="H4" s="94">
        <f>IF(B$17=0,0,G4/B$17)</f>
        <v>0.5036496350364964</v>
      </c>
      <c r="I4" s="56">
        <v>17</v>
      </c>
      <c r="K4" s="5">
        <v>2</v>
      </c>
      <c r="L4" s="61">
        <v>15.8</v>
      </c>
      <c r="N4" s="76" t="s">
        <v>105</v>
      </c>
      <c r="O4" s="83">
        <f t="shared" si="0"/>
        <v>-464.77272727272725</v>
      </c>
      <c r="P4" s="80">
        <v>88</v>
      </c>
      <c r="Q4" s="64">
        <v>-40900</v>
      </c>
    </row>
    <row r="5" spans="1:17">
      <c r="A5" s="19" t="s">
        <v>7</v>
      </c>
      <c r="B5" s="126">
        <f>IF(B$2=0,0,B$4/B$2)</f>
        <v>-2.6471910112359547</v>
      </c>
      <c r="C5" s="127"/>
      <c r="E5" s="33" t="s">
        <v>60</v>
      </c>
      <c r="F5" s="30" t="s">
        <v>24</v>
      </c>
      <c r="G5" s="13">
        <v>48</v>
      </c>
      <c r="H5" s="94">
        <f>IF(B$17=0,0,G5/B$17)</f>
        <v>0.35036496350364965</v>
      </c>
      <c r="I5" s="56">
        <v>29</v>
      </c>
      <c r="K5" s="5">
        <v>3</v>
      </c>
      <c r="L5" s="61">
        <v>0.60000000000000142</v>
      </c>
      <c r="N5" s="76" t="s">
        <v>157</v>
      </c>
      <c r="O5" s="83">
        <f>IF(P5=0,0,Q5/P5)</f>
        <v>-861.90476190476193</v>
      </c>
      <c r="P5" s="80">
        <v>84</v>
      </c>
      <c r="Q5" s="64">
        <v>-72400</v>
      </c>
    </row>
    <row r="6" spans="1:17">
      <c r="A6" s="19" t="s">
        <v>1</v>
      </c>
      <c r="B6" s="128">
        <f>IF(B$2=0,0,(B$7*1+B$8*2+B$9*3+B$10*4)/B$2)</f>
        <v>2.5730337078651684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0.27737226277372262</v>
      </c>
      <c r="I6" s="56">
        <v>21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-544.11764705882354</v>
      </c>
      <c r="P6" s="80">
        <v>68</v>
      </c>
      <c r="Q6" s="64">
        <v>-37000</v>
      </c>
    </row>
    <row r="7" spans="1:17">
      <c r="A7" s="19" t="s">
        <v>2</v>
      </c>
      <c r="B7" s="13">
        <v>23</v>
      </c>
      <c r="C7" s="6">
        <f t="shared" ref="C7:C12" si="2">IF(B$2=0,0,B7/B$2)</f>
        <v>0.25842696629213485</v>
      </c>
      <c r="E7" s="33" t="s">
        <v>55</v>
      </c>
      <c r="F7" s="30" t="s">
        <v>155</v>
      </c>
      <c r="G7" s="13">
        <v>34</v>
      </c>
      <c r="H7" s="94">
        <f>IF(B$17=0,0,G7/B$17)</f>
        <v>0.24817518248175183</v>
      </c>
      <c r="I7" s="56">
        <v>17</v>
      </c>
      <c r="K7" s="5">
        <v>5</v>
      </c>
      <c r="L7" s="61">
        <v>129</v>
      </c>
      <c r="N7" s="76" t="s">
        <v>107</v>
      </c>
      <c r="O7" s="83">
        <f t="shared" si="0"/>
        <v>2539.1304347826085</v>
      </c>
      <c r="P7" s="80">
        <v>46</v>
      </c>
      <c r="Q7" s="64">
        <v>116800</v>
      </c>
    </row>
    <row r="8" spans="1:17">
      <c r="A8" s="19" t="s">
        <v>3</v>
      </c>
      <c r="B8" s="13">
        <v>16</v>
      </c>
      <c r="C8" s="6">
        <f>IF(B$2=0,0,B8/B$2)</f>
        <v>0.1797752808988764</v>
      </c>
      <c r="E8" s="33" t="s">
        <v>57</v>
      </c>
      <c r="F8" s="30" t="s">
        <v>21</v>
      </c>
      <c r="G8" s="13">
        <v>25</v>
      </c>
      <c r="H8" s="94">
        <f>IF(B$17=0,0,G8/B$17)</f>
        <v>0.18248175182481752</v>
      </c>
      <c r="I8" s="56">
        <v>30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26</v>
      </c>
      <c r="C9" s="7">
        <f>IF(B$2=0,0,B9/B$2)</f>
        <v>0.29213483146067415</v>
      </c>
      <c r="E9" s="33" t="s">
        <v>59</v>
      </c>
      <c r="F9" s="30" t="s">
        <v>23</v>
      </c>
      <c r="G9" s="13">
        <v>23</v>
      </c>
      <c r="H9" s="94">
        <f>IF(B$17=0,0,G9/B$17)</f>
        <v>0.16788321167883211</v>
      </c>
      <c r="I9" s="56">
        <v>19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24</v>
      </c>
      <c r="C10" s="7">
        <f>IF(B$2=0,0,B10/B$2)</f>
        <v>0.2696629213483146</v>
      </c>
      <c r="E10" s="33" t="s">
        <v>182</v>
      </c>
      <c r="F10" s="30" t="s">
        <v>19</v>
      </c>
      <c r="G10" s="13">
        <v>12</v>
      </c>
      <c r="H10" s="94">
        <f>IF(B$17=0,0,G10/B$17)</f>
        <v>8.7591240875912413E-2</v>
      </c>
      <c r="I10" s="56">
        <v>19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39</v>
      </c>
      <c r="C11" s="7">
        <f>IF(B$2=0,0,B11/B$2)</f>
        <v>0.43820224719101125</v>
      </c>
      <c r="E11" s="33" t="s">
        <v>58</v>
      </c>
      <c r="F11" s="30" t="s">
        <v>22</v>
      </c>
      <c r="G11" s="13">
        <v>10</v>
      </c>
      <c r="H11" s="94">
        <f>IF(B$17=0,0,G11/B$17)</f>
        <v>7.2992700729927001E-2</v>
      </c>
      <c r="I11" s="56">
        <v>17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1.1235955056179775E-2</v>
      </c>
      <c r="E12" s="33" t="s">
        <v>74</v>
      </c>
      <c r="F12" s="30" t="s">
        <v>38</v>
      </c>
      <c r="G12" s="13">
        <v>8</v>
      </c>
      <c r="H12" s="94">
        <f>IF(B$17=0,0,G12/B$17)</f>
        <v>5.8394160583941604E-2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-8.8888888888888893</v>
      </c>
      <c r="P12" s="79">
        <v>18</v>
      </c>
      <c r="Q12" s="67">
        <v>-160</v>
      </c>
    </row>
    <row r="13" spans="1:17">
      <c r="A13" s="22" t="s">
        <v>97</v>
      </c>
      <c r="B13" s="15">
        <v>149</v>
      </c>
      <c r="C13" s="11">
        <f>IF(B$3=0,0,B13/B$3)</f>
        <v>0.22748091603053436</v>
      </c>
      <c r="E13" s="33" t="s">
        <v>183</v>
      </c>
      <c r="F13" s="30" t="s">
        <v>186</v>
      </c>
      <c r="G13" s="13">
        <v>5</v>
      </c>
      <c r="H13" s="94">
        <f>IF(B$17=0,0,G13/B$17)</f>
        <v>3.6496350364963501E-2</v>
      </c>
      <c r="I13" s="56">
        <v>13</v>
      </c>
      <c r="K13" s="5">
        <v>11</v>
      </c>
      <c r="L13" s="61">
        <v>416.8</v>
      </c>
      <c r="N13" s="76" t="s">
        <v>127</v>
      </c>
      <c r="O13" s="86">
        <f>IF(P13=0,0,Q13/P13)</f>
        <v>8.907692307692308</v>
      </c>
      <c r="P13" s="80">
        <v>26</v>
      </c>
      <c r="Q13" s="68">
        <v>231.60000000000002</v>
      </c>
    </row>
    <row r="14" spans="1:17">
      <c r="A14" s="19" t="s">
        <v>94</v>
      </c>
      <c r="B14" s="13">
        <v>169</v>
      </c>
      <c r="C14" s="6">
        <f>IF(B$3=0,0,B14/B$3)</f>
        <v>0.25801526717557249</v>
      </c>
      <c r="E14" s="33" t="s">
        <v>66</v>
      </c>
      <c r="F14" s="30" t="s">
        <v>30</v>
      </c>
      <c r="G14" s="13">
        <v>4</v>
      </c>
      <c r="H14" s="94">
        <f>IF(B$17=0,0,G14/B$17)</f>
        <v>2.9197080291970802E-2</v>
      </c>
      <c r="I14" s="56">
        <v>5</v>
      </c>
      <c r="K14" s="5">
        <v>12</v>
      </c>
      <c r="L14" s="61">
        <v>369.3</v>
      </c>
      <c r="N14" s="76" t="s">
        <v>128</v>
      </c>
      <c r="O14" s="86">
        <f>IF(P14=0,0,Q14/P14)</f>
        <v>1.6478260869565233</v>
      </c>
      <c r="P14" s="80">
        <v>23</v>
      </c>
      <c r="Q14" s="68">
        <v>37.900000000000034</v>
      </c>
    </row>
    <row r="15" spans="1:17">
      <c r="A15" s="18" t="s">
        <v>99</v>
      </c>
      <c r="B15" s="12">
        <f>B21</f>
        <v>77</v>
      </c>
      <c r="C15" s="4">
        <f>IF(B$13=0,0,B15/B$13)</f>
        <v>0.51677852348993292</v>
      </c>
      <c r="E15" s="33" t="s">
        <v>77</v>
      </c>
      <c r="F15" s="30" t="s">
        <v>41</v>
      </c>
      <c r="G15" s="13">
        <v>4</v>
      </c>
      <c r="H15" s="94">
        <f>IF(B$17=0,0,G15/B$17)</f>
        <v>2.9197080291970802E-2</v>
      </c>
      <c r="I15" s="56">
        <v>19</v>
      </c>
      <c r="K15" s="5">
        <v>13</v>
      </c>
      <c r="L15" s="61">
        <v>353.5</v>
      </c>
      <c r="N15" s="77" t="s">
        <v>159</v>
      </c>
      <c r="O15" s="87">
        <f>IF(P15=0,0,Q15/P15)</f>
        <v>-15.686363636363637</v>
      </c>
      <c r="P15" s="81">
        <v>22</v>
      </c>
      <c r="Q15" s="69">
        <v>-345.1</v>
      </c>
    </row>
    <row r="16" spans="1:17">
      <c r="A16" s="18" t="s">
        <v>100</v>
      </c>
      <c r="B16" s="12">
        <f>B22</f>
        <v>56</v>
      </c>
      <c r="C16" s="4">
        <f>IF(B$14=0,0,B16/B$14)</f>
        <v>0.33136094674556216</v>
      </c>
      <c r="E16" s="33" t="s">
        <v>63</v>
      </c>
      <c r="F16" s="30" t="s">
        <v>27</v>
      </c>
      <c r="G16" s="13">
        <v>2</v>
      </c>
      <c r="H16" s="94">
        <f>IF(B$17=0,0,G16/B$17)</f>
        <v>1.4598540145985401E-2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137</v>
      </c>
      <c r="C17" s="4">
        <f>IF(B$3=0,0,B17/B$3)</f>
        <v>0.20916030534351146</v>
      </c>
      <c r="E17" s="33" t="s">
        <v>62</v>
      </c>
      <c r="F17" s="30" t="s">
        <v>26</v>
      </c>
      <c r="G17" s="13">
        <v>1</v>
      </c>
      <c r="H17" s="94">
        <f>IF(B$17=0,0,G17/B$17)</f>
        <v>7.2992700729927005E-3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110</v>
      </c>
      <c r="C18" s="6">
        <f>IF(B$3=0,0,B18/B$3)</f>
        <v>0.16793893129770993</v>
      </c>
      <c r="E18" s="33" t="s">
        <v>67</v>
      </c>
      <c r="F18" s="30" t="s">
        <v>31</v>
      </c>
      <c r="G18" s="13">
        <v>1</v>
      </c>
      <c r="H18" s="94">
        <f>IF(B$17=0,0,G18/B$17)</f>
        <v>7.2992700729927005E-3</v>
      </c>
      <c r="I18" s="56">
        <v>12</v>
      </c>
      <c r="K18" s="5">
        <v>16</v>
      </c>
      <c r="L18" s="61">
        <v>253.7</v>
      </c>
      <c r="N18" s="75" t="s">
        <v>297</v>
      </c>
      <c r="O18" s="85">
        <f t="shared" ref="O18:O36" si="3"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55</v>
      </c>
      <c r="C19" s="6">
        <f>IF(B$17=0,0,B19/B$17)</f>
        <v>0.40145985401459855</v>
      </c>
      <c r="E19" s="33" t="s">
        <v>69</v>
      </c>
      <c r="F19" s="30" t="s">
        <v>33</v>
      </c>
      <c r="G19" s="13">
        <v>1</v>
      </c>
      <c r="H19" s="94">
        <f>IF(B$17=0,0,G19/B$17)</f>
        <v>7.2992700729927005E-3</v>
      </c>
      <c r="I19" s="56">
        <v>10</v>
      </c>
      <c r="K19" s="5">
        <v>17</v>
      </c>
      <c r="L19" s="61">
        <v>255.5</v>
      </c>
      <c r="N19" s="76" t="s">
        <v>238</v>
      </c>
      <c r="O19" s="86">
        <f t="shared" si="3"/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82</v>
      </c>
      <c r="C20" s="6">
        <f>IF(B$17=0,0,B20/B$17)</f>
        <v>0.59854014598540151</v>
      </c>
      <c r="E20" s="33" t="s">
        <v>76</v>
      </c>
      <c r="F20" s="30" t="s">
        <v>40</v>
      </c>
      <c r="G20" s="13">
        <v>1</v>
      </c>
      <c r="H20" s="94">
        <f>IF(B$17=0,0,G20/B$17)</f>
        <v>7.2992700729927005E-3</v>
      </c>
      <c r="I20" s="56">
        <v>5</v>
      </c>
      <c r="K20" s="5">
        <v>18</v>
      </c>
      <c r="L20" s="61">
        <v>226.5</v>
      </c>
      <c r="N20" s="76" t="s">
        <v>269</v>
      </c>
      <c r="O20" s="86">
        <f t="shared" si="3"/>
        <v>39.725000000000009</v>
      </c>
      <c r="P20" s="80">
        <v>4</v>
      </c>
      <c r="Q20" s="68">
        <v>158.90000000000003</v>
      </c>
    </row>
    <row r="21" spans="1:17">
      <c r="A21" s="19" t="s">
        <v>151</v>
      </c>
      <c r="B21" s="13">
        <v>77</v>
      </c>
      <c r="C21" s="6">
        <f>IF(B$17=0,0,B21/B$17)</f>
        <v>0.56204379562043794</v>
      </c>
      <c r="E21" s="33" t="s">
        <v>78</v>
      </c>
      <c r="F21" s="30" t="s">
        <v>42</v>
      </c>
      <c r="G21" s="13">
        <v>1</v>
      </c>
      <c r="H21" s="94">
        <f>IF(B$17=0,0,G21/B$17)</f>
        <v>7.2992700729927005E-3</v>
      </c>
      <c r="I21" s="56">
        <v>9</v>
      </c>
      <c r="K21" s="5">
        <v>19</v>
      </c>
      <c r="L21" s="61">
        <v>276.5</v>
      </c>
      <c r="N21" s="76" t="s">
        <v>241</v>
      </c>
      <c r="O21" s="86">
        <f t="shared" si="3"/>
        <v>39.5</v>
      </c>
      <c r="P21" s="80">
        <v>2</v>
      </c>
      <c r="Q21" s="68">
        <v>79</v>
      </c>
    </row>
    <row r="22" spans="1:17">
      <c r="A22" s="19" t="s">
        <v>149</v>
      </c>
      <c r="B22" s="13">
        <v>56</v>
      </c>
      <c r="C22" s="6">
        <f>IF(B$17=0,0,B22/B$17)</f>
        <v>0.40875912408759124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324</v>
      </c>
      <c r="O22" s="86">
        <f t="shared" si="3"/>
        <v>23.150000000000002</v>
      </c>
      <c r="P22" s="80">
        <v>10</v>
      </c>
      <c r="Q22" s="68">
        <v>231.50000000000003</v>
      </c>
    </row>
    <row r="23" spans="1:17">
      <c r="A23" s="19" t="s">
        <v>150</v>
      </c>
      <c r="B23" s="13">
        <v>4</v>
      </c>
      <c r="C23" s="6">
        <f>IF(B$17=0,0,B23/B$17)</f>
        <v>2.9197080291970802E-2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333</v>
      </c>
      <c r="O23" s="86">
        <f t="shared" si="3"/>
        <v>21.106249999999999</v>
      </c>
      <c r="P23" s="80">
        <v>16</v>
      </c>
      <c r="Q23" s="68">
        <v>337.7</v>
      </c>
    </row>
    <row r="24" spans="1:17">
      <c r="A24" s="19" t="s">
        <v>5</v>
      </c>
      <c r="B24" s="16">
        <f>IF(B$17=0,0,C24/B$17)</f>
        <v>6389.7810218978102</v>
      </c>
      <c r="C24" s="8">
        <v>875400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169</v>
      </c>
      <c r="O24" s="86">
        <f t="shared" si="3"/>
        <v>13.468749999999996</v>
      </c>
      <c r="P24" s="80">
        <v>16</v>
      </c>
      <c r="Q24" s="68">
        <v>215.49999999999994</v>
      </c>
    </row>
    <row r="25" spans="1:17">
      <c r="A25" s="20" t="s">
        <v>133</v>
      </c>
      <c r="B25" s="97">
        <f>IF($B$17-B$16=0,0,C25/($B$17-B$16))</f>
        <v>7564.1975308641977</v>
      </c>
      <c r="C25" s="98">
        <v>612700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244</v>
      </c>
      <c r="O25" s="86">
        <f t="shared" si="3"/>
        <v>13.171428571428569</v>
      </c>
      <c r="P25" s="80">
        <v>7</v>
      </c>
      <c r="Q25" s="68">
        <v>92.199999999999989</v>
      </c>
    </row>
    <row r="26" spans="1:17">
      <c r="A26" s="20" t="s">
        <v>134</v>
      </c>
      <c r="B26" s="97">
        <f>IF(B$16=0,0,C26/B$16)</f>
        <v>4691.0714285714284</v>
      </c>
      <c r="C26" s="98">
        <v>262700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 t="shared" si="3"/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-5297.272727272727</v>
      </c>
      <c r="C27" s="98">
        <v>-582700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277</v>
      </c>
      <c r="O27" s="86">
        <f t="shared" si="3"/>
        <v>1.7900000000000069</v>
      </c>
      <c r="P27" s="80">
        <v>40</v>
      </c>
      <c r="Q27" s="68">
        <v>71.600000000000279</v>
      </c>
    </row>
    <row r="28" spans="1:17">
      <c r="A28" s="19" t="s">
        <v>130</v>
      </c>
      <c r="B28" s="13">
        <v>5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 t="shared" si="3"/>
        <v>-3.2249999999999983</v>
      </c>
      <c r="P28" s="80">
        <v>32</v>
      </c>
      <c r="Q28" s="68">
        <v>-103.19999999999995</v>
      </c>
    </row>
    <row r="29" spans="1:17">
      <c r="A29" s="19" t="s">
        <v>131</v>
      </c>
      <c r="B29" s="13">
        <v>27</v>
      </c>
      <c r="C29" s="96">
        <v>15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 t="shared" si="3"/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 t="shared" si="3"/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 t="shared" si="3"/>
        <v>-16.479245283018866</v>
      </c>
      <c r="P31" s="80">
        <v>53</v>
      </c>
      <c r="Q31" s="68">
        <v>-873.39999999999986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263</v>
      </c>
      <c r="O32" s="86">
        <f t="shared" si="3"/>
        <v>-19.507142857142846</v>
      </c>
      <c r="P32" s="80">
        <v>28</v>
      </c>
      <c r="Q32" s="68">
        <v>-546.1999999999997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228</v>
      </c>
      <c r="O33" s="86">
        <f t="shared" si="3"/>
        <v>-22.049999999999997</v>
      </c>
      <c r="P33" s="80">
        <v>4</v>
      </c>
      <c r="Q33" s="68">
        <v>-88.199999999999989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 t="shared" si="3"/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0.16058394160583941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 t="shared" si="3"/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25</v>
      </c>
      <c r="C36" s="6">
        <f t="shared" si="4"/>
        <v>0.18248175182481752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 t="shared" si="3"/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28</v>
      </c>
      <c r="C37" s="6">
        <f t="shared" si="4"/>
        <v>0.20437956204379562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27</v>
      </c>
      <c r="C38" s="6">
        <f t="shared" si="4"/>
        <v>0.19708029197080293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17</v>
      </c>
      <c r="C39" s="6">
        <f t="shared" si="4"/>
        <v>0.12408759124087591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13</v>
      </c>
      <c r="C40" s="6">
        <f t="shared" si="4"/>
        <v>9.4890510948905105E-2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2.1897810218978103E-2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7.2992700729927005E-3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7.2992700729927005E-3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</sheetData>
  <sortState xmlns:xlrd2="http://schemas.microsoft.com/office/spreadsheetml/2017/richdata2" ref="E2:I9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89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87</v>
      </c>
      <c r="C2" s="121"/>
      <c r="E2" s="32" t="s">
        <v>181</v>
      </c>
      <c r="F2" s="29" t="s">
        <v>156</v>
      </c>
      <c r="G2" s="12">
        <v>75</v>
      </c>
      <c r="H2" s="93">
        <f>IF(B$17=0,0,G2/B$17)</f>
        <v>0.53956834532374098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39.534883720930232</v>
      </c>
      <c r="P2" s="79">
        <v>86</v>
      </c>
      <c r="Q2" s="63">
        <v>3400</v>
      </c>
    </row>
    <row r="3" spans="1:17">
      <c r="A3" s="19" t="s">
        <v>8</v>
      </c>
      <c r="B3" s="122">
        <v>607</v>
      </c>
      <c r="C3" s="123"/>
      <c r="E3" s="33" t="s">
        <v>54</v>
      </c>
      <c r="F3" s="30" t="s">
        <v>20</v>
      </c>
      <c r="G3" s="13">
        <v>73</v>
      </c>
      <c r="H3" s="94">
        <f>IF(B$17=0,0,G3/B$17)</f>
        <v>0.52517985611510787</v>
      </c>
      <c r="I3" s="56">
        <v>22</v>
      </c>
      <c r="K3" s="5">
        <v>1</v>
      </c>
      <c r="L3" s="61">
        <v>-47</v>
      </c>
      <c r="N3" s="76" t="s">
        <v>104</v>
      </c>
      <c r="O3" s="83">
        <f t="shared" si="0"/>
        <v>-225.28735632183907</v>
      </c>
      <c r="P3" s="80">
        <v>87</v>
      </c>
      <c r="Q3" s="64">
        <v>-19600</v>
      </c>
    </row>
    <row r="4" spans="1:17">
      <c r="A4" s="19" t="s">
        <v>6</v>
      </c>
      <c r="B4" s="124">
        <v>174.8</v>
      </c>
      <c r="C4" s="125"/>
      <c r="E4" s="33" t="s">
        <v>184</v>
      </c>
      <c r="F4" s="30" t="s">
        <v>187</v>
      </c>
      <c r="G4" s="13">
        <v>67</v>
      </c>
      <c r="H4" s="94">
        <f>IF(B$17=0,0,G4/B$17)</f>
        <v>0.48201438848920863</v>
      </c>
      <c r="I4" s="56">
        <v>23</v>
      </c>
      <c r="K4" s="5">
        <v>2</v>
      </c>
      <c r="L4" s="61">
        <v>-38</v>
      </c>
      <c r="N4" s="76" t="s">
        <v>105</v>
      </c>
      <c r="O4" s="83">
        <f t="shared" si="0"/>
        <v>562.35294117647061</v>
      </c>
      <c r="P4" s="80">
        <v>85</v>
      </c>
      <c r="Q4" s="64">
        <v>47800</v>
      </c>
    </row>
    <row r="5" spans="1:17">
      <c r="A5" s="19" t="s">
        <v>7</v>
      </c>
      <c r="B5" s="126">
        <f>IF(B$2=0,0,B$4/B$2)</f>
        <v>2.0091954022988507</v>
      </c>
      <c r="C5" s="127"/>
      <c r="E5" s="33" t="s">
        <v>60</v>
      </c>
      <c r="F5" s="30" t="s">
        <v>24</v>
      </c>
      <c r="G5" s="13">
        <v>49</v>
      </c>
      <c r="H5" s="94">
        <f>IF(B$17=0,0,G5/B$17)</f>
        <v>0.35251798561151076</v>
      </c>
      <c r="I5" s="56">
        <v>28</v>
      </c>
      <c r="K5" s="5">
        <v>3</v>
      </c>
      <c r="L5" s="61">
        <v>-56.4</v>
      </c>
      <c r="N5" s="76" t="s">
        <v>157</v>
      </c>
      <c r="O5" s="83">
        <f>IF(P5=0,0,Q5/P5)</f>
        <v>-516.21621621621625</v>
      </c>
      <c r="P5" s="80">
        <v>74</v>
      </c>
      <c r="Q5" s="64">
        <v>-38200</v>
      </c>
    </row>
    <row r="6" spans="1:17">
      <c r="A6" s="19" t="s">
        <v>1</v>
      </c>
      <c r="B6" s="128">
        <f>IF(B$2=0,0,(B$7*1+B$8*2+B$9*3+B$10*4)/B$2)</f>
        <v>2.4367816091954024</v>
      </c>
      <c r="C6" s="129"/>
      <c r="E6" s="33" t="s">
        <v>55</v>
      </c>
      <c r="F6" s="30" t="s">
        <v>155</v>
      </c>
      <c r="G6" s="13">
        <v>38</v>
      </c>
      <c r="H6" s="94">
        <f>IF(B$17=0,0,G6/B$17)</f>
        <v>0.2733812949640288</v>
      </c>
      <c r="I6" s="56">
        <v>12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889.09090909090912</v>
      </c>
      <c r="P6" s="80">
        <v>55</v>
      </c>
      <c r="Q6" s="64">
        <v>48900</v>
      </c>
    </row>
    <row r="7" spans="1:17">
      <c r="A7" s="19" t="s">
        <v>2</v>
      </c>
      <c r="B7" s="13">
        <v>26</v>
      </c>
      <c r="C7" s="6">
        <f t="shared" ref="C7:C12" si="2">IF(B$2=0,0,B7/B$2)</f>
        <v>0.2988505747126437</v>
      </c>
      <c r="E7" s="33" t="s">
        <v>56</v>
      </c>
      <c r="F7" s="30" t="s">
        <v>185</v>
      </c>
      <c r="G7" s="13">
        <v>30</v>
      </c>
      <c r="H7" s="94">
        <f>IF(B$17=0,0,G7/B$17)</f>
        <v>0.21582733812949639</v>
      </c>
      <c r="I7" s="56">
        <v>34</v>
      </c>
      <c r="K7" s="5">
        <v>5</v>
      </c>
      <c r="L7" s="61">
        <v>-125.9</v>
      </c>
      <c r="N7" s="76" t="s">
        <v>107</v>
      </c>
      <c r="O7" s="83">
        <f t="shared" si="0"/>
        <v>67.567567567567565</v>
      </c>
      <c r="P7" s="80">
        <v>37</v>
      </c>
      <c r="Q7" s="64">
        <v>2500</v>
      </c>
    </row>
    <row r="8" spans="1:17">
      <c r="A8" s="19" t="s">
        <v>3</v>
      </c>
      <c r="B8" s="13">
        <v>22</v>
      </c>
      <c r="C8" s="6">
        <f>IF(B$2=0,0,B8/B$2)</f>
        <v>0.25287356321839083</v>
      </c>
      <c r="E8" s="33" t="s">
        <v>59</v>
      </c>
      <c r="F8" s="30" t="s">
        <v>23</v>
      </c>
      <c r="G8" s="13">
        <v>26</v>
      </c>
      <c r="H8" s="94">
        <f>IF(B$17=0,0,G8/B$17)</f>
        <v>0.18705035971223022</v>
      </c>
      <c r="I8" s="56">
        <v>14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14</v>
      </c>
      <c r="C9" s="7">
        <f>IF(B$2=0,0,B9/B$2)</f>
        <v>0.16091954022988506</v>
      </c>
      <c r="E9" s="33" t="s">
        <v>57</v>
      </c>
      <c r="F9" s="30" t="s">
        <v>21</v>
      </c>
      <c r="G9" s="13">
        <v>24</v>
      </c>
      <c r="H9" s="94">
        <f>IF(B$17=0,0,G9/B$17)</f>
        <v>0.17266187050359713</v>
      </c>
      <c r="I9" s="56">
        <v>33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25</v>
      </c>
      <c r="C10" s="7">
        <f>IF(B$2=0,0,B10/B$2)</f>
        <v>0.28735632183908044</v>
      </c>
      <c r="E10" s="33" t="s">
        <v>182</v>
      </c>
      <c r="F10" s="30" t="s">
        <v>19</v>
      </c>
      <c r="G10" s="13">
        <v>20</v>
      </c>
      <c r="H10" s="94">
        <f>IF(B$17=0,0,G10/B$17)</f>
        <v>0.14388489208633093</v>
      </c>
      <c r="I10" s="56">
        <v>12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48</v>
      </c>
      <c r="C11" s="7">
        <f>IF(B$2=0,0,B11/B$2)</f>
        <v>0.55172413793103448</v>
      </c>
      <c r="E11" s="33" t="s">
        <v>74</v>
      </c>
      <c r="F11" s="30" t="s">
        <v>38</v>
      </c>
      <c r="G11" s="13">
        <v>6</v>
      </c>
      <c r="H11" s="94">
        <f>IF(B$17=0,0,G11/B$17)</f>
        <v>4.3165467625899283E-2</v>
      </c>
      <c r="I11" s="56">
        <v>12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2.2988505747126436E-2</v>
      </c>
      <c r="E12" s="33" t="s">
        <v>77</v>
      </c>
      <c r="F12" s="30" t="s">
        <v>41</v>
      </c>
      <c r="G12" s="13">
        <v>5</v>
      </c>
      <c r="H12" s="94">
        <f>IF(B$17=0,0,G12/B$17)</f>
        <v>3.5971223021582732E-2</v>
      </c>
      <c r="I12" s="56">
        <v>16</v>
      </c>
      <c r="K12" s="5">
        <v>10</v>
      </c>
      <c r="L12" s="61">
        <v>-315.09999999999997</v>
      </c>
      <c r="N12" s="75" t="s">
        <v>126</v>
      </c>
      <c r="O12" s="85">
        <f>IF(P12=0,0,Q12/P12)</f>
        <v>14.670833333333333</v>
      </c>
      <c r="P12" s="79">
        <v>24</v>
      </c>
      <c r="Q12" s="67">
        <v>352.09999999999997</v>
      </c>
    </row>
    <row r="13" spans="1:17">
      <c r="A13" s="22" t="s">
        <v>97</v>
      </c>
      <c r="B13" s="15">
        <v>154</v>
      </c>
      <c r="C13" s="11">
        <f>IF(B$3=0,0,B13/B$3)</f>
        <v>0.25370675453047775</v>
      </c>
      <c r="E13" s="33" t="s">
        <v>67</v>
      </c>
      <c r="F13" s="30" t="s">
        <v>31</v>
      </c>
      <c r="G13" s="13">
        <v>4</v>
      </c>
      <c r="H13" s="94">
        <f>IF(B$17=0,0,G13/B$17)</f>
        <v>2.8776978417266189E-2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-2.931578947368422</v>
      </c>
      <c r="P13" s="80">
        <v>19</v>
      </c>
      <c r="Q13" s="68">
        <v>-55.700000000000017</v>
      </c>
    </row>
    <row r="14" spans="1:17">
      <c r="A14" s="19" t="s">
        <v>94</v>
      </c>
      <c r="B14" s="13">
        <v>156</v>
      </c>
      <c r="C14" s="6">
        <f>IF(B$3=0,0,B14/B$3)</f>
        <v>0.25700164744645798</v>
      </c>
      <c r="E14" s="33" t="s">
        <v>58</v>
      </c>
      <c r="F14" s="30" t="s">
        <v>22</v>
      </c>
      <c r="G14" s="13">
        <v>3</v>
      </c>
      <c r="H14" s="94">
        <f>IF(B$17=0,0,G14/B$17)</f>
        <v>2.1582733812949641E-2</v>
      </c>
      <c r="I14" s="56">
        <v>30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75</v>
      </c>
      <c r="C15" s="4">
        <f>IF(B$13=0,0,B15/B$13)</f>
        <v>0.48701298701298701</v>
      </c>
      <c r="E15" s="33" t="s">
        <v>69</v>
      </c>
      <c r="F15" s="30" t="s">
        <v>33</v>
      </c>
      <c r="G15" s="13">
        <v>3</v>
      </c>
      <c r="H15" s="94">
        <f>IF(B$17=0,0,G15/B$17)</f>
        <v>2.1582733812949641E-2</v>
      </c>
      <c r="I15" s="56">
        <v>6</v>
      </c>
      <c r="K15" s="5">
        <v>13</v>
      </c>
      <c r="L15" s="61">
        <v>-352.49999999999994</v>
      </c>
      <c r="N15" s="77" t="s">
        <v>159</v>
      </c>
      <c r="O15" s="87">
        <f>IF(P15=0,0,Q15/P15)</f>
        <v>-2.4047619047619015</v>
      </c>
      <c r="P15" s="81">
        <v>21</v>
      </c>
      <c r="Q15" s="69">
        <v>-50.499999999999929</v>
      </c>
    </row>
    <row r="16" spans="1:17">
      <c r="A16" s="18" t="s">
        <v>100</v>
      </c>
      <c r="B16" s="12">
        <f>B22</f>
        <v>49</v>
      </c>
      <c r="C16" s="4">
        <f>IF(B$14=0,0,B16/B$14)</f>
        <v>0.3141025641025641</v>
      </c>
      <c r="E16" s="33" t="s">
        <v>61</v>
      </c>
      <c r="F16" s="30" t="s">
        <v>25</v>
      </c>
      <c r="G16" s="13">
        <v>1</v>
      </c>
      <c r="H16" s="94">
        <f>IF(B$17=0,0,G16/B$17)</f>
        <v>7.1942446043165471E-3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139</v>
      </c>
      <c r="C17" s="4">
        <f>IF(B$3=0,0,B17/B$3)</f>
        <v>0.22899505766062603</v>
      </c>
      <c r="E17" s="33" t="s">
        <v>66</v>
      </c>
      <c r="F17" s="30" t="s">
        <v>30</v>
      </c>
      <c r="G17" s="13">
        <v>1</v>
      </c>
      <c r="H17" s="94">
        <f>IF(B$17=0,0,G17/B$17)</f>
        <v>7.1942446043165471E-3</v>
      </c>
      <c r="I17" s="56">
        <v>17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83</v>
      </c>
      <c r="C18" s="6">
        <f>IF(B$3=0,0,B18/B$3)</f>
        <v>0.13673805601317957</v>
      </c>
      <c r="E18" s="33" t="s">
        <v>183</v>
      </c>
      <c r="F18" s="30" t="s">
        <v>186</v>
      </c>
      <c r="G18" s="13">
        <v>1</v>
      </c>
      <c r="H18" s="94">
        <f>IF(B$17=0,0,G18/B$17)</f>
        <v>7.1942446043165471E-3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>IF(P18=0,0,Q18/P18)</f>
        <v>42.529166666666676</v>
      </c>
      <c r="P18" s="79">
        <v>24</v>
      </c>
      <c r="Q18" s="67">
        <v>1020.7000000000002</v>
      </c>
    </row>
    <row r="19" spans="1:17">
      <c r="A19" s="19" t="s">
        <v>12</v>
      </c>
      <c r="B19" s="13">
        <v>47</v>
      </c>
      <c r="C19" s="6">
        <f>IF(B$17=0,0,B19/B$17)</f>
        <v>0.33812949640287771</v>
      </c>
      <c r="E19" s="33" t="s">
        <v>71</v>
      </c>
      <c r="F19" s="30" t="s">
        <v>35</v>
      </c>
      <c r="G19" s="13">
        <v>1</v>
      </c>
      <c r="H19" s="94">
        <f>IF(B$17=0,0,G19/B$17)</f>
        <v>7.1942446043165471E-3</v>
      </c>
      <c r="I19" s="56">
        <v>17</v>
      </c>
      <c r="K19" s="5">
        <v>17</v>
      </c>
      <c r="L19" s="61">
        <v>-357.09999999999991</v>
      </c>
      <c r="N19" s="76" t="s">
        <v>228</v>
      </c>
      <c r="O19" s="86">
        <f>IF(P19=0,0,Q19/P19)</f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92</v>
      </c>
      <c r="C20" s="6">
        <f>IF(B$17=0,0,B20/B$17)</f>
        <v>0.66187050359712229</v>
      </c>
      <c r="E20" s="33" t="s">
        <v>62</v>
      </c>
      <c r="F20" s="30" t="s">
        <v>26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75</v>
      </c>
      <c r="C21" s="6">
        <f>IF(B$17=0,0,B21/B$17)</f>
        <v>0.53956834532374098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-307.69999999999987</v>
      </c>
      <c r="N21" s="76" t="s">
        <v>244</v>
      </c>
      <c r="O21" s="86">
        <f>IF(P21=0,0,Q21/P21)</f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49</v>
      </c>
      <c r="C22" s="6">
        <f>IF(B$17=0,0,B22/B$17)</f>
        <v>0.35251798561151076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238</v>
      </c>
      <c r="O22" s="86">
        <f>IF(P22=0,0,Q22/P22)</f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15</v>
      </c>
      <c r="C23" s="6">
        <f>IF(B$17=0,0,B23/B$17)</f>
        <v>0.1079136690647482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195</v>
      </c>
      <c r="O23" s="86">
        <f>IF(P23=0,0,Q23/P23)</f>
        <v>18.339999999999996</v>
      </c>
      <c r="P23" s="80">
        <v>5</v>
      </c>
      <c r="Q23" s="68">
        <v>91.699999999999989</v>
      </c>
    </row>
    <row r="24" spans="1:17">
      <c r="A24" s="19" t="s">
        <v>5</v>
      </c>
      <c r="B24" s="16">
        <f>IF(B$17=0,0,C24/B$17)</f>
        <v>6117.9856115107914</v>
      </c>
      <c r="C24" s="8">
        <v>850400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-254.89999999999992</v>
      </c>
      <c r="N24" s="76" t="s">
        <v>235</v>
      </c>
      <c r="O24" s="86">
        <f>IF(P24=0,0,Q24/P24)</f>
        <v>17.435483870967747</v>
      </c>
      <c r="P24" s="80">
        <v>31</v>
      </c>
      <c r="Q24" s="68">
        <v>540.50000000000011</v>
      </c>
    </row>
    <row r="25" spans="1:17">
      <c r="A25" s="20" t="s">
        <v>133</v>
      </c>
      <c r="B25" s="97">
        <f>IF($B$17-B$16=0,0,C25/($B$17-B$16))</f>
        <v>7407.7777777777774</v>
      </c>
      <c r="C25" s="98">
        <v>666700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-205.99999999999991</v>
      </c>
      <c r="N25" s="76" t="s">
        <v>304</v>
      </c>
      <c r="O25" s="86">
        <f>IF(P25=0,0,Q25/P25)</f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3748.9795918367345</v>
      </c>
      <c r="C26" s="98">
        <v>183700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272</v>
      </c>
      <c r="O26" s="86">
        <f>IF(P26=0,0,Q26/P26)</f>
        <v>-1.7900000000000049</v>
      </c>
      <c r="P26" s="80">
        <v>40</v>
      </c>
      <c r="Q26" s="68">
        <v>-71.600000000000193</v>
      </c>
    </row>
    <row r="27" spans="1:17">
      <c r="A27" s="20" t="s">
        <v>132</v>
      </c>
      <c r="B27" s="97">
        <f>IF(B$18=0,0,C27/B$18)</f>
        <v>-4910.8433734939763</v>
      </c>
      <c r="C27" s="98">
        <v>-407600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276</v>
      </c>
      <c r="O27" s="86">
        <f>IF(P27=0,0,Q27/P27)</f>
        <v>-3.7646153846153863</v>
      </c>
      <c r="P27" s="80">
        <v>65</v>
      </c>
      <c r="Q27" s="68">
        <v>-244.7000000000001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333</v>
      </c>
      <c r="O28" s="86">
        <f>IF(P28=0,0,Q28/P28)</f>
        <v>-6.6700000000000017</v>
      </c>
      <c r="P28" s="80">
        <v>20</v>
      </c>
      <c r="Q28" s="68">
        <v>-133.40000000000003</v>
      </c>
    </row>
    <row r="29" spans="1:17">
      <c r="A29" s="19" t="s">
        <v>131</v>
      </c>
      <c r="B29" s="13">
        <v>34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263</v>
      </c>
      <c r="O29" s="86">
        <f>IF(P29=0,0,Q29/P29)</f>
        <v>-12.600000000000003</v>
      </c>
      <c r="P29" s="80">
        <v>29</v>
      </c>
      <c r="Q29" s="68">
        <v>-365.40000000000009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-226.09999999999994</v>
      </c>
      <c r="N30" s="76" t="s">
        <v>169</v>
      </c>
      <c r="O30" s="86">
        <f>IF(P30=0,0,Q30/P30)</f>
        <v>-19.473333333333336</v>
      </c>
      <c r="P30" s="80">
        <v>15</v>
      </c>
      <c r="Q30" s="68">
        <v>-292.10000000000002</v>
      </c>
    </row>
    <row r="31" spans="1:17">
      <c r="A31" s="22" t="s">
        <v>148</v>
      </c>
      <c r="B31" s="116">
        <v>53700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>IF(P31=0,0,Q31/P31)</f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1.6474464579901153E-3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>IF(P33=0,0,Q33/P33)</f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23</v>
      </c>
      <c r="C35" s="102">
        <f t="shared" ref="C35:C47" si="3">IF(B$17=0,0,B35/B$17)</f>
        <v>0.16546762589928057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31</v>
      </c>
      <c r="C36" s="6">
        <f t="shared" si="3"/>
        <v>0.22302158273381295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24</v>
      </c>
      <c r="C37" s="6">
        <f t="shared" si="3"/>
        <v>0.17266187050359713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34</v>
      </c>
      <c r="C38" s="6">
        <f t="shared" si="3"/>
        <v>0.2446043165467626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3"/>
        <v>0.1366906474820144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3"/>
        <v>3.5971223021582732E-2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1</v>
      </c>
      <c r="C41" s="6">
        <f t="shared" si="3"/>
        <v>7.1942446043165471E-3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3"/>
        <v>7.1942446043165471E-3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3"/>
        <v>7.1942446043165471E-3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10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108</v>
      </c>
      <c r="C2" s="121"/>
      <c r="E2" s="32" t="s">
        <v>54</v>
      </c>
      <c r="F2" s="29" t="s">
        <v>20</v>
      </c>
      <c r="G2" s="12">
        <v>114</v>
      </c>
      <c r="H2" s="93">
        <f>IF(B$17=0,0,G2/B$17)</f>
        <v>0.60317460317460314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108.33333333333333</v>
      </c>
      <c r="P2" s="79">
        <v>108</v>
      </c>
      <c r="Q2" s="63">
        <v>11700</v>
      </c>
    </row>
    <row r="3" spans="1:17">
      <c r="A3" s="19" t="s">
        <v>8</v>
      </c>
      <c r="B3" s="122">
        <v>765</v>
      </c>
      <c r="C3" s="123"/>
      <c r="E3" s="33" t="s">
        <v>184</v>
      </c>
      <c r="F3" s="30" t="s">
        <v>187</v>
      </c>
      <c r="G3" s="13">
        <v>92</v>
      </c>
      <c r="H3" s="94">
        <f>IF(B$17=0,0,G3/B$17)</f>
        <v>0.48677248677248675</v>
      </c>
      <c r="I3" s="56">
        <v>22</v>
      </c>
      <c r="K3" s="5">
        <v>1</v>
      </c>
      <c r="L3" s="61">
        <v>10.6</v>
      </c>
      <c r="N3" s="76" t="s">
        <v>104</v>
      </c>
      <c r="O3" s="83">
        <f t="shared" si="0"/>
        <v>309.25925925925924</v>
      </c>
      <c r="P3" s="80">
        <v>108</v>
      </c>
      <c r="Q3" s="64">
        <v>33400</v>
      </c>
    </row>
    <row r="4" spans="1:17">
      <c r="A4" s="19" t="s">
        <v>6</v>
      </c>
      <c r="B4" s="124">
        <v>1080.9000000000005</v>
      </c>
      <c r="C4" s="125"/>
      <c r="E4" s="33" t="s">
        <v>181</v>
      </c>
      <c r="F4" s="30" t="s">
        <v>156</v>
      </c>
      <c r="G4" s="13">
        <v>90</v>
      </c>
      <c r="H4" s="94">
        <f>IF(B$17=0,0,G4/B$17)</f>
        <v>0.47619047619047616</v>
      </c>
      <c r="I4" s="56">
        <v>31</v>
      </c>
      <c r="K4" s="5">
        <v>2</v>
      </c>
      <c r="L4" s="61">
        <v>63.7</v>
      </c>
      <c r="N4" s="76" t="s">
        <v>105</v>
      </c>
      <c r="O4" s="83">
        <f t="shared" si="0"/>
        <v>1214.7058823529412</v>
      </c>
      <c r="P4" s="80">
        <v>102</v>
      </c>
      <c r="Q4" s="64">
        <v>123900</v>
      </c>
    </row>
    <row r="5" spans="1:17">
      <c r="A5" s="19" t="s">
        <v>7</v>
      </c>
      <c r="B5" s="126">
        <f>IF(B$2=0,0,B$4/B$2)</f>
        <v>10.008333333333338</v>
      </c>
      <c r="C5" s="127"/>
      <c r="E5" s="33" t="s">
        <v>60</v>
      </c>
      <c r="F5" s="30" t="s">
        <v>24</v>
      </c>
      <c r="G5" s="13">
        <v>73</v>
      </c>
      <c r="H5" s="94">
        <f>IF(B$17=0,0,G5/B$17)</f>
        <v>0.38624338624338622</v>
      </c>
      <c r="I5" s="56">
        <v>23</v>
      </c>
      <c r="K5" s="5">
        <v>3</v>
      </c>
      <c r="L5" s="61">
        <v>144.5</v>
      </c>
      <c r="N5" s="76" t="s">
        <v>157</v>
      </c>
      <c r="O5" s="83">
        <f>IF(P5=0,0,Q5/P5)</f>
        <v>958.42696629213481</v>
      </c>
      <c r="P5" s="80">
        <v>89</v>
      </c>
      <c r="Q5" s="64">
        <v>85300</v>
      </c>
    </row>
    <row r="6" spans="1:17">
      <c r="A6" s="19" t="s">
        <v>1</v>
      </c>
      <c r="B6" s="128">
        <f>IF(B$2=0,0,(B$7*1+B$8*2+B$9*3+B$10*4)/B$2)</f>
        <v>2.2222222222222223</v>
      </c>
      <c r="C6" s="129"/>
      <c r="E6" s="33" t="s">
        <v>56</v>
      </c>
      <c r="F6" s="30" t="s">
        <v>185</v>
      </c>
      <c r="G6" s="13">
        <v>46</v>
      </c>
      <c r="H6" s="94">
        <f>IF(B$17=0,0,G6/B$17)</f>
        <v>0.24338624338624337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565.67164179104475</v>
      </c>
      <c r="P6" s="80">
        <v>67</v>
      </c>
      <c r="Q6" s="64">
        <v>37900</v>
      </c>
    </row>
    <row r="7" spans="1:17">
      <c r="A7" s="19" t="s">
        <v>2</v>
      </c>
      <c r="B7" s="13">
        <v>35</v>
      </c>
      <c r="C7" s="6">
        <f t="shared" ref="C7:C12" si="2">IF(B$2=0,0,B7/B$2)</f>
        <v>0.32407407407407407</v>
      </c>
      <c r="E7" s="33" t="s">
        <v>57</v>
      </c>
      <c r="F7" s="30" t="s">
        <v>21</v>
      </c>
      <c r="G7" s="13">
        <v>38</v>
      </c>
      <c r="H7" s="94">
        <f>IF(B$17=0,0,G7/B$17)</f>
        <v>0.20105820105820105</v>
      </c>
      <c r="I7" s="56">
        <v>25</v>
      </c>
      <c r="K7" s="5">
        <v>5</v>
      </c>
      <c r="L7" s="61">
        <v>106.70000000000002</v>
      </c>
      <c r="N7" s="76" t="s">
        <v>107</v>
      </c>
      <c r="O7" s="83">
        <f t="shared" si="0"/>
        <v>202.32558139534885</v>
      </c>
      <c r="P7" s="80">
        <v>43</v>
      </c>
      <c r="Q7" s="64">
        <v>8700</v>
      </c>
    </row>
    <row r="8" spans="1:17">
      <c r="A8" s="19" t="s">
        <v>3</v>
      </c>
      <c r="B8" s="13">
        <v>31</v>
      </c>
      <c r="C8" s="6">
        <f>IF(B$2=0,0,B8/B$2)</f>
        <v>0.28703703703703703</v>
      </c>
      <c r="E8" s="33" t="s">
        <v>59</v>
      </c>
      <c r="F8" s="30" t="s">
        <v>23</v>
      </c>
      <c r="G8" s="13">
        <v>37</v>
      </c>
      <c r="H8" s="94">
        <f>IF(B$17=0,0,G8/B$17)</f>
        <v>0.19576719576719576</v>
      </c>
      <c r="I8" s="56">
        <v>12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25</v>
      </c>
      <c r="C9" s="7">
        <f>IF(B$2=0,0,B9/B$2)</f>
        <v>0.23148148148148148</v>
      </c>
      <c r="E9" s="33" t="s">
        <v>55</v>
      </c>
      <c r="F9" s="30" t="s">
        <v>155</v>
      </c>
      <c r="G9" s="13">
        <v>31</v>
      </c>
      <c r="H9" s="94">
        <f>IF(B$17=0,0,G9/B$17)</f>
        <v>0.16402116402116401</v>
      </c>
      <c r="I9" s="56">
        <v>30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17</v>
      </c>
      <c r="C10" s="7">
        <f>IF(B$2=0,0,B10/B$2)</f>
        <v>0.15740740740740741</v>
      </c>
      <c r="E10" s="33" t="s">
        <v>182</v>
      </c>
      <c r="F10" s="30" t="s">
        <v>19</v>
      </c>
      <c r="G10" s="13">
        <v>19</v>
      </c>
      <c r="H10" s="94">
        <f>IF(B$17=0,0,G10/B$17)</f>
        <v>0.10052910052910052</v>
      </c>
      <c r="I10" s="56">
        <v>17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66</v>
      </c>
      <c r="C11" s="7">
        <f>IF(B$2=0,0,B11/B$2)</f>
        <v>0.61111111111111116</v>
      </c>
      <c r="E11" s="33" t="s">
        <v>77</v>
      </c>
      <c r="F11" s="30" t="s">
        <v>41</v>
      </c>
      <c r="G11" s="13">
        <v>16</v>
      </c>
      <c r="H11" s="94">
        <f>IF(B$17=0,0,G11/B$17)</f>
        <v>8.4656084656084651E-2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8</v>
      </c>
      <c r="H12" s="94">
        <f>IF(B$17=0,0,G12/B$17)</f>
        <v>4.2328042328042326E-2</v>
      </c>
      <c r="I12" s="56">
        <v>26</v>
      </c>
      <c r="K12" s="5">
        <v>10</v>
      </c>
      <c r="L12" s="61">
        <v>187.80000000000004</v>
      </c>
      <c r="N12" s="75" t="s">
        <v>126</v>
      </c>
      <c r="O12" s="85">
        <f>IF(P12=0,0,Q12/P12)</f>
        <v>1.5571428571428574</v>
      </c>
      <c r="P12" s="79">
        <v>28</v>
      </c>
      <c r="Q12" s="67">
        <v>43.600000000000009</v>
      </c>
    </row>
    <row r="13" spans="1:17">
      <c r="A13" s="22" t="s">
        <v>97</v>
      </c>
      <c r="B13" s="15">
        <v>158</v>
      </c>
      <c r="C13" s="11">
        <f>IF(B$3=0,0,B13/B$3)</f>
        <v>0.20653594771241829</v>
      </c>
      <c r="E13" s="33" t="s">
        <v>67</v>
      </c>
      <c r="F13" s="30" t="s">
        <v>31</v>
      </c>
      <c r="G13" s="13">
        <v>5</v>
      </c>
      <c r="H13" s="94">
        <f>IF(B$17=0,0,G13/B$17)</f>
        <v>2.6455026455026454E-2</v>
      </c>
      <c r="I13" s="56">
        <v>7</v>
      </c>
      <c r="K13" s="5">
        <v>11</v>
      </c>
      <c r="L13" s="61">
        <v>137.50000000000006</v>
      </c>
      <c r="N13" s="76" t="s">
        <v>127</v>
      </c>
      <c r="O13" s="86">
        <f>IF(P13=0,0,Q13/P13)</f>
        <v>11.183333333333332</v>
      </c>
      <c r="P13" s="80">
        <v>24</v>
      </c>
      <c r="Q13" s="68">
        <v>268.39999999999998</v>
      </c>
    </row>
    <row r="14" spans="1:17">
      <c r="A14" s="19" t="s">
        <v>94</v>
      </c>
      <c r="B14" s="13">
        <v>285</v>
      </c>
      <c r="C14" s="6">
        <f>IF(B$3=0,0,B14/B$3)</f>
        <v>0.37254901960784315</v>
      </c>
      <c r="E14" s="33" t="s">
        <v>66</v>
      </c>
      <c r="F14" s="30" t="s">
        <v>30</v>
      </c>
      <c r="G14" s="13">
        <v>4</v>
      </c>
      <c r="H14" s="94">
        <f>IF(B$17=0,0,G14/B$17)</f>
        <v>2.1164021164021163E-2</v>
      </c>
      <c r="I14" s="56">
        <v>11</v>
      </c>
      <c r="K14" s="5">
        <v>12</v>
      </c>
      <c r="L14" s="61">
        <v>137.20000000000005</v>
      </c>
      <c r="N14" s="76" t="s">
        <v>128</v>
      </c>
      <c r="O14" s="86">
        <f>IF(P14=0,0,Q14/P14)</f>
        <v>11.866666666666667</v>
      </c>
      <c r="P14" s="80">
        <v>33</v>
      </c>
      <c r="Q14" s="68">
        <v>391.6</v>
      </c>
    </row>
    <row r="15" spans="1:17">
      <c r="A15" s="18" t="s">
        <v>99</v>
      </c>
      <c r="B15" s="12">
        <f>B21</f>
        <v>92</v>
      </c>
      <c r="C15" s="4">
        <f>IF(B$13=0,0,B15/B$13)</f>
        <v>0.58227848101265822</v>
      </c>
      <c r="E15" s="33" t="s">
        <v>74</v>
      </c>
      <c r="F15" s="30" t="s">
        <v>38</v>
      </c>
      <c r="G15" s="13">
        <v>4</v>
      </c>
      <c r="H15" s="94">
        <f>IF(B$17=0,0,G15/B$17)</f>
        <v>2.1164021164021163E-2</v>
      </c>
      <c r="I15" s="56">
        <v>18</v>
      </c>
      <c r="K15" s="5">
        <v>13</v>
      </c>
      <c r="L15" s="61">
        <v>95.200000000000045</v>
      </c>
      <c r="N15" s="77" t="s">
        <v>159</v>
      </c>
      <c r="O15" s="87">
        <f>IF(P15=0,0,Q15/P15)</f>
        <v>16.404347826086955</v>
      </c>
      <c r="P15" s="81">
        <v>23</v>
      </c>
      <c r="Q15" s="69">
        <v>377.29999999999995</v>
      </c>
    </row>
    <row r="16" spans="1:17">
      <c r="A16" s="18" t="s">
        <v>100</v>
      </c>
      <c r="B16" s="12">
        <f>B22</f>
        <v>85</v>
      </c>
      <c r="C16" s="4">
        <f>IF(B$14=0,0,B16/B$14)</f>
        <v>0.2982456140350877</v>
      </c>
      <c r="E16" s="33" t="s">
        <v>62</v>
      </c>
      <c r="F16" s="30" t="s">
        <v>26</v>
      </c>
      <c r="G16" s="13">
        <v>3</v>
      </c>
      <c r="H16" s="94">
        <f>IF(B$17=0,0,G16/B$17)</f>
        <v>1.5873015873015872E-2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189</v>
      </c>
      <c r="C17" s="4">
        <f>IF(B$3=0,0,B17/B$3)</f>
        <v>0.24705882352941178</v>
      </c>
      <c r="E17" s="33" t="s">
        <v>71</v>
      </c>
      <c r="F17" s="30" t="s">
        <v>35</v>
      </c>
      <c r="G17" s="13">
        <v>3</v>
      </c>
      <c r="H17" s="94">
        <f>IF(B$17=0,0,G17/B$17)</f>
        <v>1.5873015873015872E-2</v>
      </c>
      <c r="I17" s="56">
        <v>14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73</v>
      </c>
      <c r="C18" s="6">
        <f>IF(B$3=0,0,B18/B$3)</f>
        <v>9.5424836601307184E-2</v>
      </c>
      <c r="E18" s="33" t="s">
        <v>78</v>
      </c>
      <c r="F18" s="30" t="s">
        <v>42</v>
      </c>
      <c r="G18" s="13">
        <v>2</v>
      </c>
      <c r="H18" s="94">
        <f>IF(B$17=0,0,G18/B$17)</f>
        <v>1.0582010582010581E-2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66</v>
      </c>
      <c r="C19" s="6">
        <f>IF(B$17=0,0,B19/B$17)</f>
        <v>0.34920634920634919</v>
      </c>
      <c r="E19" s="33" t="s">
        <v>183</v>
      </c>
      <c r="F19" s="30" t="s">
        <v>186</v>
      </c>
      <c r="G19" s="13">
        <v>1</v>
      </c>
      <c r="H19" s="94">
        <f>IF(B$17=0,0,G19/B$17)</f>
        <v>5.2910052910052907E-3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123</v>
      </c>
      <c r="C20" s="6">
        <f>IF(B$17=0,0,B20/B$17)</f>
        <v>0.65079365079365081</v>
      </c>
      <c r="E20" s="33" t="s">
        <v>69</v>
      </c>
      <c r="F20" s="30" t="s">
        <v>33</v>
      </c>
      <c r="G20" s="13">
        <v>1</v>
      </c>
      <c r="H20" s="94">
        <f>IF(B$17=0,0,G20/B$17)</f>
        <v>5.2910052910052907E-3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92</v>
      </c>
      <c r="C21" s="6">
        <f>IF(B$17=0,0,B21/B$17)</f>
        <v>0.48677248677248675</v>
      </c>
      <c r="E21" s="33" t="s">
        <v>79</v>
      </c>
      <c r="F21" s="30" t="s">
        <v>43</v>
      </c>
      <c r="G21" s="13">
        <v>1</v>
      </c>
      <c r="H21" s="94">
        <f>IF(B$17=0,0,G21/B$17)</f>
        <v>5.2910052910052907E-3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>IF(P21=0,0,Q21/P21)</f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85</v>
      </c>
      <c r="C22" s="6">
        <f>IF(B$17=0,0,B22/B$17)</f>
        <v>0.44973544973544971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>IF(P22=0,0,Q22/P22)</f>
        <v>34.300000000000011</v>
      </c>
      <c r="P22" s="80">
        <v>24</v>
      </c>
      <c r="Q22" s="68">
        <v>823.20000000000027</v>
      </c>
    </row>
    <row r="23" spans="1:17">
      <c r="A23" s="19" t="s">
        <v>150</v>
      </c>
      <c r="B23" s="13">
        <v>12</v>
      </c>
      <c r="C23" s="6">
        <f>IF(B$17=0,0,B23/B$17)</f>
        <v>6.3492063492063489E-2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6293.6507936507933</v>
      </c>
      <c r="C24" s="8">
        <v>1189500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169</v>
      </c>
      <c r="O24" s="86">
        <f>IF(P24=0,0,Q24/P24)</f>
        <v>22.776190476190479</v>
      </c>
      <c r="P24" s="80">
        <v>21</v>
      </c>
      <c r="Q24" s="68">
        <v>478.30000000000007</v>
      </c>
    </row>
    <row r="25" spans="1:17">
      <c r="A25" s="20" t="s">
        <v>133</v>
      </c>
      <c r="B25" s="97">
        <f>IF($B$17-B$16=0,0,C25/($B$17-B$16))</f>
        <v>7436.5384615384619</v>
      </c>
      <c r="C25" s="98">
        <v>773400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333</v>
      </c>
      <c r="O25" s="86">
        <f>IF(P25=0,0,Q25/P25)</f>
        <v>20.057142857142857</v>
      </c>
      <c r="P25" s="80">
        <v>21</v>
      </c>
      <c r="Q25" s="68">
        <v>421.2</v>
      </c>
    </row>
    <row r="26" spans="1:17">
      <c r="A26" s="20" t="s">
        <v>134</v>
      </c>
      <c r="B26" s="97">
        <f>IF(B$16=0,0,C26/B$16)</f>
        <v>4895.2941176470586</v>
      </c>
      <c r="C26" s="98">
        <v>416100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>IF(P26=0,0,Q26/P26)</f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-5700</v>
      </c>
      <c r="C27" s="98">
        <v>-416100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272</v>
      </c>
      <c r="O27" s="86">
        <f>IF(P27=0,0,Q27/P27)</f>
        <v>16.479245283018862</v>
      </c>
      <c r="P27" s="80">
        <v>53</v>
      </c>
      <c r="Q27" s="68">
        <v>873.39999999999975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235</v>
      </c>
      <c r="O28" s="86">
        <f>IF(P28=0,0,Q28/P28)</f>
        <v>14.271794871794864</v>
      </c>
      <c r="P28" s="80">
        <v>39</v>
      </c>
      <c r="Q28" s="68">
        <v>556.59999999999968</v>
      </c>
    </row>
    <row r="29" spans="1:17">
      <c r="A29" s="19" t="s">
        <v>131</v>
      </c>
      <c r="B29" s="13">
        <v>46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195</v>
      </c>
      <c r="O29" s="86">
        <f>IF(P29=0,0,Q29/P29)</f>
        <v>11.149999999999999</v>
      </c>
      <c r="P29" s="80">
        <v>8</v>
      </c>
      <c r="Q29" s="68">
        <v>89.199999999999989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263</v>
      </c>
      <c r="O30" s="86">
        <f>IF(P30=0,0,Q30/P30)</f>
        <v>7.0647058823529383</v>
      </c>
      <c r="P30" s="80">
        <v>34</v>
      </c>
      <c r="Q30" s="68">
        <v>240.1999999999999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277</v>
      </c>
      <c r="O31" s="86">
        <f>IF(P31=0,0,Q31/P31)</f>
        <v>3.7646153846153854</v>
      </c>
      <c r="P31" s="80">
        <v>65</v>
      </c>
      <c r="Q31" s="68">
        <v>244.70000000000005</v>
      </c>
    </row>
    <row r="32" spans="1:17">
      <c r="A32" s="21" t="s">
        <v>112</v>
      </c>
      <c r="B32" s="26">
        <v>1</v>
      </c>
      <c r="C32" s="9">
        <f>IF(B$3=0,0,B32/B$3)</f>
        <v>1.30718954248366E-3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-11.162499999999994</v>
      </c>
      <c r="P33" s="80">
        <v>8</v>
      </c>
      <c r="Q33" s="68">
        <v>-89.299999999999955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-26.25</v>
      </c>
      <c r="P34" s="80">
        <v>8</v>
      </c>
      <c r="Q34" s="68">
        <v>-210</v>
      </c>
    </row>
    <row r="35" spans="1:17">
      <c r="A35" s="52" t="s">
        <v>139</v>
      </c>
      <c r="B35" s="99">
        <v>22</v>
      </c>
      <c r="C35" s="102">
        <f t="shared" ref="C35:C47" si="3">IF(B$17=0,0,B35/B$17)</f>
        <v>0.1164021164021164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163</v>
      </c>
      <c r="O35" s="86">
        <f>IF(P35=0,0,Q35/P35)</f>
        <v>-82.3</v>
      </c>
      <c r="P35" s="80">
        <v>1</v>
      </c>
      <c r="Q35" s="68">
        <v>-82.3</v>
      </c>
    </row>
    <row r="36" spans="1:17">
      <c r="A36" s="19" t="s">
        <v>135</v>
      </c>
      <c r="B36" s="13">
        <v>42</v>
      </c>
      <c r="C36" s="6">
        <f t="shared" si="3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49</v>
      </c>
      <c r="C37" s="6">
        <f t="shared" si="3"/>
        <v>0.25925925925925924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35</v>
      </c>
      <c r="C38" s="6">
        <f t="shared" si="3"/>
        <v>0.18518518518518517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20</v>
      </c>
      <c r="C39" s="6">
        <f t="shared" si="3"/>
        <v>0.10582010582010581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13</v>
      </c>
      <c r="C40" s="6">
        <f t="shared" si="3"/>
        <v>6.8783068783068779E-2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2</v>
      </c>
      <c r="C41" s="6">
        <f t="shared" si="3"/>
        <v>1.0582010582010581E-2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3"/>
        <v>2.6455026455026454E-2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5.2910052910052907E-3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12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32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23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26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20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17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32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-2728.125</v>
      </c>
      <c r="P2" s="79">
        <v>32</v>
      </c>
      <c r="Q2" s="63">
        <v>-87300</v>
      </c>
    </row>
    <row r="3" spans="1:17">
      <c r="A3" s="19" t="s">
        <v>8</v>
      </c>
      <c r="B3" s="122">
        <v>208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7</v>
      </c>
      <c r="K3" s="5">
        <v>1</v>
      </c>
      <c r="L3" s="61">
        <v>-24</v>
      </c>
      <c r="N3" s="76" t="s">
        <v>104</v>
      </c>
      <c r="O3" s="83">
        <f t="shared" si="0"/>
        <v>-1103.125</v>
      </c>
      <c r="P3" s="80">
        <v>32</v>
      </c>
      <c r="Q3" s="64">
        <v>-35300</v>
      </c>
    </row>
    <row r="4" spans="1:17">
      <c r="A4" s="19" t="s">
        <v>6</v>
      </c>
      <c r="B4" s="124">
        <v>-811.6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37</v>
      </c>
      <c r="K4" s="5">
        <v>2</v>
      </c>
      <c r="L4" s="61">
        <v>-11.2</v>
      </c>
      <c r="N4" s="76" t="s">
        <v>105</v>
      </c>
      <c r="O4" s="83">
        <f t="shared" si="0"/>
        <v>-1035.483870967742</v>
      </c>
      <c r="P4" s="80">
        <v>31</v>
      </c>
      <c r="Q4" s="64">
        <v>-32100</v>
      </c>
    </row>
    <row r="5" spans="1:17">
      <c r="A5" s="19" t="s">
        <v>7</v>
      </c>
      <c r="B5" s="126">
        <f>IF(B$2=0,0,B$4/B$2)</f>
        <v>-25.362500000000001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31</v>
      </c>
      <c r="K5" s="5">
        <v>3</v>
      </c>
      <c r="L5" s="61">
        <v>-63.7</v>
      </c>
      <c r="N5" s="76" t="s">
        <v>157</v>
      </c>
      <c r="O5" s="83">
        <f>IF(P5=0,0,Q5/P5)</f>
        <v>-1804</v>
      </c>
      <c r="P5" s="80">
        <v>25</v>
      </c>
      <c r="Q5" s="64">
        <v>-45100</v>
      </c>
    </row>
    <row r="6" spans="1:17">
      <c r="A6" s="19" t="s">
        <v>1</v>
      </c>
      <c r="B6" s="128">
        <f>IF(B$2=0,0,(B$7*1+B$8*2+B$9*3+B$10*4)/B$2)</f>
        <v>3.15625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23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3.125E-2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4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0.3125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21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0.125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35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17</v>
      </c>
      <c r="C10" s="7">
        <f>IF(B$2=0,0,B10/B$2)</f>
        <v>0.53125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0.34375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30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3.125E-2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10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29</v>
      </c>
      <c r="C13" s="11">
        <f>IF(B$3=0,0,B13/B$3)</f>
        <v>0.13942307692307693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15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34</v>
      </c>
      <c r="C14" s="6">
        <f>IF(B$3=0,0,B14/B$3)</f>
        <v>0.16346153846153846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0.34482758620689657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-23.000000000000004</v>
      </c>
      <c r="P15" s="81">
        <v>5</v>
      </c>
      <c r="Q15" s="69">
        <v>-115.00000000000001</v>
      </c>
    </row>
    <row r="16" spans="1:17">
      <c r="A16" s="18" t="s">
        <v>100</v>
      </c>
      <c r="B16" s="12">
        <f>B22</f>
        <v>11</v>
      </c>
      <c r="C16" s="4">
        <f>IF(B$14=0,0,B16/B$14)</f>
        <v>0.3235294117647059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39</v>
      </c>
      <c r="C18" s="6">
        <f>IF(B$3=0,0,B18/B$3)</f>
        <v>0.1875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263</v>
      </c>
      <c r="O19" s="86">
        <f>IF(P19=0,0,Q19/P19)</f>
        <v>-17.812500000000004</v>
      </c>
      <c r="P19" s="80">
        <v>8</v>
      </c>
      <c r="Q19" s="68">
        <v>-142.50000000000003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304</v>
      </c>
      <c r="O20" s="86">
        <f>IF(P20=0,0,Q20/P20)</f>
        <v>-22.450000000000003</v>
      </c>
      <c r="P20" s="80">
        <v>2</v>
      </c>
      <c r="Q20" s="68">
        <v>-44.900000000000006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272</v>
      </c>
      <c r="O21" s="86">
        <f>IF(P21=0,0,Q21/P21)</f>
        <v>-23.150000000000002</v>
      </c>
      <c r="P21" s="80">
        <v>10</v>
      </c>
      <c r="Q21" s="68">
        <v>-231.50000000000003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169</v>
      </c>
      <c r="O22" s="86">
        <f>IF(P22=0,0,Q22/P22)</f>
        <v>-29.487500000000001</v>
      </c>
      <c r="P22" s="80">
        <v>8</v>
      </c>
      <c r="Q22" s="68">
        <v>-235.9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>IF(P23=0,0,Q23/P23)</f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276</v>
      </c>
      <c r="O24" s="86">
        <f>IF(P24=0,0,Q24/P24)</f>
        <v>-34.300000000000011</v>
      </c>
      <c r="P24" s="80">
        <v>24</v>
      </c>
      <c r="Q24" s="68">
        <v>-823.20000000000027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>IF(P25=0,0,Q25/P25)</f>
        <v>-42.529166666666669</v>
      </c>
      <c r="P25" s="80">
        <v>24</v>
      </c>
      <c r="Q25" s="68">
        <v>-1020.7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>IF(P26=0,0,Q26/P26)</f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-5117.9487179487178</v>
      </c>
      <c r="C27" s="98">
        <v>-199600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K27" s="5">
        <v>25</v>
      </c>
      <c r="L27" s="61">
        <v>-660.9</v>
      </c>
      <c r="N27" s="76" t="s">
        <v>244</v>
      </c>
      <c r="O27" s="86">
        <f>IF(P27=0,0,Q27/P27)</f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4.807692307692308E-3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3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2">
      <c r="A36" s="19" t="s">
        <v>135</v>
      </c>
      <c r="B36" s="13">
        <v>11</v>
      </c>
      <c r="C36" s="6">
        <f t="shared" si="3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3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3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3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3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3"/>
        <v>0</v>
      </c>
    </row>
    <row r="44" spans="1:12">
      <c r="A44" s="19" t="s">
        <v>144</v>
      </c>
      <c r="B44" s="100">
        <v>0</v>
      </c>
      <c r="C44" s="6">
        <f t="shared" si="3"/>
        <v>0</v>
      </c>
    </row>
    <row r="45" spans="1:12">
      <c r="A45" s="19" t="s">
        <v>145</v>
      </c>
      <c r="B45" s="100">
        <v>0</v>
      </c>
      <c r="C45" s="6">
        <f t="shared" si="3"/>
        <v>0</v>
      </c>
    </row>
    <row r="46" spans="1:12">
      <c r="A46" s="19" t="s">
        <v>146</v>
      </c>
      <c r="B46" s="100">
        <v>0</v>
      </c>
      <c r="C46" s="6">
        <f t="shared" si="3"/>
        <v>0</v>
      </c>
    </row>
    <row r="47" spans="1:12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60</v>
      </c>
      <c r="F2" s="29" t="s">
        <v>24</v>
      </c>
      <c r="G2" s="12">
        <v>21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1596.5517241379309</v>
      </c>
      <c r="P2" s="79">
        <v>29</v>
      </c>
      <c r="Q2" s="63">
        <v>46300</v>
      </c>
    </row>
    <row r="3" spans="1:17">
      <c r="A3" s="19" t="s">
        <v>8</v>
      </c>
      <c r="B3" s="122">
        <v>197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0.55555555555555558</v>
      </c>
      <c r="I3" s="56">
        <v>17</v>
      </c>
      <c r="K3" s="5">
        <v>1</v>
      </c>
      <c r="L3" s="61">
        <v>1.7</v>
      </c>
      <c r="N3" s="76" t="s">
        <v>104</v>
      </c>
      <c r="O3" s="83">
        <f t="shared" si="0"/>
        <v>-1824.1379310344828</v>
      </c>
      <c r="P3" s="80">
        <v>29</v>
      </c>
      <c r="Q3" s="64">
        <v>-52900</v>
      </c>
    </row>
    <row r="4" spans="1:17">
      <c r="A4" s="19" t="s">
        <v>6</v>
      </c>
      <c r="B4" s="124">
        <v>-152.69999999999999</v>
      </c>
      <c r="C4" s="125"/>
      <c r="E4" s="33" t="s">
        <v>54</v>
      </c>
      <c r="F4" s="30" t="s">
        <v>20</v>
      </c>
      <c r="G4" s="13">
        <v>12</v>
      </c>
      <c r="H4" s="94">
        <f>IF(B$17=0,0,G4/B$17)</f>
        <v>0.33333333333333331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-107.14285714285714</v>
      </c>
      <c r="P4" s="80">
        <v>28</v>
      </c>
      <c r="Q4" s="64">
        <v>-3000</v>
      </c>
    </row>
    <row r="5" spans="1:17">
      <c r="A5" s="19" t="s">
        <v>7</v>
      </c>
      <c r="B5" s="126">
        <f>IF(B$2=0,0,B$4/B$2)</f>
        <v>-5.2655172413793103</v>
      </c>
      <c r="C5" s="127"/>
      <c r="E5" s="33" t="s">
        <v>56</v>
      </c>
      <c r="F5" s="30" t="s">
        <v>185</v>
      </c>
      <c r="G5" s="13">
        <v>10</v>
      </c>
      <c r="H5" s="94">
        <f>IF(B$17=0,0,G5/B$17)</f>
        <v>0.27777777777777779</v>
      </c>
      <c r="I5" s="56">
        <v>20</v>
      </c>
      <c r="K5" s="5">
        <v>3</v>
      </c>
      <c r="L5" s="61">
        <v>-64.3</v>
      </c>
      <c r="N5" s="76" t="s">
        <v>157</v>
      </c>
      <c r="O5" s="83">
        <f>IF(P5=0,0,Q5/P5)</f>
        <v>1078.2608695652175</v>
      </c>
      <c r="P5" s="80">
        <v>23</v>
      </c>
      <c r="Q5" s="64">
        <v>24800</v>
      </c>
    </row>
    <row r="6" spans="1:17">
      <c r="A6" s="19" t="s">
        <v>1</v>
      </c>
      <c r="B6" s="128">
        <f>IF(B$2=0,0,(B$7*1+B$8*2+B$9*3+B$10*4)/B$2)</f>
        <v>2.6206896551724137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0.27777777777777779</v>
      </c>
      <c r="I6" s="56">
        <v>13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-2907.1428571428573</v>
      </c>
      <c r="P6" s="80">
        <v>14</v>
      </c>
      <c r="Q6" s="64">
        <v>-40700</v>
      </c>
    </row>
    <row r="7" spans="1:17">
      <c r="A7" s="19" t="s">
        <v>2</v>
      </c>
      <c r="B7" s="13">
        <v>6</v>
      </c>
      <c r="C7" s="6">
        <f t="shared" ref="C7:C12" si="2">IF(B$2=0,0,B7/B$2)</f>
        <v>0.20689655172413793</v>
      </c>
      <c r="E7" s="33" t="s">
        <v>184</v>
      </c>
      <c r="F7" s="30" t="s">
        <v>187</v>
      </c>
      <c r="G7" s="13">
        <v>10</v>
      </c>
      <c r="H7" s="94">
        <f>IF(B$17=0,0,G7/B$17)</f>
        <v>0.27777777777777779</v>
      </c>
      <c r="I7" s="56">
        <v>39</v>
      </c>
      <c r="K7" s="5">
        <v>5</v>
      </c>
      <c r="L7" s="61">
        <v>-72.099999999999994</v>
      </c>
      <c r="N7" s="76" t="s">
        <v>107</v>
      </c>
      <c r="O7" s="83">
        <f t="shared" si="0"/>
        <v>-2775</v>
      </c>
      <c r="P7" s="80">
        <v>8</v>
      </c>
      <c r="Q7" s="64">
        <v>-22200</v>
      </c>
    </row>
    <row r="8" spans="1:17">
      <c r="A8" s="19" t="s">
        <v>3</v>
      </c>
      <c r="B8" s="13">
        <v>7</v>
      </c>
      <c r="C8" s="6">
        <f>IF(B$2=0,0,B8/B$2)</f>
        <v>0.2413793103448276</v>
      </c>
      <c r="E8" s="33" t="s">
        <v>55</v>
      </c>
      <c r="F8" s="30" t="s">
        <v>155</v>
      </c>
      <c r="G8" s="13">
        <v>9</v>
      </c>
      <c r="H8" s="94">
        <f>IF(B$17=0,0,G8/B$17)</f>
        <v>0.25</v>
      </c>
      <c r="I8" s="56">
        <v>13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0.27586206896551724</v>
      </c>
      <c r="E9" s="33" t="s">
        <v>182</v>
      </c>
      <c r="F9" s="30" t="s">
        <v>19</v>
      </c>
      <c r="G9" s="13">
        <v>4</v>
      </c>
      <c r="H9" s="94">
        <f>IF(B$17=0,0,G9/B$17)</f>
        <v>0.1111111111111111</v>
      </c>
      <c r="I9" s="56">
        <v>13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0.27586206896551724</v>
      </c>
      <c r="E10" s="33" t="s">
        <v>59</v>
      </c>
      <c r="F10" s="30" t="s">
        <v>23</v>
      </c>
      <c r="G10" s="13">
        <v>3</v>
      </c>
      <c r="H10" s="94">
        <f>IF(B$17=0,0,G10/B$17)</f>
        <v>8.3333333333333329E-2</v>
      </c>
      <c r="I10" s="56">
        <v>30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0.44827586206896552</v>
      </c>
      <c r="E11" s="33" t="s">
        <v>58</v>
      </c>
      <c r="F11" s="30" t="s">
        <v>22</v>
      </c>
      <c r="G11" s="13">
        <v>2</v>
      </c>
      <c r="H11" s="94">
        <f>IF(B$17=0,0,G11/B$17)</f>
        <v>5.5555555555555552E-2</v>
      </c>
      <c r="I11" s="56">
        <v>22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5.5555555555555552E-2</v>
      </c>
      <c r="I12" s="56">
        <v>5</v>
      </c>
      <c r="K12" s="5">
        <v>10</v>
      </c>
      <c r="L12" s="61">
        <v>3.8000000000000043</v>
      </c>
      <c r="N12" s="75" t="s">
        <v>126</v>
      </c>
      <c r="O12" s="85">
        <f>IF(P12=0,0,Q12/P12)</f>
        <v>18.966666666666665</v>
      </c>
      <c r="P12" s="79">
        <v>3</v>
      </c>
      <c r="Q12" s="67">
        <v>56.9</v>
      </c>
    </row>
    <row r="13" spans="1:17">
      <c r="A13" s="22" t="s">
        <v>97</v>
      </c>
      <c r="B13" s="15">
        <v>38</v>
      </c>
      <c r="C13" s="11">
        <f>IF(B$3=0,0,B13/B$3)</f>
        <v>0.19289340101522842</v>
      </c>
      <c r="E13" s="33" t="s">
        <v>66</v>
      </c>
      <c r="F13" s="30" t="s">
        <v>30</v>
      </c>
      <c r="G13" s="13">
        <v>1</v>
      </c>
      <c r="H13" s="94">
        <f>IF(B$17=0,0,G13/B$17)</f>
        <v>2.7777777777777776E-2</v>
      </c>
      <c r="I13" s="56">
        <v>6</v>
      </c>
      <c r="K13" s="5">
        <v>11</v>
      </c>
      <c r="L13" s="61">
        <v>-13.399999999999995</v>
      </c>
      <c r="N13" s="76" t="s">
        <v>127</v>
      </c>
      <c r="O13" s="86">
        <f>IF(P13=0,0,Q13/P13)</f>
        <v>-16.387499999999999</v>
      </c>
      <c r="P13" s="80">
        <v>8</v>
      </c>
      <c r="Q13" s="68">
        <v>-131.1</v>
      </c>
    </row>
    <row r="14" spans="1:17">
      <c r="A14" s="19" t="s">
        <v>94</v>
      </c>
      <c r="B14" s="13">
        <v>33</v>
      </c>
      <c r="C14" s="6">
        <f>IF(B$3=0,0,B14/B$3)</f>
        <v>0.16751269035532995</v>
      </c>
      <c r="E14" s="33" t="s">
        <v>74</v>
      </c>
      <c r="F14" s="30" t="s">
        <v>38</v>
      </c>
      <c r="G14" s="13">
        <v>1</v>
      </c>
      <c r="H14" s="94">
        <f>IF(B$17=0,0,G14/B$17)</f>
        <v>2.7777777777777776E-2</v>
      </c>
      <c r="I14" s="56">
        <v>16</v>
      </c>
      <c r="K14" s="5">
        <v>12</v>
      </c>
      <c r="L14" s="61">
        <v>-26.499999999999993</v>
      </c>
      <c r="N14" s="76" t="s">
        <v>128</v>
      </c>
      <c r="O14" s="86">
        <f>IF(P14=0,0,Q14/P14)</f>
        <v>-13.419999999999998</v>
      </c>
      <c r="P14" s="80">
        <v>5</v>
      </c>
      <c r="Q14" s="68">
        <v>-67.099999999999994</v>
      </c>
    </row>
    <row r="15" spans="1:17">
      <c r="A15" s="18" t="s">
        <v>99</v>
      </c>
      <c r="B15" s="12">
        <f>B21</f>
        <v>20</v>
      </c>
      <c r="C15" s="4">
        <f>IF(B$13=0,0,B15/B$13)</f>
        <v>0.52631578947368418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-78.699999999999989</v>
      </c>
      <c r="N15" s="77" t="s">
        <v>159</v>
      </c>
      <c r="O15" s="87">
        <f>IF(P15=0,0,Q15/P15)</f>
        <v>-0.87692307692307847</v>
      </c>
      <c r="P15" s="81">
        <v>13</v>
      </c>
      <c r="Q15" s="69">
        <v>-11.40000000000002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0.18274111675126903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0.1065989847715736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 t="shared" ref="O18:O26" si="3">IF(P18=0,0,Q18/P18)</f>
        <v>44.385714285714286</v>
      </c>
      <c r="P18" s="79">
        <v>7</v>
      </c>
      <c r="Q18" s="67">
        <v>310.7</v>
      </c>
    </row>
    <row r="19" spans="1:17">
      <c r="A19" s="19" t="s">
        <v>12</v>
      </c>
      <c r="B19" s="13">
        <v>15</v>
      </c>
      <c r="C19" s="6">
        <f>IF(B$17=0,0,B19/B$17)</f>
        <v>0.41666666666666669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324</v>
      </c>
      <c r="O19" s="86">
        <f t="shared" si="3"/>
        <v>8.1571428571428584</v>
      </c>
      <c r="P19" s="80">
        <v>7</v>
      </c>
      <c r="Q19" s="68">
        <v>57.100000000000009</v>
      </c>
    </row>
    <row r="20" spans="1:17">
      <c r="A20" s="19" t="s">
        <v>11</v>
      </c>
      <c r="B20" s="13">
        <v>21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277</v>
      </c>
      <c r="O20" s="86">
        <f t="shared" si="3"/>
        <v>6.6700000000000017</v>
      </c>
      <c r="P20" s="80">
        <v>20</v>
      </c>
      <c r="Q20" s="68">
        <v>133.40000000000003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-133.19999999999999</v>
      </c>
      <c r="N21" s="76" t="s">
        <v>244</v>
      </c>
      <c r="O21" s="86">
        <f t="shared" si="3"/>
        <v>-6.3499999999999979</v>
      </c>
      <c r="P21" s="80">
        <v>2</v>
      </c>
      <c r="Q21" s="68">
        <v>-12.699999999999996</v>
      </c>
    </row>
    <row r="22" spans="1:17">
      <c r="A22" s="19" t="s">
        <v>149</v>
      </c>
      <c r="B22" s="13">
        <v>15</v>
      </c>
      <c r="C22" s="6">
        <f>IF(B$17=0,0,B22/B$17)</f>
        <v>0.41666666666666669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-86.299999999999983</v>
      </c>
      <c r="N22" s="76" t="s">
        <v>169</v>
      </c>
      <c r="O22" s="86">
        <f t="shared" si="3"/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1</v>
      </c>
      <c r="C23" s="6">
        <f>IF(B$17=0,0,B23/B$17)</f>
        <v>2.7777777777777776E-2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-113.39999999999998</v>
      </c>
      <c r="N23" s="76" t="s">
        <v>276</v>
      </c>
      <c r="O23" s="86">
        <f t="shared" si="3"/>
        <v>-20.057142857142853</v>
      </c>
      <c r="P23" s="80">
        <v>21</v>
      </c>
      <c r="Q23" s="68">
        <v>-421.19999999999993</v>
      </c>
    </row>
    <row r="24" spans="1:17">
      <c r="A24" s="19" t="s">
        <v>5</v>
      </c>
      <c r="B24" s="16">
        <f>IF(B$17=0,0,C24/B$17)</f>
        <v>5266.666666666667</v>
      </c>
      <c r="C24" s="8">
        <v>189600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-108.79999999999998</v>
      </c>
      <c r="N24" s="76" t="s">
        <v>272</v>
      </c>
      <c r="O24" s="86">
        <f t="shared" si="3"/>
        <v>-21.106249999999999</v>
      </c>
      <c r="P24" s="80">
        <v>16</v>
      </c>
      <c r="Q24" s="68">
        <v>-337.7</v>
      </c>
    </row>
    <row r="25" spans="1:17">
      <c r="A25" s="20" t="s">
        <v>133</v>
      </c>
      <c r="B25" s="97">
        <f>IF($B$17-B$16=0,0,C25/($B$17-B$16))</f>
        <v>7123.8095238095239</v>
      </c>
      <c r="C25" s="98">
        <v>149600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-151.5</v>
      </c>
      <c r="N25" s="76" t="s">
        <v>238</v>
      </c>
      <c r="O25" s="86">
        <f t="shared" si="3"/>
        <v>-26.466666666666669</v>
      </c>
      <c r="P25" s="80">
        <v>3</v>
      </c>
      <c r="Q25" s="68">
        <v>-79.400000000000006</v>
      </c>
    </row>
    <row r="26" spans="1:17">
      <c r="A26" s="20" t="s">
        <v>134</v>
      </c>
      <c r="B26" s="97">
        <f>IF(B$16=0,0,C26/B$16)</f>
        <v>2666.6666666666665</v>
      </c>
      <c r="C26" s="98">
        <v>40000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-93.2</v>
      </c>
      <c r="N26" s="76" t="s">
        <v>263</v>
      </c>
      <c r="O26" s="86">
        <f t="shared" si="3"/>
        <v>-32.457142857142863</v>
      </c>
      <c r="P26" s="80">
        <v>7</v>
      </c>
      <c r="Q26" s="68">
        <v>-227.20000000000002</v>
      </c>
    </row>
    <row r="27" spans="1:17">
      <c r="A27" s="20" t="s">
        <v>132</v>
      </c>
      <c r="B27" s="97">
        <f>IF(B$18=0,0,C27/B$18)</f>
        <v>-6123.8095238095239</v>
      </c>
      <c r="C27" s="98">
        <v>-128600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-134.1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-152.1</v>
      </c>
    </row>
    <row r="29" spans="1:17">
      <c r="A29" s="19" t="s">
        <v>131</v>
      </c>
      <c r="B29" s="13">
        <v>22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-105.69999999999999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-100.69999999999999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4">IF(B$17=0,0,B35/B$17)</f>
        <v>0.1388888888888889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0.27777777777777779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2.7777777777777776E-2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2.7777777777777776E-2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8</v>
      </c>
      <c r="H2" s="93">
        <f>IF(B$17=0,0,G2/B$17)</f>
        <v>0.72727272727272729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-723.07692307692309</v>
      </c>
      <c r="P2" s="79">
        <v>13</v>
      </c>
      <c r="Q2" s="63">
        <v>-9400</v>
      </c>
    </row>
    <row r="3" spans="1:17">
      <c r="A3" s="19" t="s">
        <v>8</v>
      </c>
      <c r="B3" s="122">
        <v>87</v>
      </c>
      <c r="C3" s="123"/>
      <c r="E3" s="33" t="s">
        <v>184</v>
      </c>
      <c r="F3" s="30" t="s">
        <v>187</v>
      </c>
      <c r="G3" s="13">
        <v>7</v>
      </c>
      <c r="H3" s="94">
        <f>IF(B$17=0,0,G3/B$17)</f>
        <v>0.63636363636363635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753.84615384615381</v>
      </c>
      <c r="P3" s="80">
        <v>13</v>
      </c>
      <c r="Q3" s="64">
        <v>9800</v>
      </c>
    </row>
    <row r="4" spans="1:17">
      <c r="A4" s="19" t="s">
        <v>6</v>
      </c>
      <c r="B4" s="124">
        <v>-268.5</v>
      </c>
      <c r="C4" s="125"/>
      <c r="E4" s="33" t="s">
        <v>56</v>
      </c>
      <c r="F4" s="30" t="s">
        <v>185</v>
      </c>
      <c r="G4" s="13">
        <v>5</v>
      </c>
      <c r="H4" s="94">
        <f>IF(B$17=0,0,G4/B$17)</f>
        <v>0.45454545454545453</v>
      </c>
      <c r="I4" s="56">
        <v>7</v>
      </c>
      <c r="K4" s="5">
        <v>2</v>
      </c>
      <c r="L4" s="61">
        <v>-18.200000000000003</v>
      </c>
      <c r="N4" s="76" t="s">
        <v>105</v>
      </c>
      <c r="O4" s="83">
        <f t="shared" si="0"/>
        <v>-3584.6153846153848</v>
      </c>
      <c r="P4" s="80">
        <v>13</v>
      </c>
      <c r="Q4" s="64">
        <v>-46600</v>
      </c>
    </row>
    <row r="5" spans="1:17">
      <c r="A5" s="19" t="s">
        <v>7</v>
      </c>
      <c r="B5" s="126">
        <f>IF(B$2=0,0,B$4/B$2)</f>
        <v>-20.653846153846153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0.36363636363636365</v>
      </c>
      <c r="I5" s="56">
        <v>6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0.36363636363636365</v>
      </c>
      <c r="I6" s="56">
        <v>7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60</v>
      </c>
      <c r="F7" s="30" t="s">
        <v>24</v>
      </c>
      <c r="G7" s="13">
        <v>4</v>
      </c>
      <c r="H7" s="94">
        <f>IF(B$17=0,0,G7/B$17)</f>
        <v>0.36363636363636365</v>
      </c>
      <c r="I7" s="56">
        <v>25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4</v>
      </c>
      <c r="C8" s="6">
        <f>IF(B$2=0,0,B8/B$2)</f>
        <v>0.30769230769230771</v>
      </c>
      <c r="E8" s="33" t="s">
        <v>54</v>
      </c>
      <c r="F8" s="30" t="s">
        <v>20</v>
      </c>
      <c r="G8" s="13">
        <v>3</v>
      </c>
      <c r="H8" s="94">
        <f>IF(B$17=0,0,G8/B$17)</f>
        <v>0.27272727272727271</v>
      </c>
      <c r="I8" s="56">
        <v>34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0.38461538461538464</v>
      </c>
      <c r="E9" s="33" t="s">
        <v>182</v>
      </c>
      <c r="F9" s="30" t="s">
        <v>19</v>
      </c>
      <c r="G9" s="13">
        <v>1</v>
      </c>
      <c r="H9" s="94">
        <f>IF(B$17=0,0,G9/B$17)</f>
        <v>9.0909090909090912E-2</v>
      </c>
      <c r="I9" s="56">
        <v>18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0.30769230769230771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28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0.30769230769230771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22</v>
      </c>
      <c r="C13" s="11">
        <f>IF(B$3=0,0,B13/B$3)</f>
        <v>0.25287356321839083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8</v>
      </c>
      <c r="C14" s="6">
        <f>IF(B$3=0,0,B14/B$3)</f>
        <v>9.1954022988505746E-2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K14" s="5">
        <v>12</v>
      </c>
      <c r="L14" s="61">
        <v>-231.5</v>
      </c>
      <c r="N14" s="76" t="s">
        <v>128</v>
      </c>
      <c r="O14" s="86">
        <f>IF(P14=0,0,Q14/P14)</f>
        <v>-41.1</v>
      </c>
      <c r="P14" s="80">
        <v>2</v>
      </c>
      <c r="Q14" s="68">
        <v>-82.2</v>
      </c>
    </row>
    <row r="15" spans="1:17">
      <c r="A15" s="18" t="s">
        <v>99</v>
      </c>
      <c r="B15" s="12">
        <f>B21</f>
        <v>8</v>
      </c>
      <c r="C15" s="4">
        <f>IF(B$13=0,0,B15/B$13)</f>
        <v>0.36363636363636365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2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0.12643678160919541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0.13793103448275862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0.45454545454545453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6</v>
      </c>
      <c r="C20" s="6">
        <f>IF(B$17=0,0,B20/B$17)</f>
        <v>0.54545454545454541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>IF(P20=0,0,Q20/P20)</f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8</v>
      </c>
      <c r="C21" s="6">
        <f>IF(B$17=0,0,B21/B$17)</f>
        <v>0.72727272727272729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>IF(P21=0,0,Q21/P21)</f>
        <v>-15.499999999999998</v>
      </c>
      <c r="P21" s="80">
        <v>8</v>
      </c>
      <c r="Q21" s="68">
        <v>-123.99999999999999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>IF(P22=0,0,Q22/P22)</f>
        <v>-45.040000000000006</v>
      </c>
      <c r="P22" s="80">
        <v>10</v>
      </c>
      <c r="Q22" s="68">
        <v>-450.40000000000003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235</v>
      </c>
      <c r="O23" s="86">
        <f>IF(P23=0,0,Q23/P23)</f>
        <v>-45.75</v>
      </c>
      <c r="P23" s="80">
        <v>2</v>
      </c>
      <c r="Q23" s="68">
        <v>-91.5</v>
      </c>
    </row>
    <row r="24" spans="1:17">
      <c r="A24" s="19" t="s">
        <v>5</v>
      </c>
      <c r="B24" s="16">
        <f>IF(B$17=0,0,C24/B$17)</f>
        <v>6236.363636363636</v>
      </c>
      <c r="C24" s="8">
        <v>68600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>IF(P24=0,0,Q24/P24)</f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7077.7777777777774</v>
      </c>
      <c r="C25" s="98">
        <v>63700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>IF(P25=0,0,Q25/P25)</f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2450</v>
      </c>
      <c r="C26" s="98">
        <v>4900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-6033.333333333333</v>
      </c>
      <c r="C27" s="98">
        <v>-72400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2025-01-10T09:37:09Z</dcterms:modified>
</cp:coreProperties>
</file>