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B0CD6BC7-DB20-47D0-9F48-09D1C5D6F8DC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9" l="1"/>
  <c r="O20" i="6319"/>
  <c r="O32" i="6301"/>
  <c r="O18" i="6318"/>
  <c r="O18" i="6309" l="1"/>
  <c r="O25" i="6318"/>
  <c r="O20" i="6318" l="1"/>
  <c r="O21" i="6301"/>
  <c r="O23" i="6320" l="1"/>
  <c r="O21" i="6320"/>
  <c r="O18" i="6320" l="1"/>
  <c r="O24" i="6320"/>
  <c r="O36" i="6277" l="1"/>
  <c r="O50" i="6277"/>
  <c r="O19" i="6313"/>
  <c r="O22" i="6319"/>
  <c r="O25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4" i="6319"/>
  <c r="O30" i="6315"/>
  <c r="O23" i="6314"/>
  <c r="O18" i="6319"/>
  <c r="O21" i="6319"/>
  <c r="O23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6" i="6309"/>
  <c r="O37" i="6272"/>
  <c r="H23" i="6319" l="1"/>
  <c r="C23" i="6319"/>
  <c r="H27" i="6319"/>
  <c r="C16" i="6319"/>
  <c r="H15" i="6319"/>
  <c r="H8" i="6319"/>
  <c r="H9" i="6319"/>
  <c r="H5" i="6319"/>
  <c r="H7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0" i="6319"/>
  <c r="H24" i="6319"/>
  <c r="H28" i="6319"/>
  <c r="H35" i="6319"/>
  <c r="H39" i="6319"/>
  <c r="H10" i="6319"/>
  <c r="H13" i="6319"/>
  <c r="H16" i="6319"/>
  <c r="H18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2" i="6319"/>
  <c r="H14" i="6319"/>
  <c r="C21" i="6319"/>
  <c r="B25" i="6319"/>
  <c r="H31" i="6319"/>
  <c r="C36" i="6319"/>
  <c r="C40" i="6319"/>
  <c r="C45" i="6319"/>
  <c r="H4" i="6319"/>
  <c r="H19" i="6319"/>
  <c r="H22" i="6319"/>
  <c r="H26" i="6319"/>
  <c r="H32" i="6319"/>
  <c r="H37" i="6319"/>
  <c r="H41" i="6319"/>
  <c r="C46" i="6319"/>
  <c r="H6" i="6319"/>
  <c r="H17" i="6319"/>
  <c r="C22" i="6319"/>
  <c r="C37" i="6319"/>
  <c r="C41" i="6319"/>
  <c r="O30" i="6298" l="1"/>
  <c r="O19" i="6314"/>
  <c r="O23" i="6318" l="1"/>
  <c r="O28" i="6277"/>
  <c r="O24" i="6313" l="1"/>
  <c r="O19" i="6318"/>
  <c r="O21" i="6314" l="1"/>
  <c r="O21" i="6317"/>
  <c r="O21" i="6315"/>
  <c r="O25" i="6272"/>
  <c r="O22" i="6318"/>
  <c r="O21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9" i="6318" l="1"/>
  <c r="C16" i="6318"/>
  <c r="H13" i="6318"/>
  <c r="H5" i="6318"/>
  <c r="H12" i="6318"/>
  <c r="C22" i="6318"/>
  <c r="C37" i="6318"/>
  <c r="H3" i="6318"/>
  <c r="H7" i="6318"/>
  <c r="C23" i="6318"/>
  <c r="C39" i="6318"/>
  <c r="H14" i="6318"/>
  <c r="H17" i="6318"/>
  <c r="H10" i="6318"/>
  <c r="B24" i="6318"/>
  <c r="C41" i="6318"/>
  <c r="C43" i="6318"/>
  <c r="C17" i="6318"/>
  <c r="C47" i="6318"/>
  <c r="H15" i="6318"/>
  <c r="H2" i="6318"/>
  <c r="H11" i="6318"/>
  <c r="H6" i="6318"/>
  <c r="H18" i="6318"/>
  <c r="C19" i="6318"/>
  <c r="H8" i="6318"/>
  <c r="H16" i="6318"/>
  <c r="C20" i="6318"/>
  <c r="C35" i="6318"/>
  <c r="H20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19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9" i="6309"/>
  <c r="O18" i="6316"/>
  <c r="O27" i="6317"/>
  <c r="O28" i="6317"/>
  <c r="O26" i="6317"/>
  <c r="O31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7" i="6313" l="1"/>
  <c r="O26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3" i="6277" l="1"/>
  <c r="O31" i="6314"/>
  <c r="O35" i="6313" l="1"/>
  <c r="O29" i="6287"/>
  <c r="O34" i="6311" l="1"/>
  <c r="O36" i="6307"/>
  <c r="O18" i="6304"/>
  <c r="O20" i="6304"/>
  <c r="O28" i="6309"/>
  <c r="O34" i="6304"/>
  <c r="O27" i="6302"/>
  <c r="O18" i="6301"/>
  <c r="O24" i="6311" l="1"/>
  <c r="O29" i="6313"/>
  <c r="O28" i="6305"/>
  <c r="O22" i="6305"/>
  <c r="O22" i="6311" l="1"/>
  <c r="O26" i="6311"/>
  <c r="O49" i="6277"/>
  <c r="O31" i="6309"/>
  <c r="O24" i="6287"/>
  <c r="O31" i="6311"/>
  <c r="O29" i="6307" l="1"/>
  <c r="O33" i="6307"/>
  <c r="O38" i="6287"/>
  <c r="O40" i="6287"/>
  <c r="O36" i="6287"/>
  <c r="O22" i="6315"/>
  <c r="O29" i="6315"/>
  <c r="O22" i="6314"/>
  <c r="O47" i="6277"/>
  <c r="O40" i="6277"/>
  <c r="O45" i="6277"/>
  <c r="O23" i="6315"/>
  <c r="O28" i="6313"/>
  <c r="O29" i="6309"/>
  <c r="O32" i="6315" l="1"/>
  <c r="O19" i="6315"/>
  <c r="O24" i="6305"/>
  <c r="O29" i="6306"/>
  <c r="O20" i="6302" l="1"/>
  <c r="O34" i="6315"/>
  <c r="O32" i="6314" l="1"/>
  <c r="O26" i="6309"/>
  <c r="O22" i="6307"/>
  <c r="O18" i="6305"/>
  <c r="O30" i="6305"/>
  <c r="O31" i="6305"/>
  <c r="O35" i="6307" l="1"/>
  <c r="O23" i="6307"/>
  <c r="O24" i="6302"/>
  <c r="O35" i="6302"/>
  <c r="O19" i="6302"/>
  <c r="O29" i="6314"/>
  <c r="O27" i="6314"/>
  <c r="O20" i="6313"/>
  <c r="O33" i="6315" l="1"/>
  <c r="O31" i="6315"/>
  <c r="O31" i="6304"/>
  <c r="O30" i="6304"/>
  <c r="O23" i="6304"/>
  <c r="O30" i="6314"/>
  <c r="O18" i="6314"/>
  <c r="O33" i="6309"/>
  <c r="O23" i="6309"/>
  <c r="O25" i="6309"/>
  <c r="O23" i="6311" l="1"/>
  <c r="O26" i="6315"/>
  <c r="O24" i="6314"/>
  <c r="O27" i="6301"/>
  <c r="O28" i="6301"/>
  <c r="O26" i="6301"/>
  <c r="O25" i="6315" l="1"/>
  <c r="O24" i="6315"/>
  <c r="O27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4" i="6313"/>
  <c r="O29" i="6311"/>
  <c r="O27" i="6311"/>
  <c r="O30" i="6311"/>
  <c r="O39" i="6272"/>
  <c r="O26" i="6314"/>
  <c r="O28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2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4" i="6314"/>
  <c r="H14" i="6314"/>
  <c r="H23" i="6314"/>
  <c r="H26" i="6314"/>
  <c r="H29" i="6314"/>
  <c r="H35" i="6314"/>
  <c r="H39" i="6314"/>
  <c r="H3" i="6314"/>
  <c r="H15" i="6314"/>
  <c r="H21" i="6314"/>
  <c r="H16" i="6314"/>
  <c r="C20" i="6314"/>
  <c r="B24" i="6314"/>
  <c r="H13" i="6314"/>
  <c r="C35" i="6314"/>
  <c r="C39" i="6314"/>
  <c r="O32" i="6313" l="1"/>
  <c r="O22" i="6313"/>
  <c r="O30" i="6313"/>
  <c r="O19" i="6310"/>
  <c r="O22" i="6310"/>
  <c r="O24" i="6303"/>
  <c r="O27" i="6303"/>
  <c r="O29" i="6303"/>
  <c r="O27" i="6307"/>
  <c r="O24" i="6307"/>
  <c r="O25" i="6301" l="1"/>
  <c r="O26" i="6313"/>
  <c r="O25" i="6313" l="1"/>
  <c r="O31" i="6313"/>
  <c r="O33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4" i="6309"/>
  <c r="O41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4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3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3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3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5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9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10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1" i="6277" l="1"/>
  <c r="O41" i="6277"/>
  <c r="O26" i="6299"/>
  <c r="O26" i="6302"/>
  <c r="O25" i="6295" l="1"/>
  <c r="O21" i="6299"/>
  <c r="O20" i="6299"/>
  <c r="O18" i="6303"/>
  <c r="O22" i="6303"/>
  <c r="O51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2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4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9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3" i="6301"/>
  <c r="O51" i="6277"/>
  <c r="O35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2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3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8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5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<sst xmlns="http://schemas.openxmlformats.org/spreadsheetml/2006/main" count="9892" uniqueCount="346">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</sst>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全体!$K$2:$K$783</c:f>
              <c:numCache>
                <c:formatCode>General</c:formatCode>
                <c:ptCount val="7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</c:numCache>
            </c:numRef>
          </c:xVal>
          <c:yVal>
            <c:numRef>
              <c:f>全体!$L$2:$L$783</c:f>
              <c:numCache>
                <c:formatCode>\+0.0;\-0.0;\±0</c:formatCode>
                <c:ptCount val="78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-61.459667093469911</c:v>
                </c:pt>
                <c:pt idx="1">
                  <c:v>-1.7925736235595391</c:v>
                </c:pt>
                <c:pt idx="2">
                  <c:v>-35.973154362416111</c:v>
                </c:pt>
                <c:pt idx="3">
                  <c:v>-21.203007518796994</c:v>
                </c:pt>
                <c:pt idx="4">
                  <c:v>-2.1653543307086616</c:v>
                </c:pt>
                <c:pt idx="5">
                  <c:v>-52.469135802469133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133</c:v>
                </c:pt>
                <c:pt idx="1">
                  <c:v>261</c:v>
                </c:pt>
                <c:pt idx="2">
                  <c:v>266</c:v>
                </c:pt>
                <c:pt idx="3">
                  <c:v>256</c:v>
                </c:pt>
                <c:pt idx="4">
                  <c:v>150</c:v>
                </c:pt>
                <c:pt idx="5">
                  <c:v>95</c:v>
                </c:pt>
                <c:pt idx="6">
                  <c:v>33</c:v>
                </c:pt>
                <c:pt idx="7">
                  <c:v>13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佐藤成浩!$L$2:$L$61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1132.2033898305085</c:v>
                </c:pt>
                <c:pt idx="1">
                  <c:v>1198.3050847457628</c:v>
                </c:pt>
                <c:pt idx="2">
                  <c:v>998.24561403508767</c:v>
                </c:pt>
                <c:pt idx="3">
                  <c:v>-112.5</c:v>
                </c:pt>
                <c:pt idx="4">
                  <c:v>1120</c:v>
                </c:pt>
                <c:pt idx="5">
                  <c:v>1008.3333333333334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17</c:v>
                </c:pt>
                <c:pt idx="3">
                  <c:v>29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中村花菜!$L$2:$L$47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-1346.6666666666667</c:v>
                </c:pt>
                <c:pt idx="1">
                  <c:v>222.22222222222223</c:v>
                </c:pt>
                <c:pt idx="2">
                  <c:v>-1175</c:v>
                </c:pt>
                <c:pt idx="3">
                  <c:v>-548.78048780487802</c:v>
                </c:pt>
                <c:pt idx="4">
                  <c:v>-102.94117647058823</c:v>
                </c:pt>
                <c:pt idx="5">
                  <c:v>-627.27272727272725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17</c:v>
                </c:pt>
                <c:pt idx="2">
                  <c:v>7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山本悠介!$L$2:$L$55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1115.0943396226414</c:v>
                </c:pt>
                <c:pt idx="1">
                  <c:v>745.28301886792451</c:v>
                </c:pt>
                <c:pt idx="2">
                  <c:v>165.38461538461539</c:v>
                </c:pt>
                <c:pt idx="3">
                  <c:v>991.66666666666663</c:v>
                </c:pt>
                <c:pt idx="4">
                  <c:v>1217.7777777777778</c:v>
                </c:pt>
                <c:pt idx="5">
                  <c:v>762.06896551724139</c:v>
                </c:pt>
                <c:pt idx="6">
                  <c:v>-1205.8823529411766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14</c:v>
                </c:pt>
                <c:pt idx="1">
                  <c:v>30</c:v>
                </c:pt>
                <c:pt idx="2">
                  <c:v>28</c:v>
                </c:pt>
                <c:pt idx="3">
                  <c:v>19</c:v>
                </c:pt>
                <c:pt idx="4">
                  <c:v>16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清水常緑!$L$2:$L$57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-1663.6363636363637</c:v>
                </c:pt>
                <c:pt idx="1">
                  <c:v>625.4545454545455</c:v>
                </c:pt>
                <c:pt idx="2">
                  <c:v>-129.62962962962962</c:v>
                </c:pt>
                <c:pt idx="3">
                  <c:v>-1009.8039215686274</c:v>
                </c:pt>
                <c:pt idx="4">
                  <c:v>-919.04761904761904</c:v>
                </c:pt>
                <c:pt idx="5">
                  <c:v>1332.1428571428571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14</c:v>
                </c:pt>
                <c:pt idx="2">
                  <c:v>17</c:v>
                </c:pt>
                <c:pt idx="3">
                  <c:v>11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所附快和!$L$2:$L$45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-1297.6744186046512</c:v>
                </c:pt>
                <c:pt idx="1">
                  <c:v>-1258.1395348837209</c:v>
                </c:pt>
                <c:pt idx="2">
                  <c:v>207.3170731707317</c:v>
                </c:pt>
                <c:pt idx="3">
                  <c:v>-140.625</c:v>
                </c:pt>
                <c:pt idx="4">
                  <c:v>887.5</c:v>
                </c:pt>
                <c:pt idx="5">
                  <c:v>-107.14285714285714</c:v>
                </c:pt>
                <c:pt idx="6">
                  <c:v>200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8</c:v>
                </c:pt>
                <c:pt idx="1">
                  <c:v>12</c:v>
                </c:pt>
                <c:pt idx="2">
                  <c:v>9</c:v>
                </c:pt>
                <c:pt idx="3">
                  <c:v>17</c:v>
                </c:pt>
                <c:pt idx="4">
                  <c:v>11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長野柊馬!$L$2:$L$63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232.78688524590163</c:v>
                </c:pt>
                <c:pt idx="1">
                  <c:v>-168.85245901639345</c:v>
                </c:pt>
                <c:pt idx="2">
                  <c:v>1894.5454545454545</c:v>
                </c:pt>
                <c:pt idx="3">
                  <c:v>820</c:v>
                </c:pt>
                <c:pt idx="4">
                  <c:v>847.05882352941171</c:v>
                </c:pt>
                <c:pt idx="5">
                  <c:v>1414.2857142857142</c:v>
                </c:pt>
                <c:pt idx="6">
                  <c:v>-1600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12</c:v>
                </c:pt>
                <c:pt idx="1">
                  <c:v>19</c:v>
                </c:pt>
                <c:pt idx="2">
                  <c:v>27</c:v>
                </c:pt>
                <c:pt idx="3">
                  <c:v>23</c:v>
                </c:pt>
                <c:pt idx="4">
                  <c:v>13</c:v>
                </c:pt>
                <c:pt idx="5">
                  <c:v>8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西野修世!$L$2:$L$16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-1564.2857142857142</c:v>
                </c:pt>
                <c:pt idx="1">
                  <c:v>-1585.7142857142858</c:v>
                </c:pt>
                <c:pt idx="2">
                  <c:v>-2115.3846153846152</c:v>
                </c:pt>
                <c:pt idx="3">
                  <c:v>-788.88888888888891</c:v>
                </c:pt>
                <c:pt idx="4">
                  <c:v>-1375</c:v>
                </c:pt>
                <c:pt idx="5">
                  <c:v>-3300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高橋英将!$L$2:$L$10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612.5</c:v>
                </c:pt>
                <c:pt idx="1">
                  <c:v>-2275</c:v>
                </c:pt>
                <c:pt idx="2">
                  <c:v>428.57142857142856</c:v>
                </c:pt>
                <c:pt idx="3">
                  <c:v>725</c:v>
                </c:pt>
                <c:pt idx="4">
                  <c:v>-6650</c:v>
                </c:pt>
                <c:pt idx="5">
                  <c:v>11000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26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45421.773321759261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45428.777291666665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45429.772800925923</v>
      </c>
      <c r="C122" s="24" t="s">
        <v>102</v>
      </c>
    </row>
    <row r="123" spans="1:4">
      <c r="A123" s="24" t="s">
        <v>342</v>
      </c>
      <c r="B123" s="25">
        <v>45435.779490740744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45436.775312500002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45442.772685185184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45443.774293981478</v>
      </c>
      <c r="C126" s="24" t="s">
        <v>102</v>
      </c>
      <c r="D12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781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45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55</v>
      </c>
    </row>
    <row r="42" spans="1:2">
      <c r="A42" t="s">
        <v>277</v>
      </c>
      <c r="B42">
        <v>43</v>
      </c>
    </row>
    <row r="43" spans="1:2">
      <c r="A43" t="s">
        <v>276</v>
      </c>
      <c r="B43">
        <v>61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14</v>
      </c>
    </row>
    <row r="47" spans="1:2">
      <c r="A47" t="s">
        <v>333</v>
      </c>
      <c r="B47">
        <v>8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0.49745841124142898</v>
      </c>
      <c r="C2" s="113"/>
      <c r="D2" s="110"/>
      <c r="E2" s="111"/>
      <c r="F2" s="110"/>
      <c r="G2" s="111"/>
      <c r="H2" s="112">
        <v>0.86053820779441292</v>
      </c>
      <c r="I2" s="113"/>
      <c r="J2" s="112">
        <v>0.61583714129658751</v>
      </c>
      <c r="K2" s="113"/>
      <c r="L2" s="112">
        <v>0.68780202670871637</v>
      </c>
      <c r="M2" s="113"/>
      <c r="N2" s="112">
        <v>0.77614935403318674</v>
      </c>
      <c r="O2" s="113"/>
      <c r="P2" s="112">
        <v>0.58185588753991124</v>
      </c>
      <c r="Q2" s="113"/>
      <c r="R2" s="112">
        <v>0.49082124730072774</v>
      </c>
      <c r="S2" s="113"/>
      <c r="T2" s="112">
        <v>-6.0230847017822726E-2</v>
      </c>
      <c r="U2" s="113"/>
      <c r="V2" s="112">
        <v>0.19886707952574292</v>
      </c>
      <c r="W2" s="113"/>
      <c r="X2" s="112">
        <v>3.7557816739983388E-2</v>
      </c>
      <c r="Y2" s="113"/>
      <c r="Z2" s="112">
        <v>0.34152461896339259</v>
      </c>
      <c r="AA2" s="113"/>
      <c r="AB2" s="112">
        <v>0.2542124601034651</v>
      </c>
      <c r="AC2" s="113"/>
      <c r="AD2" s="112">
        <v>0.42851840011586034</v>
      </c>
      <c r="AE2" s="113"/>
      <c r="AF2" s="112">
        <v>-0.18925075042581962</v>
      </c>
      <c r="AG2" s="113"/>
      <c r="AH2" s="112">
        <v>0.32998267301733281</v>
      </c>
      <c r="AI2" s="113"/>
    </row>
    <row r="3" spans="1:35">
      <c r="A3" s="36">
        <v>1</v>
      </c>
      <c r="B3" s="37" t="s">
        <v>114</v>
      </c>
      <c r="C3" s="106">
        <v>195.25</v>
      </c>
      <c r="D3" s="37" t="s">
        <v>276</v>
      </c>
      <c r="E3" s="38">
        <v>762.50000000000034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61</v>
      </c>
      <c r="D4" s="45" t="s">
        <v>263</v>
      </c>
      <c r="E4" s="46">
        <v>732.10000000000025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0.36951501154734412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59</v>
      </c>
      <c r="D5" s="45" t="s">
        <v>169</v>
      </c>
      <c r="E5" s="46">
        <v>661.30000000000007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195</v>
      </c>
      <c r="C6" s="107">
        <v>59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9.0069284064665134E-2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55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53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0.27669902912621358</v>
      </c>
      <c r="R8" s="47" t="s">
        <v>333</v>
      </c>
      <c r="S8" s="50">
        <v>9.2592592592592587E-2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45</v>
      </c>
      <c r="D9" s="45" t="s">
        <v>168</v>
      </c>
      <c r="E9" s="46">
        <v>154.39999999999998</v>
      </c>
      <c r="F9" s="47" t="s">
        <v>263</v>
      </c>
      <c r="G9" s="59">
        <v>13.813207547169815</v>
      </c>
      <c r="H9" s="47" t="s">
        <v>263</v>
      </c>
      <c r="I9" s="48">
        <v>2.1132075471698113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169</v>
      </c>
      <c r="S9" s="50">
        <v>9.5890410958904104E-2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244</v>
      </c>
      <c r="AG9" s="50">
        <v>0.5161290322580645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43</v>
      </c>
      <c r="D10" s="45" t="s">
        <v>205</v>
      </c>
      <c r="E10" s="46">
        <v>141.1</v>
      </c>
      <c r="F10" s="47" t="s">
        <v>276</v>
      </c>
      <c r="G10" s="59">
        <v>12.500000000000005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276</v>
      </c>
      <c r="O10" s="49">
        <v>0.65573770491803274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0.46153846153846156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169</v>
      </c>
      <c r="G11" s="59">
        <v>11.208474576271188</v>
      </c>
      <c r="H11" s="47" t="s">
        <v>276</v>
      </c>
      <c r="I11" s="48">
        <v>2.1475409836065573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263</v>
      </c>
      <c r="O11" s="49">
        <v>0.64150943396226412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0.69318181818181823</v>
      </c>
      <c r="AD11" s="47" t="s">
        <v>179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2.2033898305084745</v>
      </c>
      <c r="J12" s="47" t="s">
        <v>263</v>
      </c>
      <c r="K12" s="49">
        <v>0.35849056603773582</v>
      </c>
      <c r="L12" s="47" t="s">
        <v>263</v>
      </c>
      <c r="M12" s="49">
        <v>0.11320754716981132</v>
      </c>
      <c r="N12" s="47" t="s">
        <v>169</v>
      </c>
      <c r="O12" s="49">
        <v>0.6271186440677966</v>
      </c>
      <c r="P12" s="47" t="s">
        <v>276</v>
      </c>
      <c r="Q12" s="50">
        <v>0.24942263279445728</v>
      </c>
      <c r="R12" s="47" t="s">
        <v>179</v>
      </c>
      <c r="S12" s="50">
        <v>0.10687022900763359</v>
      </c>
      <c r="T12" s="47" t="s">
        <v>324</v>
      </c>
      <c r="U12" s="51">
        <v>7744.4444444444443</v>
      </c>
      <c r="V12" s="47" t="s">
        <v>263</v>
      </c>
      <c r="W12" s="51">
        <v>-4522.4489795918371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276</v>
      </c>
      <c r="K13" s="49">
        <v>0.34426229508196721</v>
      </c>
      <c r="L13" s="47" t="s">
        <v>335</v>
      </c>
      <c r="M13" s="49">
        <v>0.14285714285714285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244</v>
      </c>
      <c r="U13" s="51">
        <v>7722.5806451612907</v>
      </c>
      <c r="V13" s="47" t="s">
        <v>324</v>
      </c>
      <c r="W13" s="51">
        <v>-4664.7058823529414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161</v>
      </c>
      <c r="AE13" s="50">
        <v>0.3888888888888889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169</v>
      </c>
      <c r="K14" s="49">
        <v>0.33898305084745761</v>
      </c>
      <c r="L14" s="47" t="s">
        <v>276</v>
      </c>
      <c r="M14" s="49">
        <v>0.14754098360655737</v>
      </c>
      <c r="N14" s="47" t="s">
        <v>227</v>
      </c>
      <c r="O14" s="49">
        <v>0.5714285714285714</v>
      </c>
      <c r="P14" s="47" t="s">
        <v>244</v>
      </c>
      <c r="Q14" s="50">
        <v>0.24031007751937986</v>
      </c>
      <c r="R14" s="47" t="s">
        <v>213</v>
      </c>
      <c r="S14" s="50">
        <v>0.1111111111111111</v>
      </c>
      <c r="T14" s="47" t="s">
        <v>169</v>
      </c>
      <c r="U14" s="51">
        <v>7667.0329670329675</v>
      </c>
      <c r="V14" s="47" t="s">
        <v>169</v>
      </c>
      <c r="W14" s="51">
        <v>-4680.9523809523807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0.62962962962962965</v>
      </c>
      <c r="AD14" s="47" t="s">
        <v>168</v>
      </c>
      <c r="AE14" s="50">
        <v>0.38297872340425532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4.7999999999999989</v>
      </c>
      <c r="H15" s="47" t="s">
        <v>244</v>
      </c>
      <c r="I15" s="48">
        <v>2.3888888888888888</v>
      </c>
      <c r="J15" s="47" t="s">
        <v>244</v>
      </c>
      <c r="K15" s="49">
        <v>0.33333333333333331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164</v>
      </c>
      <c r="U15" s="51">
        <v>7355</v>
      </c>
      <c r="V15" s="47" t="s">
        <v>202</v>
      </c>
      <c r="W15" s="51">
        <v>-4800</v>
      </c>
      <c r="X15" s="47" t="s">
        <v>333</v>
      </c>
      <c r="Y15" s="50">
        <v>0.24074074074074073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0.37931034482758619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0.16949152542372881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335</v>
      </c>
      <c r="U16" s="51">
        <v>7214.2857142857147</v>
      </c>
      <c r="V16" s="47" t="s">
        <v>162</v>
      </c>
      <c r="W16" s="51">
        <v>-5000</v>
      </c>
      <c r="X16" s="47" t="s">
        <v>277</v>
      </c>
      <c r="Y16" s="50">
        <v>0.23986486486486486</v>
      </c>
      <c r="Z16" s="47" t="s">
        <v>161</v>
      </c>
      <c r="AA16" s="50">
        <v>0.23376623376623376</v>
      </c>
      <c r="AB16" s="47" t="s">
        <v>169</v>
      </c>
      <c r="AC16" s="50">
        <v>0.59701492537313428</v>
      </c>
      <c r="AD16" s="47" t="s">
        <v>333</v>
      </c>
      <c r="AE16" s="50">
        <v>0.375</v>
      </c>
      <c r="AF16" s="47" t="s">
        <v>238</v>
      </c>
      <c r="AG16" s="50">
        <v>0.44117647058823528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203</v>
      </c>
      <c r="W17" s="51">
        <v>-5080</v>
      </c>
      <c r="X17" s="47" t="s">
        <v>195</v>
      </c>
      <c r="Y17" s="50">
        <v>0.23349056603773585</v>
      </c>
      <c r="Z17" s="47" t="s">
        <v>277</v>
      </c>
      <c r="AA17" s="50">
        <v>0.23310810810810811</v>
      </c>
      <c r="AB17" s="47" t="s">
        <v>235</v>
      </c>
      <c r="AC17" s="50">
        <v>0.58181818181818179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213</v>
      </c>
      <c r="M18" s="49">
        <v>0.2</v>
      </c>
      <c r="N18" s="47" t="s">
        <v>114</v>
      </c>
      <c r="O18" s="49">
        <v>0.50192061459667092</v>
      </c>
      <c r="P18" s="47" t="s">
        <v>304</v>
      </c>
      <c r="Q18" s="50">
        <v>0.22222222222222221</v>
      </c>
      <c r="R18" s="47" t="s">
        <v>263</v>
      </c>
      <c r="S18" s="50">
        <v>0.11893203883495146</v>
      </c>
      <c r="T18" s="47" t="s">
        <v>227</v>
      </c>
      <c r="U18" s="51">
        <v>7161.9047619047615</v>
      </c>
      <c r="V18" s="47" t="s">
        <v>333</v>
      </c>
      <c r="W18" s="51">
        <v>-5080</v>
      </c>
      <c r="X18" s="47" t="s">
        <v>272</v>
      </c>
      <c r="Y18" s="50">
        <v>0.22518159806295399</v>
      </c>
      <c r="Z18" s="47" t="s">
        <v>272</v>
      </c>
      <c r="AA18" s="50">
        <v>0.23244552058111381</v>
      </c>
      <c r="AB18" s="47" t="s">
        <v>228</v>
      </c>
      <c r="AC18" s="50">
        <v>0.56666666666666665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216</v>
      </c>
      <c r="K19" s="49">
        <v>0.25925925925925924</v>
      </c>
      <c r="L19" s="47" t="s">
        <v>238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0.12432432432432433</v>
      </c>
      <c r="T19" s="47" t="s">
        <v>161</v>
      </c>
      <c r="U19" s="51">
        <v>7025</v>
      </c>
      <c r="V19" s="47" t="s">
        <v>262</v>
      </c>
      <c r="W19" s="51">
        <v>-5320</v>
      </c>
      <c r="X19" s="47" t="s">
        <v>213</v>
      </c>
      <c r="Y19" s="50">
        <v>0.22222222222222221</v>
      </c>
      <c r="Z19" s="47" t="s">
        <v>297</v>
      </c>
      <c r="AA19" s="50">
        <v>0.2318840579710145</v>
      </c>
      <c r="AB19" s="47" t="s">
        <v>276</v>
      </c>
      <c r="AC19" s="50">
        <v>0.56666666666666665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2.4903969270166453</v>
      </c>
      <c r="J20" s="47" t="s">
        <v>114</v>
      </c>
      <c r="K20" s="49">
        <v>0.25608194622279129</v>
      </c>
      <c r="L20" s="47" t="s">
        <v>244</v>
      </c>
      <c r="M20" s="49">
        <v>0.22222222222222221</v>
      </c>
      <c r="N20" s="47" t="s">
        <v>179</v>
      </c>
      <c r="O20" s="49">
        <v>0.5</v>
      </c>
      <c r="P20" s="47" t="s">
        <v>114</v>
      </c>
      <c r="Q20" s="50">
        <v>0.21213177618964615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277</v>
      </c>
      <c r="W20" s="51">
        <v>-5378.260869565217</v>
      </c>
      <c r="X20" s="47" t="s">
        <v>269</v>
      </c>
      <c r="Y20" s="50">
        <v>0.21768707482993196</v>
      </c>
      <c r="Z20" s="47" t="s">
        <v>264</v>
      </c>
      <c r="AA20" s="50">
        <v>0.23076923076923078</v>
      </c>
      <c r="AB20" s="47" t="s">
        <v>265</v>
      </c>
      <c r="AC20" s="50">
        <v>0.56140350877192979</v>
      </c>
      <c r="AD20" s="47" t="s">
        <v>114</v>
      </c>
      <c r="AE20" s="50">
        <v>0.33868501529051986</v>
      </c>
      <c r="AF20" s="47" t="s">
        <v>168</v>
      </c>
      <c r="AG20" s="50">
        <v>0.39534883720930231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277</v>
      </c>
      <c r="K21" s="49">
        <v>0.2558139534883721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238</v>
      </c>
      <c r="U21" s="51">
        <v>6914.7058823529414</v>
      </c>
      <c r="V21" s="47" t="s">
        <v>265</v>
      </c>
      <c r="W21" s="51">
        <v>-5379.166666666667</v>
      </c>
      <c r="X21" s="47" t="s">
        <v>255</v>
      </c>
      <c r="Y21" s="50">
        <v>0.215962441314554</v>
      </c>
      <c r="Z21" s="47" t="s">
        <v>114</v>
      </c>
      <c r="AA21" s="50">
        <v>0.22799372494335018</v>
      </c>
      <c r="AB21" s="47" t="s">
        <v>114</v>
      </c>
      <c r="AC21" s="50">
        <v>0.54592274678111585</v>
      </c>
      <c r="AD21" s="47" t="s">
        <v>272</v>
      </c>
      <c r="AE21" s="50">
        <v>0.33333333333333331</v>
      </c>
      <c r="AF21" s="47" t="s">
        <v>277</v>
      </c>
      <c r="AG21" s="50">
        <v>0.38983050847457629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-0.16850192061459693</v>
      </c>
      <c r="H22" s="47" t="s">
        <v>163</v>
      </c>
      <c r="I22" s="48">
        <v>2.5</v>
      </c>
      <c r="J22" s="47" t="s">
        <v>272</v>
      </c>
      <c r="K22" s="49">
        <v>0.25454545454545452</v>
      </c>
      <c r="L22" s="47" t="s">
        <v>241</v>
      </c>
      <c r="M22" s="49">
        <v>0.22222222222222221</v>
      </c>
      <c r="N22" s="47" t="s">
        <v>244</v>
      </c>
      <c r="O22" s="49">
        <v>0.5</v>
      </c>
      <c r="P22" s="47" t="s">
        <v>161</v>
      </c>
      <c r="Q22" s="50">
        <v>0.20779220779220781</v>
      </c>
      <c r="R22" s="47" t="s">
        <v>191</v>
      </c>
      <c r="S22" s="50">
        <v>0.13043478260869565</v>
      </c>
      <c r="T22" s="47" t="s">
        <v>276</v>
      </c>
      <c r="U22" s="51">
        <v>6806.4814814814818</v>
      </c>
      <c r="V22" s="47" t="s">
        <v>223</v>
      </c>
      <c r="W22" s="51">
        <v>-5450</v>
      </c>
      <c r="X22" s="47" t="s">
        <v>263</v>
      </c>
      <c r="Y22" s="50">
        <v>0.21359223300970873</v>
      </c>
      <c r="Z22" s="47" t="s">
        <v>263</v>
      </c>
      <c r="AA22" s="50">
        <v>0.220873786407767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272</v>
      </c>
      <c r="AG22" s="50">
        <v>0.38554216867469882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179</v>
      </c>
      <c r="K23" s="49">
        <v>0.25</v>
      </c>
      <c r="L23" s="47" t="s">
        <v>258</v>
      </c>
      <c r="M23" s="49">
        <v>0.22222222222222221</v>
      </c>
      <c r="N23" s="47" t="s">
        <v>255</v>
      </c>
      <c r="O23" s="49">
        <v>0.5</v>
      </c>
      <c r="P23" s="47" t="s">
        <v>169</v>
      </c>
      <c r="Q23" s="50">
        <v>0.20776255707762556</v>
      </c>
      <c r="R23" s="47" t="s">
        <v>175</v>
      </c>
      <c r="S23" s="50">
        <v>0.13333333333333333</v>
      </c>
      <c r="T23" s="47" t="s">
        <v>195</v>
      </c>
      <c r="U23" s="51">
        <v>6763.2075471698117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235</v>
      </c>
      <c r="AA23" s="50">
        <v>0.21839080459770116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263</v>
      </c>
      <c r="AG23" s="50">
        <v>0.37719298245614036</v>
      </c>
      <c r="AH23" s="47" t="s">
        <v>238</v>
      </c>
      <c r="AI23" s="54">
        <v>52300</v>
      </c>
    </row>
    <row r="24" spans="1:35">
      <c r="A24" s="44">
        <v>22</v>
      </c>
      <c r="B24" s="45" t="s">
        <v>324</v>
      </c>
      <c r="C24" s="107">
        <v>14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235</v>
      </c>
      <c r="K24" s="49">
        <v>0.22222222222222221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199</v>
      </c>
      <c r="S24" s="50">
        <v>0.13333333333333333</v>
      </c>
      <c r="T24" s="47" t="s">
        <v>191</v>
      </c>
      <c r="U24" s="51">
        <v>6733.333333333333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238</v>
      </c>
      <c r="AA24" s="50">
        <v>0.21621621621621623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179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161</v>
      </c>
      <c r="C25" s="107">
        <v>10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191</v>
      </c>
      <c r="K25" s="49">
        <v>0.21428571428571427</v>
      </c>
      <c r="L25" s="47" t="s">
        <v>255</v>
      </c>
      <c r="M25" s="49">
        <v>0.23333333333333334</v>
      </c>
      <c r="N25" s="47" t="s">
        <v>175</v>
      </c>
      <c r="O25" s="49">
        <v>0.5</v>
      </c>
      <c r="P25" s="47" t="s">
        <v>272</v>
      </c>
      <c r="Q25" s="50">
        <v>0.2009685230024213</v>
      </c>
      <c r="R25" s="47" t="s">
        <v>114</v>
      </c>
      <c r="S25" s="50">
        <v>0.13386787519609553</v>
      </c>
      <c r="T25" s="47" t="s">
        <v>277</v>
      </c>
      <c r="U25" s="51">
        <v>6681.3559322033898</v>
      </c>
      <c r="V25" s="47" t="s">
        <v>272</v>
      </c>
      <c r="W25" s="51">
        <v>-5611.4285714285716</v>
      </c>
      <c r="X25" s="47" t="s">
        <v>244</v>
      </c>
      <c r="Y25" s="50">
        <v>0.20930232558139536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244</v>
      </c>
      <c r="AE25" s="50">
        <v>0.32</v>
      </c>
      <c r="AF25" s="47" t="s">
        <v>213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213</v>
      </c>
      <c r="C26" s="107">
        <v>10</v>
      </c>
      <c r="D26" s="45" t="s">
        <v>227</v>
      </c>
      <c r="E26" s="46">
        <v>-51.900000000000013</v>
      </c>
      <c r="F26" s="47" t="s">
        <v>272</v>
      </c>
      <c r="G26" s="59">
        <v>-4.0945454545454529</v>
      </c>
      <c r="H26" s="47" t="s">
        <v>272</v>
      </c>
      <c r="I26" s="48">
        <v>2.6</v>
      </c>
      <c r="J26" s="47" t="s">
        <v>164</v>
      </c>
      <c r="K26" s="49">
        <v>0.2</v>
      </c>
      <c r="L26" s="47" t="s">
        <v>265</v>
      </c>
      <c r="M26" s="49">
        <v>0.2413793103448276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216</v>
      </c>
      <c r="S26" s="50">
        <v>0.13407821229050279</v>
      </c>
      <c r="T26" s="47" t="s">
        <v>297</v>
      </c>
      <c r="U26" s="51">
        <v>6585.7142857142853</v>
      </c>
      <c r="V26" s="47" t="s">
        <v>235</v>
      </c>
      <c r="W26" s="51">
        <v>-5749.0566037735853</v>
      </c>
      <c r="X26" s="47" t="s">
        <v>203</v>
      </c>
      <c r="Y26" s="50">
        <v>0.20930232558139536</v>
      </c>
      <c r="Z26" s="47" t="s">
        <v>169</v>
      </c>
      <c r="AA26" s="50">
        <v>0.19863013698630136</v>
      </c>
      <c r="AB26" s="47" t="s">
        <v>272</v>
      </c>
      <c r="AC26" s="50">
        <v>0.5268817204301075</v>
      </c>
      <c r="AD26" s="47" t="s">
        <v>163</v>
      </c>
      <c r="AE26" s="50">
        <v>0.31818181818181818</v>
      </c>
      <c r="AF26" s="47" t="s">
        <v>333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162</v>
      </c>
      <c r="C27" s="107">
        <v>9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333</v>
      </c>
      <c r="I27" s="48">
        <v>2.625</v>
      </c>
      <c r="J27" s="47" t="s">
        <v>228</v>
      </c>
      <c r="K27" s="49">
        <v>0.2</v>
      </c>
      <c r="L27" s="47" t="s">
        <v>114</v>
      </c>
      <c r="M27" s="49">
        <v>0.24839948783610755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269</v>
      </c>
      <c r="S27" s="50">
        <v>0.1360544217687075</v>
      </c>
      <c r="T27" s="47" t="s">
        <v>114</v>
      </c>
      <c r="U27" s="51">
        <v>6559.0797041906326</v>
      </c>
      <c r="V27" s="47" t="s">
        <v>168</v>
      </c>
      <c r="W27" s="51">
        <v>-5835.7142857142853</v>
      </c>
      <c r="X27" s="47" t="s">
        <v>276</v>
      </c>
      <c r="Y27" s="50">
        <v>0.20785219399538107</v>
      </c>
      <c r="Z27" s="47" t="s">
        <v>244</v>
      </c>
      <c r="AA27" s="50">
        <v>0.19379844961240311</v>
      </c>
      <c r="AB27" s="47" t="s">
        <v>216</v>
      </c>
      <c r="AC27" s="50">
        <v>0.51515151515151514</v>
      </c>
      <c r="AD27" s="47" t="s">
        <v>276</v>
      </c>
      <c r="AE27" s="50">
        <v>0.30625000000000002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241</v>
      </c>
      <c r="C28" s="107">
        <v>9</v>
      </c>
      <c r="D28" s="45" t="s">
        <v>262</v>
      </c>
      <c r="E28" s="46">
        <v>-59.2</v>
      </c>
      <c r="F28" s="47" t="s">
        <v>304</v>
      </c>
      <c r="G28" s="59">
        <v>-6.7880000000000003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223</v>
      </c>
      <c r="M28" s="49">
        <v>0.25</v>
      </c>
      <c r="N28" s="47" t="s">
        <v>333</v>
      </c>
      <c r="O28" s="49">
        <v>0.5</v>
      </c>
      <c r="P28" s="47" t="s">
        <v>277</v>
      </c>
      <c r="Q28" s="50">
        <v>0.19932432432432431</v>
      </c>
      <c r="R28" s="47" t="s">
        <v>244</v>
      </c>
      <c r="S28" s="50">
        <v>0.13953488372093023</v>
      </c>
      <c r="T28" s="47" t="s">
        <v>272</v>
      </c>
      <c r="U28" s="51">
        <v>6460.2409638554218</v>
      </c>
      <c r="V28" s="47" t="s">
        <v>114</v>
      </c>
      <c r="W28" s="51">
        <v>-5842.1875</v>
      </c>
      <c r="X28" s="47" t="s">
        <v>114</v>
      </c>
      <c r="Y28" s="50">
        <v>0.20306780547324385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</v>
      </c>
      <c r="AF28" s="47" t="s">
        <v>114</v>
      </c>
      <c r="AG28" s="50">
        <v>0.36647493837304845</v>
      </c>
      <c r="AH28" s="47" t="s">
        <v>163</v>
      </c>
      <c r="AI28" s="54">
        <v>41700</v>
      </c>
    </row>
    <row r="29" spans="1:35">
      <c r="A29" s="44">
        <v>27</v>
      </c>
      <c r="B29" s="45" t="s">
        <v>258</v>
      </c>
      <c r="C29" s="107">
        <v>9</v>
      </c>
      <c r="D29" s="45" t="s">
        <v>333</v>
      </c>
      <c r="E29" s="46">
        <v>-59.699999999999996</v>
      </c>
      <c r="F29" s="47" t="s">
        <v>277</v>
      </c>
      <c r="G29" s="59">
        <v>-6.8697674418604633</v>
      </c>
      <c r="H29" s="47" t="s">
        <v>238</v>
      </c>
      <c r="I29" s="48">
        <v>2.64</v>
      </c>
      <c r="J29" s="47" t="s">
        <v>269</v>
      </c>
      <c r="K29" s="49">
        <v>0.19047619047619047</v>
      </c>
      <c r="L29" s="47" t="s">
        <v>333</v>
      </c>
      <c r="M29" s="49">
        <v>0.25</v>
      </c>
      <c r="N29" s="47" t="s">
        <v>195</v>
      </c>
      <c r="O29" s="49">
        <v>0.49152542372881358</v>
      </c>
      <c r="P29" s="47" t="s">
        <v>269</v>
      </c>
      <c r="Q29" s="50">
        <v>0.19727891156462585</v>
      </c>
      <c r="R29" s="47" t="s">
        <v>335</v>
      </c>
      <c r="S29" s="50">
        <v>0.14285714285714285</v>
      </c>
      <c r="T29" s="47" t="s">
        <v>269</v>
      </c>
      <c r="U29" s="51">
        <v>6444.8275862068967</v>
      </c>
      <c r="V29" s="47" t="s">
        <v>304</v>
      </c>
      <c r="W29" s="51">
        <v>-5882.1428571428569</v>
      </c>
      <c r="X29" s="47" t="s">
        <v>163</v>
      </c>
      <c r="Y29" s="50">
        <v>0.20289855072463769</v>
      </c>
      <c r="Z29" s="47" t="s">
        <v>255</v>
      </c>
      <c r="AA29" s="50">
        <v>0.18309859154929578</v>
      </c>
      <c r="AB29" s="47" t="s">
        <v>324</v>
      </c>
      <c r="AC29" s="50">
        <v>0.5</v>
      </c>
      <c r="AD29" s="47" t="s">
        <v>228</v>
      </c>
      <c r="AE29" s="50">
        <v>0.29629629629629628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297</v>
      </c>
      <c r="C30" s="107">
        <v>9</v>
      </c>
      <c r="D30" s="45" t="s">
        <v>223</v>
      </c>
      <c r="E30" s="46">
        <v>-72.5</v>
      </c>
      <c r="F30" s="47" t="s">
        <v>333</v>
      </c>
      <c r="G30" s="59">
        <v>-7.4624999999999995</v>
      </c>
      <c r="H30" s="47" t="s">
        <v>241</v>
      </c>
      <c r="I30" s="48">
        <v>2.6666666666666665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238</v>
      </c>
      <c r="O30" s="49">
        <v>0.48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277</v>
      </c>
      <c r="AE30" s="50">
        <v>0.28985507246376813</v>
      </c>
      <c r="AF30" s="47" t="s">
        <v>228</v>
      </c>
      <c r="AG30" s="50">
        <v>0.35714285714285715</v>
      </c>
      <c r="AH30" s="47" t="s">
        <v>258</v>
      </c>
      <c r="AI30" s="54">
        <v>37500</v>
      </c>
    </row>
    <row r="31" spans="1:35">
      <c r="A31" s="44">
        <v>29</v>
      </c>
      <c r="B31" s="45" t="s">
        <v>163</v>
      </c>
      <c r="C31" s="107">
        <v>8</v>
      </c>
      <c r="D31" s="45" t="s">
        <v>335</v>
      </c>
      <c r="E31" s="46">
        <v>-89.9</v>
      </c>
      <c r="F31" s="47" t="s">
        <v>228</v>
      </c>
      <c r="G31" s="59">
        <v>-8.8049999999999997</v>
      </c>
      <c r="H31" s="47" t="s">
        <v>304</v>
      </c>
      <c r="I31" s="48">
        <v>2.68</v>
      </c>
      <c r="J31" s="47" t="s">
        <v>333</v>
      </c>
      <c r="K31" s="49">
        <v>0.125</v>
      </c>
      <c r="L31" s="47" t="s">
        <v>272</v>
      </c>
      <c r="M31" s="49">
        <v>0.27272727272727271</v>
      </c>
      <c r="N31" s="47" t="s">
        <v>304</v>
      </c>
      <c r="O31" s="49">
        <v>0.44</v>
      </c>
      <c r="P31" s="47" t="s">
        <v>238</v>
      </c>
      <c r="Q31" s="50">
        <v>0.18378378378378379</v>
      </c>
      <c r="R31" s="47" t="s">
        <v>304</v>
      </c>
      <c r="S31" s="50">
        <v>0.14814814814814814</v>
      </c>
      <c r="T31" s="47" t="s">
        <v>203</v>
      </c>
      <c r="U31" s="51">
        <v>6275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235</v>
      </c>
      <c r="AE31" s="50">
        <v>0.27631578947368424</v>
      </c>
      <c r="AF31" s="47" t="s">
        <v>235</v>
      </c>
      <c r="AG31" s="50">
        <v>0.34426229508196721</v>
      </c>
      <c r="AH31" s="47" t="s">
        <v>264</v>
      </c>
      <c r="AI31" s="54">
        <v>35600</v>
      </c>
    </row>
    <row r="32" spans="1:35">
      <c r="A32" s="44">
        <v>30</v>
      </c>
      <c r="B32" s="45" t="s">
        <v>333</v>
      </c>
      <c r="C32" s="107">
        <v>8</v>
      </c>
      <c r="D32" s="45" t="s">
        <v>199</v>
      </c>
      <c r="E32" s="46">
        <v>-97.4</v>
      </c>
      <c r="F32" s="47" t="s">
        <v>235</v>
      </c>
      <c r="G32" s="59">
        <v>-9.0577777777777744</v>
      </c>
      <c r="H32" s="47" t="s">
        <v>213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324</v>
      </c>
      <c r="O32" s="49">
        <v>0.42857142857142855</v>
      </c>
      <c r="P32" s="47" t="s">
        <v>191</v>
      </c>
      <c r="Q32" s="50">
        <v>0.18260869565217391</v>
      </c>
      <c r="R32" s="47" t="s">
        <v>227</v>
      </c>
      <c r="S32" s="50">
        <v>0.15053763440860216</v>
      </c>
      <c r="T32" s="47" t="s">
        <v>163</v>
      </c>
      <c r="U32" s="51">
        <v>5993.333333333333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262</v>
      </c>
      <c r="AE32" s="50">
        <v>0.25</v>
      </c>
      <c r="AF32" s="47" t="s">
        <v>324</v>
      </c>
      <c r="AG32" s="50">
        <v>0.33333333333333331</v>
      </c>
      <c r="AH32" s="47" t="s">
        <v>297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241</v>
      </c>
      <c r="E33" s="46">
        <v>-97.9</v>
      </c>
      <c r="F33" s="47" t="s">
        <v>238</v>
      </c>
      <c r="G33" s="59">
        <v>-9.6839999999999975</v>
      </c>
      <c r="H33" s="47" t="s">
        <v>228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335</v>
      </c>
      <c r="O33" s="49">
        <v>0.42857142857142855</v>
      </c>
      <c r="P33" s="47" t="s">
        <v>235</v>
      </c>
      <c r="Q33" s="50">
        <v>0.17528735632183909</v>
      </c>
      <c r="R33" s="47" t="s">
        <v>241</v>
      </c>
      <c r="S33" s="50">
        <v>0.15151515151515152</v>
      </c>
      <c r="T33" s="47" t="s">
        <v>168</v>
      </c>
      <c r="U33" s="51">
        <v>5988.3720930232557</v>
      </c>
      <c r="V33" s="47" t="s">
        <v>208</v>
      </c>
      <c r="W33" s="51">
        <v>-6340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335</v>
      </c>
      <c r="AE33" s="50">
        <v>0.25</v>
      </c>
      <c r="AF33" s="47" t="s">
        <v>175</v>
      </c>
      <c r="AG33" s="50">
        <v>0.33333333333333331</v>
      </c>
      <c r="AH33" s="47" t="s">
        <v>213</v>
      </c>
      <c r="AI33" s="54">
        <v>34800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269</v>
      </c>
      <c r="G34" s="59">
        <v>-10.661904761904763</v>
      </c>
      <c r="H34" s="47" t="s">
        <v>335</v>
      </c>
      <c r="I34" s="48">
        <v>2.7142857142857144</v>
      </c>
      <c r="J34" s="47" t="s">
        <v>238</v>
      </c>
      <c r="K34" s="49">
        <v>0.08</v>
      </c>
      <c r="L34" s="47" t="s">
        <v>216</v>
      </c>
      <c r="M34" s="49">
        <v>0.29629629629629628</v>
      </c>
      <c r="N34" s="47" t="s">
        <v>272</v>
      </c>
      <c r="O34" s="49">
        <v>0.41818181818181815</v>
      </c>
      <c r="P34" s="47" t="s">
        <v>262</v>
      </c>
      <c r="Q34" s="50">
        <v>0.17391304347826086</v>
      </c>
      <c r="R34" s="47" t="s">
        <v>235</v>
      </c>
      <c r="S34" s="50">
        <v>0.15229885057471265</v>
      </c>
      <c r="T34" s="47" t="s">
        <v>177</v>
      </c>
      <c r="U34" s="51">
        <v>5900</v>
      </c>
      <c r="V34" s="47" t="s">
        <v>276</v>
      </c>
      <c r="W34" s="51">
        <v>-6358.9743589743593</v>
      </c>
      <c r="X34" s="47" t="s">
        <v>304</v>
      </c>
      <c r="Y34" s="50">
        <v>0.17460317460317459</v>
      </c>
      <c r="Z34" s="47" t="s">
        <v>215</v>
      </c>
      <c r="AA34" s="50">
        <v>0.16666666666666666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276</v>
      </c>
      <c r="AG34" s="50">
        <v>0.32407407407407407</v>
      </c>
      <c r="AH34" s="47" t="s">
        <v>333</v>
      </c>
      <c r="AI34" s="54">
        <v>34600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241</v>
      </c>
      <c r="G35" s="59">
        <v>-10.877777777777778</v>
      </c>
      <c r="H35" s="47" t="s">
        <v>277</v>
      </c>
      <c r="I35" s="48">
        <v>2.7441860465116279</v>
      </c>
      <c r="J35" s="47" t="s">
        <v>213</v>
      </c>
      <c r="K35" s="49">
        <v>0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264</v>
      </c>
      <c r="S35" s="50">
        <v>0.15384615384615385</v>
      </c>
      <c r="T35" s="47" t="s">
        <v>235</v>
      </c>
      <c r="U35" s="51">
        <v>5896.7213114754095</v>
      </c>
      <c r="V35" s="47" t="s">
        <v>161</v>
      </c>
      <c r="W35" s="51">
        <v>-6514.2857142857147</v>
      </c>
      <c r="X35" s="47" t="s">
        <v>262</v>
      </c>
      <c r="Y35" s="50">
        <v>0.17391304347826086</v>
      </c>
      <c r="Z35" s="47" t="s">
        <v>177</v>
      </c>
      <c r="AA35" s="50">
        <v>0.15789473684210525</v>
      </c>
      <c r="AB35" s="47" t="s">
        <v>255</v>
      </c>
      <c r="AC35" s="50">
        <v>0.47826086956521741</v>
      </c>
      <c r="AD35" s="47" t="s">
        <v>164</v>
      </c>
      <c r="AE35" s="50">
        <v>0.22580645161290322</v>
      </c>
      <c r="AF35" s="47" t="s">
        <v>241</v>
      </c>
      <c r="AG35" s="50">
        <v>0.26666666666666666</v>
      </c>
      <c r="AH35" s="47" t="s">
        <v>167</v>
      </c>
      <c r="AI35" s="54">
        <v>34000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324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215</v>
      </c>
      <c r="Q36" s="50">
        <v>0.16666666666666666</v>
      </c>
      <c r="R36" s="47" t="s">
        <v>277</v>
      </c>
      <c r="S36" s="50">
        <v>0.1554054054054054</v>
      </c>
      <c r="T36" s="47" t="s">
        <v>263</v>
      </c>
      <c r="U36" s="51">
        <v>5796.4912280701756</v>
      </c>
      <c r="V36" s="47" t="s">
        <v>244</v>
      </c>
      <c r="W36" s="51">
        <v>-6588.8888888888887</v>
      </c>
      <c r="X36" s="47" t="s">
        <v>161</v>
      </c>
      <c r="Y36" s="50">
        <v>0.16883116883116883</v>
      </c>
      <c r="Z36" s="47" t="s">
        <v>269</v>
      </c>
      <c r="AA36" s="50">
        <v>0.15646258503401361</v>
      </c>
      <c r="AB36" s="47" t="s">
        <v>277</v>
      </c>
      <c r="AC36" s="50">
        <v>0.46478873239436619</v>
      </c>
      <c r="AD36" s="47" t="s">
        <v>231</v>
      </c>
      <c r="AE36" s="50">
        <v>0.2</v>
      </c>
      <c r="AF36" s="47" t="s">
        <v>304</v>
      </c>
      <c r="AG36" s="50">
        <v>0.26190476190476192</v>
      </c>
      <c r="AH36" s="47" t="s">
        <v>241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235</v>
      </c>
      <c r="I37" s="48">
        <v>2.7555555555555555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235</v>
      </c>
      <c r="O37" s="49">
        <v>0.4</v>
      </c>
      <c r="P37" s="47" t="s">
        <v>164</v>
      </c>
      <c r="Q37" s="50">
        <v>0.16528925619834711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235</v>
      </c>
      <c r="Y37" s="50">
        <v>0.15804597701149425</v>
      </c>
      <c r="Z37" s="47" t="s">
        <v>333</v>
      </c>
      <c r="AA37" s="50">
        <v>0.14814814814814814</v>
      </c>
      <c r="AB37" s="47" t="s">
        <v>179</v>
      </c>
      <c r="AC37" s="50">
        <v>0.4</v>
      </c>
      <c r="AD37" s="47" t="s">
        <v>258</v>
      </c>
      <c r="AE37" s="50">
        <v>0.18181818181818182</v>
      </c>
      <c r="AF37" s="47" t="s">
        <v>169</v>
      </c>
      <c r="AG37" s="50">
        <v>0.25274725274725274</v>
      </c>
      <c r="AH37" s="47" t="s">
        <v>175</v>
      </c>
      <c r="AI37" s="54">
        <v>33600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-131.60000000000019</v>
      </c>
      <c r="F38" s="47" t="s">
        <v>335</v>
      </c>
      <c r="G38" s="59">
        <v>-12.842857142857143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277</v>
      </c>
      <c r="O38" s="49">
        <v>0.39534883720930231</v>
      </c>
      <c r="P38" s="47" t="s">
        <v>216</v>
      </c>
      <c r="Q38" s="50">
        <v>0.15083798882681565</v>
      </c>
      <c r="R38" s="47" t="s">
        <v>272</v>
      </c>
      <c r="S38" s="50">
        <v>0.16949152542372881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238</v>
      </c>
      <c r="Y38" s="50">
        <v>0.15675675675675677</v>
      </c>
      <c r="Z38" s="47" t="s">
        <v>265</v>
      </c>
      <c r="AA38" s="50">
        <v>0.14553990610328638</v>
      </c>
      <c r="AB38" s="47" t="s">
        <v>333</v>
      </c>
      <c r="AC38" s="50">
        <v>0.38461538461538464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324</v>
      </c>
      <c r="AI38" s="54">
        <v>32800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163</v>
      </c>
      <c r="M39" s="49">
        <v>0.375</v>
      </c>
      <c r="N39" s="47" t="s">
        <v>269</v>
      </c>
      <c r="O39" s="49">
        <v>0.38095238095238093</v>
      </c>
      <c r="P39" s="47" t="s">
        <v>213</v>
      </c>
      <c r="Q39" s="50">
        <v>0.14814814814814814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324</v>
      </c>
      <c r="Y39" s="50">
        <v>0.15555555555555556</v>
      </c>
      <c r="Z39" s="47" t="s">
        <v>216</v>
      </c>
      <c r="AA39" s="50">
        <v>0.14525139664804471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235</v>
      </c>
      <c r="M40" s="49">
        <v>0.37777777777777777</v>
      </c>
      <c r="N40" s="47" t="s">
        <v>258</v>
      </c>
      <c r="O40" s="49">
        <v>0.33333333333333331</v>
      </c>
      <c r="P40" s="47" t="s">
        <v>333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4987.5</v>
      </c>
      <c r="V40" s="47" t="s">
        <v>255</v>
      </c>
      <c r="W40" s="51">
        <v>-6852.3809523809523</v>
      </c>
      <c r="X40" s="47" t="s">
        <v>231</v>
      </c>
      <c r="Y40" s="50">
        <v>0.15384615384615385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324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0.39534883720930231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238</v>
      </c>
      <c r="W41" s="51">
        <v>-6952.173913043478</v>
      </c>
      <c r="X41" s="47" t="s">
        <v>169</v>
      </c>
      <c r="Y41" s="50">
        <v>0.15296803652968036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324</v>
      </c>
      <c r="AE41" s="50">
        <v>0.1111111111111111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196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0.18888888888888888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241</v>
      </c>
      <c r="Y42" s="50">
        <v>0.15151515151515152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-22.114285714285717</v>
      </c>
      <c r="H43" s="47" t="s">
        <v>215</v>
      </c>
      <c r="I43" s="48">
        <v>3</v>
      </c>
      <c r="J43" s="47" t="s">
        <v>203</v>
      </c>
      <c r="K43" s="49">
        <v>0</v>
      </c>
      <c r="L43" s="47" t="s">
        <v>324</v>
      </c>
      <c r="M43" s="49">
        <v>0.42857142857142855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180</v>
      </c>
      <c r="Y43" s="50">
        <v>0.14285714285714285</v>
      </c>
      <c r="Z43" s="47" t="s">
        <v>162</v>
      </c>
      <c r="AA43" s="50">
        <v>0.11538461538461539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262</v>
      </c>
      <c r="I44" s="48">
        <v>3</v>
      </c>
      <c r="J44" s="47" t="s">
        <v>202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324</v>
      </c>
      <c r="Q44" s="50">
        <v>0.1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324</v>
      </c>
      <c r="AA44" s="50">
        <v>0.1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269</v>
      </c>
      <c r="E45" s="46">
        <v>-223.90000000000003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272</v>
      </c>
      <c r="E46" s="46">
        <v>-225.19999999999993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238</v>
      </c>
      <c r="E47" s="46">
        <v>-242.09999999999994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277</v>
      </c>
      <c r="E48" s="46">
        <v>-295.39999999999992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324</v>
      </c>
      <c r="E49" s="46">
        <v>-309.60000000000002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235</v>
      </c>
      <c r="E50" s="46">
        <v>-407.59999999999985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781</v>
      </c>
      <c r="C2" s="121"/>
      <c r="E2" s="32" t="s">
        <v>54</v>
      </c>
      <c r="F2" s="29" t="s">
        <v>20</v>
      </c>
      <c r="G2" s="12">
        <v>724</v>
      </c>
      <c r="H2" s="93">
        <f>IF(B$17=0,0,G2/B$17)</f>
        <v>0.59490550534100251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-61.459667093469911</v>
      </c>
      <c r="P2" s="79">
        <v>781</v>
      </c>
      <c r="Q2" s="63">
        <v>-48000</v>
      </c>
    </row>
    <row r="3" spans="1:17">
      <c r="A3" s="19" t="s">
        <v>8</v>
      </c>
      <c r="B3" s="122">
        <v>5737</v>
      </c>
      <c r="C3" s="123"/>
      <c r="E3" s="33" t="s">
        <v>181</v>
      </c>
      <c r="F3" s="30" t="s">
        <v>156</v>
      </c>
      <c r="G3" s="13">
        <v>632</v>
      </c>
      <c r="H3" s="94">
        <f>IF(B$17=0,0,G3/B$17)</f>
        <v>0.51930977814297452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-1.7925736235595391</v>
      </c>
      <c r="P3" s="80">
        <v>781</v>
      </c>
      <c r="Q3" s="64">
        <v>-1400</v>
      </c>
    </row>
    <row r="4" spans="1:17">
      <c r="A4" s="19" t="s">
        <v>6</v>
      </c>
      <c r="B4" s="124">
        <v>-131.60000000000019</v>
      </c>
      <c r="C4" s="125"/>
      <c r="E4" s="33" t="s">
        <v>184</v>
      </c>
      <c r="F4" s="30" t="s">
        <v>187</v>
      </c>
      <c r="G4" s="13">
        <v>610</v>
      </c>
      <c r="H4" s="94">
        <f>IF(B$17=0,0,G4/B$17)</f>
        <v>0.50123253903040266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-35.973154362416111</v>
      </c>
      <c r="P4" s="80">
        <v>745</v>
      </c>
      <c r="Q4" s="64">
        <v>-26800</v>
      </c>
    </row>
    <row r="5" spans="1:17">
      <c r="A5" s="19" t="s">
        <v>7</v>
      </c>
      <c r="B5" s="126">
        <f>IF(B$2=0,0,B$4/B$2)</f>
        <v>-0.16850192061459693</v>
      </c>
      <c r="C5" s="127"/>
      <c r="E5" s="33" t="s">
        <v>60</v>
      </c>
      <c r="F5" s="30" t="s">
        <v>24</v>
      </c>
      <c r="G5" s="13">
        <v>463</v>
      </c>
      <c r="H5" s="94">
        <f>IF(B$17=0,0,G5/B$17)</f>
        <v>0.38044371405094496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-21.203007518796994</v>
      </c>
      <c r="P5" s="80">
        <v>665</v>
      </c>
      <c r="Q5" s="64">
        <v>-14100</v>
      </c>
    </row>
    <row r="6" spans="1:17">
      <c r="A6" s="19" t="s">
        <v>1</v>
      </c>
      <c r="B6" s="128">
        <f>IF(B$2=0,0,(B$7*1+B$8*2+B$9*3+B$10*4)/B$2)</f>
        <v>2.4903969270166453</v>
      </c>
      <c r="C6" s="129"/>
      <c r="E6" s="33" t="s">
        <v>56</v>
      </c>
      <c r="F6" s="30" t="s">
        <v>185</v>
      </c>
      <c r="G6" s="13">
        <v>321</v>
      </c>
      <c r="H6" s="94">
        <f>IF(B$17=0,0,G6/B$17)</f>
        <v>0.26376335250616267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-2.1653543307086616</v>
      </c>
      <c r="P6" s="80">
        <v>508</v>
      </c>
      <c r="Q6" s="64">
        <v>-1100</v>
      </c>
    </row>
    <row r="7" spans="1:17">
      <c r="A7" s="19" t="s">
        <v>2</v>
      </c>
      <c r="B7" s="13">
        <v>200</v>
      </c>
      <c r="C7" s="6">
        <f t="shared" ref="C7:C12" si="2">IF(B$2=0,0,B7/B$2)</f>
        <v>0.25608194622279129</v>
      </c>
      <c r="E7" s="33" t="s">
        <v>57</v>
      </c>
      <c r="F7" s="30" t="s">
        <v>21</v>
      </c>
      <c r="G7" s="13">
        <v>277</v>
      </c>
      <c r="H7" s="94">
        <f>IF(B$17=0,0,G7/B$17)</f>
        <v>0.22760887428101889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-52.469135802469133</v>
      </c>
      <c r="P7" s="80">
        <v>324</v>
      </c>
      <c r="Q7" s="64">
        <v>-17000</v>
      </c>
    </row>
    <row r="8" spans="1:17">
      <c r="A8" s="19" t="s">
        <v>3</v>
      </c>
      <c r="B8" s="13">
        <v>192</v>
      </c>
      <c r="C8" s="6">
        <f>IF(B$2=0,0,B8/B$2)</f>
        <v>0.24583866837387963</v>
      </c>
      <c r="E8" s="33" t="s">
        <v>55</v>
      </c>
      <c r="F8" s="30" t="s">
        <v>155</v>
      </c>
      <c r="G8" s="13">
        <v>263</v>
      </c>
      <c r="H8" s="94">
        <f>IF(B$17=0,0,G8/B$17)</f>
        <v>0.2161051766639277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164</v>
      </c>
      <c r="Q8" s="64">
        <v>0</v>
      </c>
    </row>
    <row r="9" spans="1:17">
      <c r="A9" s="20" t="s">
        <v>4</v>
      </c>
      <c r="B9" s="14">
        <v>195</v>
      </c>
      <c r="C9" s="7">
        <f>IF(B$2=0,0,B9/B$2)</f>
        <v>0.2496798975672215</v>
      </c>
      <c r="E9" s="33" t="s">
        <v>59</v>
      </c>
      <c r="F9" s="30" t="s">
        <v>23</v>
      </c>
      <c r="G9" s="13">
        <v>198</v>
      </c>
      <c r="H9" s="94">
        <f>IF(B$17=0,0,G9/B$17)</f>
        <v>0.16269515201314708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194</v>
      </c>
      <c r="C10" s="7">
        <f>IF(B$2=0,0,B10/B$2)</f>
        <v>0.24839948783610755</v>
      </c>
      <c r="E10" s="33" t="s">
        <v>182</v>
      </c>
      <c r="F10" s="30" t="s">
        <v>19</v>
      </c>
      <c r="G10" s="13">
        <v>129</v>
      </c>
      <c r="H10" s="94">
        <f>IF(B$17=0,0,G10/B$17)</f>
        <v>0.10599835661462613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392</v>
      </c>
      <c r="C11" s="7">
        <f>IF(B$2=0,0,B11/B$2)</f>
        <v>0.50192061459667092</v>
      </c>
      <c r="E11" s="33" t="s">
        <v>58</v>
      </c>
      <c r="F11" s="30" t="s">
        <v>22</v>
      </c>
      <c r="G11" s="13">
        <v>83</v>
      </c>
      <c r="H11" s="94">
        <f>IF(B$17=0,0,G11/B$17)</f>
        <v>6.8200493015612165E-2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3.0729833546734954E-2</v>
      </c>
      <c r="E12" s="33" t="s">
        <v>77</v>
      </c>
      <c r="F12" s="30" t="s">
        <v>41</v>
      </c>
      <c r="G12" s="13">
        <v>55</v>
      </c>
      <c r="H12" s="94">
        <f>IF(B$17=0,0,G12/B$17)</f>
        <v>4.5193097781429742E-2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0.54744897959183692</v>
      </c>
      <c r="P12" s="79">
        <v>196</v>
      </c>
      <c r="Q12" s="67">
        <v>107.30000000000004</v>
      </c>
    </row>
    <row r="13" spans="1:17">
      <c r="A13" s="22" t="s">
        <v>97</v>
      </c>
      <c r="B13" s="15">
        <v>1165</v>
      </c>
      <c r="C13" s="11">
        <f>IF(B$3=0,0,B13/B$3)</f>
        <v>0.20306780547324385</v>
      </c>
      <c r="E13" s="33" t="s">
        <v>183</v>
      </c>
      <c r="F13" s="30" t="s">
        <v>186</v>
      </c>
      <c r="G13" s="13">
        <v>35</v>
      </c>
      <c r="H13" s="94">
        <f>IF(B$17=0,0,G13/B$17)</f>
        <v>2.8759244042728019E-2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1.0994897959183652</v>
      </c>
      <c r="P13" s="80">
        <v>196</v>
      </c>
      <c r="Q13" s="68">
        <v>215.49999999999957</v>
      </c>
    </row>
    <row r="14" spans="1:17">
      <c r="A14" s="19" t="s">
        <v>94</v>
      </c>
      <c r="B14" s="13">
        <v>1308</v>
      </c>
      <c r="C14" s="6">
        <f>IF(B$3=0,0,B14/B$3)</f>
        <v>0.22799372494335018</v>
      </c>
      <c r="E14" s="33" t="s">
        <v>74</v>
      </c>
      <c r="F14" s="30" t="s">
        <v>38</v>
      </c>
      <c r="G14" s="13">
        <v>35</v>
      </c>
      <c r="H14" s="94">
        <f>IF(B$17=0,0,G14/B$17)</f>
        <v>2.8759244042728019E-2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-2.5188775510204078</v>
      </c>
      <c r="P14" s="80">
        <v>196</v>
      </c>
      <c r="Q14" s="68">
        <v>-493.69999999999993</v>
      </c>
    </row>
    <row r="15" spans="1:17">
      <c r="A15" s="18" t="s">
        <v>99</v>
      </c>
      <c r="B15" s="12">
        <f>B21</f>
        <v>636</v>
      </c>
      <c r="C15" s="4">
        <f>IF(B$13=0,0,B15/B$13)</f>
        <v>0.54592274678111585</v>
      </c>
      <c r="E15" s="33" t="s">
        <v>71</v>
      </c>
      <c r="F15" s="30" t="s">
        <v>35</v>
      </c>
      <c r="G15" s="13">
        <v>31</v>
      </c>
      <c r="H15" s="94">
        <f>IF(B$17=0,0,G15/B$17)</f>
        <v>2.5472473294987676E-2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0.20051020408163195</v>
      </c>
      <c r="P15" s="81">
        <v>196</v>
      </c>
      <c r="Q15" s="69">
        <v>39.299999999999862</v>
      </c>
    </row>
    <row r="16" spans="1:17">
      <c r="A16" s="18" t="s">
        <v>100</v>
      </c>
      <c r="B16" s="12">
        <f>B22</f>
        <v>443</v>
      </c>
      <c r="C16" s="4">
        <f>IF(B$14=0,0,B16/B$14)</f>
        <v>0.33868501529051986</v>
      </c>
      <c r="E16" s="33" t="s">
        <v>66</v>
      </c>
      <c r="F16" s="30" t="s">
        <v>30</v>
      </c>
      <c r="G16" s="13">
        <v>23</v>
      </c>
      <c r="H16" s="94">
        <f>IF(B$17=0,0,G16/B$17)</f>
        <v>1.8898931799506986E-2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1217</v>
      </c>
      <c r="C17" s="4">
        <f>IF(B$3=0,0,B17/B$3)</f>
        <v>0.21213177618964615</v>
      </c>
      <c r="E17" s="33" t="s">
        <v>67</v>
      </c>
      <c r="F17" s="30" t="s">
        <v>31</v>
      </c>
      <c r="G17" s="13">
        <v>16</v>
      </c>
      <c r="H17" s="94">
        <f>IF(B$17=0,0,G17/B$17)</f>
        <v>1.314708299096138E-2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768</v>
      </c>
      <c r="C18" s="6">
        <f>IF(B$3=0,0,B18/B$3)</f>
        <v>0.13386787519609553</v>
      </c>
      <c r="E18" s="33" t="s">
        <v>69</v>
      </c>
      <c r="F18" s="30" t="s">
        <v>33</v>
      </c>
      <c r="G18" s="13">
        <v>12</v>
      </c>
      <c r="H18" s="94">
        <f>IF(B$17=0,0,G18/B$17)</f>
        <v>9.8603122432210349E-3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446</v>
      </c>
      <c r="C19" s="6">
        <f>IF(B$17=0,0,B19/B$17)</f>
        <v>0.36647493837304845</v>
      </c>
      <c r="E19" s="33" t="s">
        <v>78</v>
      </c>
      <c r="F19" s="30" t="s">
        <v>42</v>
      </c>
      <c r="G19" s="13">
        <v>11</v>
      </c>
      <c r="H19" s="94">
        <f>IF(B$17=0,0,G19/B$17)</f>
        <v>9.0386195562859491E-3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771</v>
      </c>
      <c r="C20" s="6">
        <f>IF(B$17=0,0,B20/B$17)</f>
        <v>0.63352506162695155</v>
      </c>
      <c r="E20" s="33" t="s">
        <v>62</v>
      </c>
      <c r="F20" s="30" t="s">
        <v>26</v>
      </c>
      <c r="G20" s="13">
        <v>9</v>
      </c>
      <c r="H20" s="94">
        <f>IF(B$17=0,0,G20/B$17)</f>
        <v>7.3952341824157766E-3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636</v>
      </c>
      <c r="C21" s="6">
        <f>IF(B$17=0,0,B21/B$17)</f>
        <v>0.52259654889071483</v>
      </c>
      <c r="E21" s="33" t="s">
        <v>61</v>
      </c>
      <c r="F21" s="30" t="s">
        <v>25</v>
      </c>
      <c r="G21" s="13">
        <v>7</v>
      </c>
      <c r="H21" s="94">
        <f>IF(B$17=0,0,G21/B$17)</f>
        <v>5.7518488085456041E-3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443</v>
      </c>
      <c r="C22" s="6">
        <f>IF(B$17=0,0,B22/B$17)</f>
        <v>0.36400986031224319</v>
      </c>
      <c r="E22" s="33" t="s">
        <v>76</v>
      </c>
      <c r="F22" s="30" t="s">
        <v>40</v>
      </c>
      <c r="G22" s="13">
        <v>6</v>
      </c>
      <c r="H22" s="94">
        <f>IF(B$17=0,0,G22/B$17)</f>
        <v>4.9301561216105174E-3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138</v>
      </c>
      <c r="C23" s="6">
        <f>IF(B$17=0,0,B23/B$17)</f>
        <v>0.11339359079704191</v>
      </c>
      <c r="E23" s="33" t="s">
        <v>63</v>
      </c>
      <c r="F23" s="30" t="s">
        <v>27</v>
      </c>
      <c r="G23" s="13">
        <v>3</v>
      </c>
      <c r="H23" s="94">
        <f>IF(B$17=0,0,G23/B$17)</f>
        <v>2.4650780608052587E-3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6559.0797041906326</v>
      </c>
      <c r="C24" s="8">
        <v>7982400</v>
      </c>
      <c r="E24" s="33" t="s">
        <v>72</v>
      </c>
      <c r="F24" s="30" t="s">
        <v>36</v>
      </c>
      <c r="G24" s="13">
        <v>2</v>
      </c>
      <c r="H24" s="94">
        <f>IF(B$17=0,0,G24/B$17)</f>
        <v>1.6433853738701725E-3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7575.8397932816533</v>
      </c>
      <c r="C25" s="98">
        <v>5863700</v>
      </c>
      <c r="E25" s="33" t="s">
        <v>75</v>
      </c>
      <c r="F25" s="30" t="s">
        <v>39</v>
      </c>
      <c r="G25" s="13">
        <v>2</v>
      </c>
      <c r="H25" s="94">
        <f>IF(B$17=0,0,G25/B$17)</f>
        <v>1.6433853738701725E-3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29.247619047619033</v>
      </c>
      <c r="P25" s="80">
        <v>42</v>
      </c>
      <c r="Q25" s="68">
        <v>1228.3999999999994</v>
      </c>
    </row>
    <row r="26" spans="1:17">
      <c r="A26" s="20" t="s">
        <v>134</v>
      </c>
      <c r="B26" s="97">
        <f>IF(B$16=0,0,C26/B$16)</f>
        <v>4782.6185101580131</v>
      </c>
      <c r="C26" s="98">
        <v>2118700</v>
      </c>
      <c r="E26" s="33" t="s">
        <v>68</v>
      </c>
      <c r="F26" s="30" t="s">
        <v>32</v>
      </c>
      <c r="G26" s="13">
        <v>1</v>
      </c>
      <c r="H26" s="94">
        <f>IF(B$17=0,0,G26/B$17)</f>
        <v>8.2169268693508624E-4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-5842.1875</v>
      </c>
      <c r="C27" s="98">
        <v>-4486800</v>
      </c>
      <c r="E27" s="33" t="s">
        <v>79</v>
      </c>
      <c r="F27" s="30" t="s">
        <v>43</v>
      </c>
      <c r="G27" s="13">
        <v>1</v>
      </c>
      <c r="H27" s="94">
        <f>IF(B$17=0,0,G27/B$17)</f>
        <v>8.2169268693508624E-4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8.2169268693508624E-4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10</v>
      </c>
      <c r="E29" s="33" t="s">
        <v>82</v>
      </c>
      <c r="F29" s="30" t="s">
        <v>46</v>
      </c>
      <c r="G29" s="13">
        <v>1</v>
      </c>
      <c r="H29" s="94">
        <f>IF(B$17=0,0,G29/B$17)</f>
        <v>8.2169268693508624E-4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2.4402998082621581E-3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241</v>
      </c>
      <c r="O32" s="86">
        <f>IF(P32=0,0,Q32/P32)</f>
        <v>14.5037037037037</v>
      </c>
      <c r="P32" s="80">
        <v>27</v>
      </c>
      <c r="Q32" s="68">
        <v>391.59999999999991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269</v>
      </c>
      <c r="O33" s="86">
        <f>IF(P33=0,0,Q33/P33)</f>
        <v>13.939682539682531</v>
      </c>
      <c r="P33" s="80">
        <v>63</v>
      </c>
      <c r="Q33" s="68">
        <v>878.19999999999948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238</v>
      </c>
      <c r="O34" s="86">
        <f>IF(P34=0,0,Q34/P34)</f>
        <v>12.778666666666663</v>
      </c>
      <c r="P34" s="80">
        <v>75</v>
      </c>
      <c r="Q34" s="68">
        <v>958.39999999999964</v>
      </c>
    </row>
    <row r="35" spans="1:17">
      <c r="A35" s="52" t="s">
        <v>139</v>
      </c>
      <c r="B35" s="99">
        <v>133</v>
      </c>
      <c r="C35" s="102">
        <f t="shared" ref="C35:C47" si="3">IF(B$17=0,0,B35/B$17)</f>
        <v>0.10928512736236648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235</v>
      </c>
      <c r="O35" s="86">
        <f>IF(P35=0,0,Q35/P35)</f>
        <v>11.835555555555583</v>
      </c>
      <c r="P35" s="80">
        <v>135</v>
      </c>
      <c r="Q35" s="68">
        <v>1597.8000000000038</v>
      </c>
    </row>
    <row r="36" spans="1:17">
      <c r="A36" s="19" t="s">
        <v>135</v>
      </c>
      <c r="B36" s="13">
        <v>261</v>
      </c>
      <c r="C36" s="6">
        <f t="shared" si="3"/>
        <v>0.21446179129005752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266</v>
      </c>
      <c r="C37" s="6">
        <f t="shared" si="3"/>
        <v>0.21857025472473296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333</v>
      </c>
      <c r="O37" s="86">
        <f>IF(P37=0,0,Q37/P37)</f>
        <v>9.9500000000000011</v>
      </c>
      <c r="P37" s="80">
        <v>24</v>
      </c>
      <c r="Q37" s="68">
        <v>238.8</v>
      </c>
    </row>
    <row r="38" spans="1:17">
      <c r="A38" s="19" t="s">
        <v>137</v>
      </c>
      <c r="B38" s="100">
        <v>256</v>
      </c>
      <c r="C38" s="6">
        <f t="shared" si="3"/>
        <v>0.21035332785538208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150</v>
      </c>
      <c r="C39" s="6">
        <f t="shared" si="3"/>
        <v>0.12325390304026294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277</v>
      </c>
      <c r="O39" s="86">
        <f>IF(P39=0,0,Q39/P39)</f>
        <v>9.0348837209302459</v>
      </c>
      <c r="P39" s="80">
        <v>129</v>
      </c>
      <c r="Q39" s="68">
        <v>1165.5000000000018</v>
      </c>
    </row>
    <row r="40" spans="1:17">
      <c r="A40" s="19" t="s">
        <v>140</v>
      </c>
      <c r="B40" s="100">
        <v>95</v>
      </c>
      <c r="C40" s="6">
        <f t="shared" si="3"/>
        <v>7.8060805258833202E-2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33</v>
      </c>
      <c r="C41" s="6">
        <f t="shared" si="3"/>
        <v>2.7115858668857847E-2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5.2951515151515149</v>
      </c>
      <c r="P41" s="80">
        <v>165</v>
      </c>
      <c r="Q41" s="68">
        <v>873.69999999999993</v>
      </c>
    </row>
    <row r="42" spans="1:17">
      <c r="A42" s="19" t="s">
        <v>142</v>
      </c>
      <c r="B42" s="100">
        <v>13</v>
      </c>
      <c r="C42" s="6">
        <f t="shared" si="3"/>
        <v>1.0682004930156122E-2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227</v>
      </c>
      <c r="O42" s="86">
        <f>IF(P42=0,0,Q42/P42)</f>
        <v>4.704761904761904</v>
      </c>
      <c r="P42" s="80">
        <v>42</v>
      </c>
      <c r="Q42" s="68">
        <v>197.59999999999997</v>
      </c>
    </row>
    <row r="43" spans="1:17">
      <c r="A43" s="19" t="s">
        <v>143</v>
      </c>
      <c r="B43" s="100">
        <v>6</v>
      </c>
      <c r="C43" s="6">
        <f t="shared" si="3"/>
        <v>4.9301561216105174E-3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8.2169268693508624E-4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2.4650780608052587E-3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-6.9555555555555602</v>
      </c>
      <c r="P51" s="80">
        <v>54</v>
      </c>
      <c r="Q51" s="68">
        <v>-375.60000000000025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-11.694949494949517</v>
      </c>
      <c r="P54" s="80">
        <v>198</v>
      </c>
      <c r="Q54" s="68">
        <v>-2315.6000000000045</v>
      </c>
    </row>
    <row r="55" spans="11:17">
      <c r="K55" s="5">
        <v>53</v>
      </c>
      <c r="L55" s="61">
        <v>-10.1</v>
      </c>
      <c r="N55" s="76" t="s">
        <v>168</v>
      </c>
      <c r="O55" s="86">
        <f>IF(P55=0,0,Q55/P55)</f>
        <v>-11.807407407407409</v>
      </c>
      <c r="P55" s="80">
        <v>54</v>
      </c>
      <c r="Q55" s="68">
        <v>-637.6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-16.816393442622939</v>
      </c>
      <c r="P56" s="80">
        <v>183</v>
      </c>
      <c r="Q56" s="68">
        <v>-3077.3999999999978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-18.518867924528291</v>
      </c>
      <c r="P57" s="80">
        <v>159</v>
      </c>
      <c r="Q57" s="68">
        <v>-2944.4999999999982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35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35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81</v>
      </c>
      <c r="H2" s="93">
        <f>IF(B$17=0,0,G2/B$17)</f>
        <v>0.89010989010989006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1132.2033898305085</v>
      </c>
      <c r="P2" s="79">
        <v>59</v>
      </c>
      <c r="Q2" s="63">
        <v>66800</v>
      </c>
    </row>
    <row r="3" spans="1:17">
      <c r="A3" s="19" t="s">
        <v>8</v>
      </c>
      <c r="B3" s="122">
        <v>438</v>
      </c>
      <c r="C3" s="123"/>
      <c r="E3" s="33" t="s">
        <v>184</v>
      </c>
      <c r="F3" s="30" t="s">
        <v>187</v>
      </c>
      <c r="G3" s="13">
        <v>64</v>
      </c>
      <c r="H3" s="94">
        <f>IF(B$17=0,0,G3/B$17)</f>
        <v>0.70329670329670335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1198.3050847457628</v>
      </c>
      <c r="P3" s="80">
        <v>59</v>
      </c>
      <c r="Q3" s="64">
        <v>70700</v>
      </c>
    </row>
    <row r="4" spans="1:17">
      <c r="A4" s="19" t="s">
        <v>6</v>
      </c>
      <c r="B4" s="124">
        <v>661.30000000000007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0.43956043956043955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998.24561403508767</v>
      </c>
      <c r="P4" s="80">
        <v>57</v>
      </c>
      <c r="Q4" s="64">
        <v>56900</v>
      </c>
    </row>
    <row r="5" spans="1:17">
      <c r="A5" s="19" t="s">
        <v>7</v>
      </c>
      <c r="B5" s="126">
        <f>IF(B$2=0,0,B$4/B$2)</f>
        <v>11.208474576271188</v>
      </c>
      <c r="C5" s="127"/>
      <c r="E5" s="33" t="s">
        <v>60</v>
      </c>
      <c r="F5" s="30" t="s">
        <v>24</v>
      </c>
      <c r="G5" s="13">
        <v>32</v>
      </c>
      <c r="H5" s="94">
        <f>IF(B$17=0,0,G5/B$17)</f>
        <v>0.35164835164835168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-112.5</v>
      </c>
      <c r="P5" s="80">
        <v>48</v>
      </c>
      <c r="Q5" s="64">
        <v>-5400</v>
      </c>
    </row>
    <row r="6" spans="1:17">
      <c r="A6" s="19" t="s">
        <v>1</v>
      </c>
      <c r="B6" s="128">
        <f>IF(B$2=0,0,(B$7*1+B$8*2+B$9*3+B$10*4)/B$2)</f>
        <v>2.2033898305084745</v>
      </c>
      <c r="C6" s="129"/>
      <c r="E6" s="33" t="s">
        <v>57</v>
      </c>
      <c r="F6" s="30" t="s">
        <v>21</v>
      </c>
      <c r="G6" s="13">
        <v>27</v>
      </c>
      <c r="H6" s="94">
        <f>IF(B$17=0,0,G6/B$17)</f>
        <v>0.2967032967032967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1120</v>
      </c>
      <c r="P6" s="80">
        <v>35</v>
      </c>
      <c r="Q6" s="64">
        <v>39200</v>
      </c>
    </row>
    <row r="7" spans="1:17">
      <c r="A7" s="19" t="s">
        <v>2</v>
      </c>
      <c r="B7" s="13">
        <v>20</v>
      </c>
      <c r="C7" s="6">
        <f t="shared" ref="C7:C12" si="2">IF(B$2=0,0,B7/B$2)</f>
        <v>0.33898305084745761</v>
      </c>
      <c r="E7" s="33" t="s">
        <v>59</v>
      </c>
      <c r="F7" s="30" t="s">
        <v>23</v>
      </c>
      <c r="G7" s="13">
        <v>24</v>
      </c>
      <c r="H7" s="94">
        <f>IF(B$17=0,0,G7/B$17)</f>
        <v>0.26373626373626374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1008.3333333333334</v>
      </c>
      <c r="P7" s="80">
        <v>24</v>
      </c>
      <c r="Q7" s="64">
        <v>24200</v>
      </c>
    </row>
    <row r="8" spans="1:17">
      <c r="A8" s="19" t="s">
        <v>3</v>
      </c>
      <c r="B8" s="13">
        <v>17</v>
      </c>
      <c r="C8" s="6">
        <f>IF(B$2=0,0,B8/B$2)</f>
        <v>0.28813559322033899</v>
      </c>
      <c r="E8" s="33" t="s">
        <v>55</v>
      </c>
      <c r="F8" s="30" t="s">
        <v>155</v>
      </c>
      <c r="G8" s="13">
        <v>20</v>
      </c>
      <c r="H8" s="94">
        <f>IF(B$17=0,0,G8/B$17)</f>
        <v>0.21978021978021978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12</v>
      </c>
      <c r="C9" s="7">
        <f>IF(B$2=0,0,B9/B$2)</f>
        <v>0.20338983050847459</v>
      </c>
      <c r="E9" s="33" t="s">
        <v>56</v>
      </c>
      <c r="F9" s="30" t="s">
        <v>185</v>
      </c>
      <c r="G9" s="13">
        <v>15</v>
      </c>
      <c r="H9" s="94">
        <f>IF(B$17=0,0,G9/B$17)</f>
        <v>0.16483516483516483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0.16949152542372881</v>
      </c>
      <c r="E10" s="33" t="s">
        <v>58</v>
      </c>
      <c r="F10" s="30" t="s">
        <v>22</v>
      </c>
      <c r="G10" s="13">
        <v>8</v>
      </c>
      <c r="H10" s="94">
        <f>IF(B$17=0,0,G10/B$17)</f>
        <v>8.7912087912087919E-2</v>
      </c>
      <c r="I10" s="56">
        <v>15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37</v>
      </c>
      <c r="C11" s="7">
        <f>IF(B$2=0,0,B11/B$2)</f>
        <v>0.6271186440677966</v>
      </c>
      <c r="E11" s="33" t="s">
        <v>182</v>
      </c>
      <c r="F11" s="30" t="s">
        <v>19</v>
      </c>
      <c r="G11" s="13">
        <v>7</v>
      </c>
      <c r="H11" s="94">
        <f>IF(B$17=0,0,G11/B$17)</f>
        <v>7.6923076923076927E-2</v>
      </c>
      <c r="I11" s="56">
        <v>22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1.6949152542372881E-2</v>
      </c>
      <c r="E12" s="33" t="s">
        <v>77</v>
      </c>
      <c r="F12" s="30" t="s">
        <v>41</v>
      </c>
      <c r="G12" s="13">
        <v>7</v>
      </c>
      <c r="H12" s="94">
        <f>IF(B$17=0,0,G12/B$17)</f>
        <v>7.6923076923076927E-2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14.787500000000003</v>
      </c>
      <c r="P12" s="79">
        <v>16</v>
      </c>
      <c r="Q12" s="67">
        <v>236.60000000000005</v>
      </c>
    </row>
    <row r="13" spans="1:17">
      <c r="A13" s="22" t="s">
        <v>97</v>
      </c>
      <c r="B13" s="15">
        <v>67</v>
      </c>
      <c r="C13" s="11">
        <f>IF(B$3=0,0,B13/B$3)</f>
        <v>0.15296803652968036</v>
      </c>
      <c r="E13" s="33" t="s">
        <v>62</v>
      </c>
      <c r="F13" s="30" t="s">
        <v>26</v>
      </c>
      <c r="G13" s="13">
        <v>1</v>
      </c>
      <c r="H13" s="94">
        <f>IF(B$17=0,0,G13/B$17)</f>
        <v>1.098901098901099E-2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87</v>
      </c>
      <c r="C14" s="6">
        <f>IF(B$3=0,0,B14/B$3)</f>
        <v>0.19863013698630136</v>
      </c>
      <c r="E14" s="33" t="s">
        <v>66</v>
      </c>
      <c r="F14" s="30" t="s">
        <v>30</v>
      </c>
      <c r="G14" s="13">
        <v>1</v>
      </c>
      <c r="H14" s="94">
        <f>IF(B$17=0,0,G14/B$17)</f>
        <v>1.098901098901099E-2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40</v>
      </c>
      <c r="C15" s="4">
        <f>IF(B$13=0,0,B15/B$13)</f>
        <v>0.59701492537313428</v>
      </c>
      <c r="E15" s="33" t="s">
        <v>183</v>
      </c>
      <c r="F15" s="30" t="s">
        <v>186</v>
      </c>
      <c r="G15" s="13">
        <v>1</v>
      </c>
      <c r="H15" s="94">
        <f>IF(B$17=0,0,G15/B$17)</f>
        <v>1.098901098901099E-2</v>
      </c>
      <c r="I15" s="56">
        <v>18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33</v>
      </c>
      <c r="C16" s="4">
        <f>IF(B$14=0,0,B16/B$14)</f>
        <v>0.37931034482758619</v>
      </c>
      <c r="E16" s="33" t="s">
        <v>68</v>
      </c>
      <c r="F16" s="30" t="s">
        <v>32</v>
      </c>
      <c r="G16" s="13">
        <v>1</v>
      </c>
      <c r="H16" s="94">
        <f>IF(B$17=0,0,G16/B$17)</f>
        <v>1.098901098901099E-2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91</v>
      </c>
      <c r="C17" s="4">
        <f>IF(B$3=0,0,B17/B$3)</f>
        <v>0.20776255707762556</v>
      </c>
      <c r="E17" s="33" t="s">
        <v>69</v>
      </c>
      <c r="F17" s="30" t="s">
        <v>33</v>
      </c>
      <c r="G17" s="13">
        <v>1</v>
      </c>
      <c r="H17" s="94">
        <f>IF(B$17=0,0,G17/B$17)</f>
        <v>1.098901098901099E-2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9.5890410958904104E-2</v>
      </c>
      <c r="E18" s="33" t="s">
        <v>71</v>
      </c>
      <c r="F18" s="30" t="s">
        <v>35</v>
      </c>
      <c r="G18" s="13">
        <v>1</v>
      </c>
      <c r="H18" s="94">
        <f>IF(B$17=0,0,G18/B$17)</f>
        <v>1.098901098901099E-2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23</v>
      </c>
      <c r="C19" s="6">
        <f>IF(B$17=0,0,B19/B$17)</f>
        <v>0.25274725274725274</v>
      </c>
      <c r="E19" s="33" t="s">
        <v>74</v>
      </c>
      <c r="F19" s="30" t="s">
        <v>38</v>
      </c>
      <c r="G19" s="13">
        <v>1</v>
      </c>
      <c r="H19" s="94">
        <f>IF(B$17=0,0,G19/B$17)</f>
        <v>1.098901098901099E-2</v>
      </c>
      <c r="I19" s="56">
        <v>19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68</v>
      </c>
      <c r="C20" s="6">
        <f>IF(B$17=0,0,B20/B$17)</f>
        <v>0.74725274725274726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40</v>
      </c>
      <c r="C21" s="6">
        <f>IF(B$17=0,0,B21/B$17)</f>
        <v>0.43956043956043955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227</v>
      </c>
      <c r="O21" s="86">
        <f>IF(P21=0,0,Q21/P21)</f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33</v>
      </c>
      <c r="C22" s="6">
        <f>IF(B$17=0,0,B22/B$17)</f>
        <v>0.36263736263736263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>IF(P22=0,0,Q22/P22)</f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18</v>
      </c>
      <c r="C23" s="6">
        <f>IF(B$17=0,0,B23/B$17)</f>
        <v>0.19780219780219779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277</v>
      </c>
      <c r="O23" s="86">
        <f>IF(P23=0,0,Q23/P23)</f>
        <v>66.380000000000024</v>
      </c>
      <c r="P23" s="80">
        <v>5</v>
      </c>
      <c r="Q23" s="68">
        <v>331.90000000000009</v>
      </c>
    </row>
    <row r="24" spans="1:17">
      <c r="A24" s="19" t="s">
        <v>5</v>
      </c>
      <c r="B24" s="16">
        <f>IF(B$17=0,0,C24/B$17)</f>
        <v>7667.0329670329675</v>
      </c>
      <c r="C24" s="8">
        <v>697700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8462.0689655172409</v>
      </c>
      <c r="C25" s="98">
        <v>490800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6269.69696969697</v>
      </c>
      <c r="C26" s="98">
        <v>206900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-4680.9523809523807</v>
      </c>
      <c r="C27" s="98">
        <v>-196600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>IF(P28=0,0,Q28/P28)</f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3">IF(B$17=0,0,B35/B$17)</f>
        <v>5.4945054945054944E-2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16</v>
      </c>
      <c r="C36" s="6">
        <f t="shared" si="3"/>
        <v>0.17582417582417584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17</v>
      </c>
      <c r="C37" s="6">
        <f t="shared" si="3"/>
        <v>0.18681318681318682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29</v>
      </c>
      <c r="C38" s="6">
        <f t="shared" si="3"/>
        <v>0.31868131868131866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3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0.10989010989010989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>IF(P40=0,0,Q40/P40)</f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3"/>
        <v>6.5934065934065936E-2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>IF(P41=0,0,Q41/P41)</f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>IF(P42=0,0,Q42/P42)</f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3"/>
        <v>1.098901098901099E-2</v>
      </c>
      <c r="K43" s="5">
        <v>41</v>
      </c>
      <c r="L43" s="61">
        <v>584.79999999999995</v>
      </c>
      <c r="N43" s="76" t="s">
        <v>164</v>
      </c>
      <c r="O43" s="86">
        <f>IF(P43=0,0,Q43/P43)</f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265</v>
      </c>
      <c r="O44" s="86">
        <f>IF(P44=0,0,Q44/P44)</f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263</v>
      </c>
      <c r="O45" s="86">
        <f>IF(P45=0,0,Q45/P45)</f>
        <v>-9.39</v>
      </c>
      <c r="P45" s="80">
        <v>10</v>
      </c>
      <c r="Q45" s="68">
        <v>-93.9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177</v>
      </c>
      <c r="O46" s="86">
        <f>IF(P46=0,0,Q46/P46)</f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276</v>
      </c>
      <c r="O47" s="86">
        <f>IF(P47=0,0,Q47/P47)</f>
        <v>-14.385714285714288</v>
      </c>
      <c r="P47" s="80">
        <v>7</v>
      </c>
      <c r="Q47" s="68">
        <v>-100.70000000000002</v>
      </c>
    </row>
    <row r="48" spans="1:17">
      <c r="K48" s="5">
        <v>46</v>
      </c>
      <c r="L48" s="61">
        <v>682.4</v>
      </c>
      <c r="N48" s="76" t="s">
        <v>168</v>
      </c>
      <c r="O48" s="86">
        <f>IF(P48=0,0,Q48/P48)</f>
        <v>-14.5625</v>
      </c>
      <c r="P48" s="80">
        <v>8</v>
      </c>
      <c r="Q48" s="68">
        <v>-116.5</v>
      </c>
    </row>
    <row r="49" spans="11:17">
      <c r="K49" s="5">
        <v>47</v>
      </c>
      <c r="L49" s="61">
        <v>692.6</v>
      </c>
      <c r="N49" s="76" t="s">
        <v>269</v>
      </c>
      <c r="O49" s="86">
        <f>IF(P49=0,0,Q49/P49)</f>
        <v>-20.074999999999999</v>
      </c>
      <c r="P49" s="80">
        <v>4</v>
      </c>
      <c r="Q49" s="68">
        <v>-80.3</v>
      </c>
    </row>
    <row r="50" spans="11:17">
      <c r="K50" s="5">
        <v>48</v>
      </c>
      <c r="L50" s="61">
        <v>721.1</v>
      </c>
      <c r="N50" s="76" t="s">
        <v>335</v>
      </c>
      <c r="O50" s="86">
        <f>IF(P50=0,0,Q50/P50)</f>
        <v>-21.4</v>
      </c>
      <c r="P50" s="80">
        <v>1</v>
      </c>
      <c r="Q50" s="68">
        <v>-21.4</v>
      </c>
    </row>
    <row r="51" spans="11:17">
      <c r="K51" s="5">
        <v>49</v>
      </c>
      <c r="L51" s="61">
        <v>732</v>
      </c>
      <c r="N51" s="76" t="s">
        <v>235</v>
      </c>
      <c r="O51" s="86">
        <f>IF(P51=0,0,Q51/P51)</f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>IF(P55=0,0,Q55/P55)</f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</sheetData>
  <sortState xmlns:xlrd2="http://schemas.microsoft.com/office/spreadsheetml/2017/richdata2" ref="N18:Q5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29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11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23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8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20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0.65573770491803274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-1346.6666666666667</v>
      </c>
      <c r="P2" s="79">
        <v>45</v>
      </c>
      <c r="Q2" s="63">
        <v>-60600</v>
      </c>
    </row>
    <row r="3" spans="1:17">
      <c r="A3" s="19" t="s">
        <v>8</v>
      </c>
      <c r="B3" s="122">
        <v>348</v>
      </c>
      <c r="C3" s="123"/>
      <c r="E3" s="33" t="s">
        <v>181</v>
      </c>
      <c r="F3" s="30" t="s">
        <v>156</v>
      </c>
      <c r="G3" s="13">
        <v>32</v>
      </c>
      <c r="H3" s="94">
        <f>IF(B$17=0,0,G3/B$17)</f>
        <v>0.52459016393442626</v>
      </c>
      <c r="I3" s="56">
        <v>22</v>
      </c>
      <c r="K3" s="5">
        <v>1</v>
      </c>
      <c r="L3" s="61">
        <v>-53.7</v>
      </c>
      <c r="N3" s="76" t="s">
        <v>104</v>
      </c>
      <c r="O3" s="83">
        <f t="shared" si="0"/>
        <v>222.22222222222223</v>
      </c>
      <c r="P3" s="80">
        <v>45</v>
      </c>
      <c r="Q3" s="64">
        <v>10000</v>
      </c>
    </row>
    <row r="4" spans="1:17">
      <c r="A4" s="19" t="s">
        <v>6</v>
      </c>
      <c r="B4" s="124">
        <v>-407.59999999999985</v>
      </c>
      <c r="C4" s="125"/>
      <c r="E4" s="33" t="s">
        <v>184</v>
      </c>
      <c r="F4" s="30" t="s">
        <v>187</v>
      </c>
      <c r="G4" s="13">
        <v>32</v>
      </c>
      <c r="H4" s="94">
        <f>IF(B$17=0,0,G4/B$17)</f>
        <v>0.52459016393442626</v>
      </c>
      <c r="I4" s="56">
        <v>15</v>
      </c>
      <c r="K4" s="5">
        <v>2</v>
      </c>
      <c r="L4" s="61">
        <v>-70.800000000000011</v>
      </c>
      <c r="N4" s="76" t="s">
        <v>105</v>
      </c>
      <c r="O4" s="83">
        <f t="shared" si="0"/>
        <v>-1175</v>
      </c>
      <c r="P4" s="80">
        <v>44</v>
      </c>
      <c r="Q4" s="64">
        <v>-51700</v>
      </c>
    </row>
    <row r="5" spans="1:17">
      <c r="A5" s="19" t="s">
        <v>7</v>
      </c>
      <c r="B5" s="126">
        <f>IF(B$2=0,0,B$4/B$2)</f>
        <v>-9.0577777777777744</v>
      </c>
      <c r="C5" s="127"/>
      <c r="E5" s="33" t="s">
        <v>60</v>
      </c>
      <c r="F5" s="30" t="s">
        <v>24</v>
      </c>
      <c r="G5" s="13">
        <v>23</v>
      </c>
      <c r="H5" s="94">
        <f>IF(B$17=0,0,G5/B$17)</f>
        <v>0.37704918032786883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-548.78048780487802</v>
      </c>
      <c r="P5" s="80">
        <v>41</v>
      </c>
      <c r="Q5" s="64">
        <v>-22500</v>
      </c>
    </row>
    <row r="6" spans="1:17">
      <c r="A6" s="19" t="s">
        <v>1</v>
      </c>
      <c r="B6" s="128">
        <f>IF(B$2=0,0,(B$7*1+B$8*2+B$9*3+B$10*4)/B$2)</f>
        <v>2.7555555555555555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0.26229508196721313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-102.94117647058823</v>
      </c>
      <c r="P6" s="80">
        <v>34</v>
      </c>
      <c r="Q6" s="64">
        <v>-3500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55</v>
      </c>
      <c r="F7" s="30" t="s">
        <v>155</v>
      </c>
      <c r="G7" s="13">
        <v>13</v>
      </c>
      <c r="H7" s="94">
        <f>IF(B$17=0,0,G7/B$17)</f>
        <v>0.21311475409836064</v>
      </c>
      <c r="I7" s="56">
        <v>22</v>
      </c>
      <c r="K7" s="5">
        <v>5</v>
      </c>
      <c r="L7" s="61">
        <v>-168.90000000000003</v>
      </c>
      <c r="N7" s="76" t="s">
        <v>107</v>
      </c>
      <c r="O7" s="83">
        <f t="shared" si="0"/>
        <v>-627.27272727272725</v>
      </c>
      <c r="P7" s="80">
        <v>22</v>
      </c>
      <c r="Q7" s="64">
        <v>-13800</v>
      </c>
    </row>
    <row r="8" spans="1:17">
      <c r="A8" s="19" t="s">
        <v>3</v>
      </c>
      <c r="B8" s="13">
        <v>8</v>
      </c>
      <c r="C8" s="6">
        <f>IF(B$2=0,0,B8/B$2)</f>
        <v>0.17777777777777778</v>
      </c>
      <c r="E8" s="33" t="s">
        <v>57</v>
      </c>
      <c r="F8" s="30" t="s">
        <v>21</v>
      </c>
      <c r="G8" s="13">
        <v>13</v>
      </c>
      <c r="H8" s="94">
        <f>IF(B$17=0,0,G8/B$17)</f>
        <v>0.21311475409836064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0.22222222222222221</v>
      </c>
      <c r="E9" s="33" t="s">
        <v>59</v>
      </c>
      <c r="F9" s="30" t="s">
        <v>23</v>
      </c>
      <c r="G9" s="13">
        <v>7</v>
      </c>
      <c r="H9" s="94">
        <f>IF(B$17=0,0,G9/B$17)</f>
        <v>0.11475409836065574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0.37777777777777777</v>
      </c>
      <c r="E10" s="33" t="s">
        <v>182</v>
      </c>
      <c r="F10" s="30" t="s">
        <v>19</v>
      </c>
      <c r="G10" s="13">
        <v>6</v>
      </c>
      <c r="H10" s="94">
        <f>IF(B$17=0,0,G10/B$17)</f>
        <v>9.8360655737704916E-2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</v>
      </c>
      <c r="E11" s="33" t="s">
        <v>61</v>
      </c>
      <c r="F11" s="30" t="s">
        <v>25</v>
      </c>
      <c r="G11" s="13">
        <v>1</v>
      </c>
      <c r="H11" s="94">
        <f>IF(B$17=0,0,G11/B$17)</f>
        <v>1.6393442622950821E-2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4.4444444444444446E-2</v>
      </c>
      <c r="E12" s="33" t="s">
        <v>66</v>
      </c>
      <c r="F12" s="30" t="s">
        <v>30</v>
      </c>
      <c r="G12" s="13">
        <v>1</v>
      </c>
      <c r="H12" s="94">
        <f>IF(B$17=0,0,G12/B$17)</f>
        <v>1.6393442622950821E-2</v>
      </c>
      <c r="I12" s="56">
        <v>15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55</v>
      </c>
      <c r="C13" s="11">
        <f>IF(B$3=0,0,B13/B$3)</f>
        <v>0.15804597701149425</v>
      </c>
      <c r="E13" s="33" t="s">
        <v>183</v>
      </c>
      <c r="F13" s="30" t="s">
        <v>186</v>
      </c>
      <c r="G13" s="13">
        <v>1</v>
      </c>
      <c r="H13" s="94">
        <f>IF(B$17=0,0,G13/B$17)</f>
        <v>1.6393442622950821E-2</v>
      </c>
      <c r="I13" s="56">
        <v>17</v>
      </c>
      <c r="K13" s="5">
        <v>11</v>
      </c>
      <c r="L13" s="61">
        <v>-378.40000000000003</v>
      </c>
      <c r="N13" s="76" t="s">
        <v>127</v>
      </c>
      <c r="O13" s="86">
        <f>IF(P13=0,0,Q13/P13)</f>
        <v>-1.2111111111111112</v>
      </c>
      <c r="P13" s="80">
        <v>9</v>
      </c>
      <c r="Q13" s="68">
        <v>-10.900000000000002</v>
      </c>
    </row>
    <row r="14" spans="1:17">
      <c r="A14" s="19" t="s">
        <v>94</v>
      </c>
      <c r="B14" s="13">
        <v>76</v>
      </c>
      <c r="C14" s="6">
        <f>IF(B$3=0,0,B14/B$3)</f>
        <v>0.21839080459770116</v>
      </c>
      <c r="E14" s="33" t="s">
        <v>71</v>
      </c>
      <c r="F14" s="30" t="s">
        <v>35</v>
      </c>
      <c r="G14" s="13">
        <v>1</v>
      </c>
      <c r="H14" s="94">
        <f>IF(B$17=0,0,G14/B$17)</f>
        <v>1.6393442622950821E-2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0.58181818181818179</v>
      </c>
      <c r="E15" s="33" t="s">
        <v>76</v>
      </c>
      <c r="F15" s="30" t="s">
        <v>40</v>
      </c>
      <c r="G15" s="13">
        <v>1</v>
      </c>
      <c r="H15" s="94">
        <f>IF(B$17=0,0,G15/B$17)</f>
        <v>1.6393442622950821E-2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21</v>
      </c>
      <c r="C16" s="4">
        <f>IF(B$14=0,0,B16/B$14)</f>
        <v>0.27631578947368424</v>
      </c>
      <c r="E16" s="33" t="s">
        <v>77</v>
      </c>
      <c r="F16" s="30" t="s">
        <v>41</v>
      </c>
      <c r="G16" s="13">
        <v>1</v>
      </c>
      <c r="H16" s="94">
        <f>IF(B$17=0,0,G16/B$17)</f>
        <v>1.6393442622950821E-2</v>
      </c>
      <c r="I16" s="56">
        <v>23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61</v>
      </c>
      <c r="C17" s="4">
        <f>IF(B$3=0,0,B17/B$3)</f>
        <v>0.17528735632183909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0.15229885057471265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0.34426229508196721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40</v>
      </c>
      <c r="C20" s="6">
        <f>IF(B$17=0,0,B20/B$17)</f>
        <v>0.65573770491803274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0.52459016393442626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14.166666666666666</v>
      </c>
      <c r="P21" s="80">
        <v>3</v>
      </c>
      <c r="Q21" s="68">
        <v>42.5</v>
      </c>
    </row>
    <row r="22" spans="1:17">
      <c r="A22" s="19" t="s">
        <v>149</v>
      </c>
      <c r="B22" s="13">
        <v>21</v>
      </c>
      <c r="C22" s="6">
        <f>IF(B$17=0,0,B22/B$17)</f>
        <v>0.34426229508196721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0.13114754098360656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5896.7213114754095</v>
      </c>
      <c r="C24" s="8">
        <v>359700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272</v>
      </c>
      <c r="O25" s="86">
        <f t="shared" si="3"/>
        <v>-5.9312500000000004</v>
      </c>
      <c r="P25" s="80">
        <v>16</v>
      </c>
      <c r="Q25" s="68">
        <v>-94.9</v>
      </c>
    </row>
    <row r="26" spans="1:17">
      <c r="A26" s="20" t="s">
        <v>134</v>
      </c>
      <c r="B26" s="97">
        <f>IF(B$16=0,0,C26/B$16)</f>
        <v>3704.7619047619046</v>
      </c>
      <c r="C26" s="98">
        <v>77800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-8.2545454545454522</v>
      </c>
      <c r="P26" s="80">
        <v>11</v>
      </c>
      <c r="Q26" s="68">
        <v>-90.799999999999969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20</v>
      </c>
      <c r="K28" s="5">
        <v>26</v>
      </c>
      <c r="L28" s="61">
        <v>-416.09999999999997</v>
      </c>
      <c r="N28" s="76" t="s">
        <v>276</v>
      </c>
      <c r="O28" s="86">
        <f t="shared" si="3"/>
        <v>-20.322222222222216</v>
      </c>
      <c r="P28" s="80">
        <v>18</v>
      </c>
      <c r="Q28" s="68">
        <v>-365.7999999999999</v>
      </c>
    </row>
    <row r="29" spans="1:17">
      <c r="A29" s="19" t="s">
        <v>131</v>
      </c>
      <c r="B29" s="13">
        <v>30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2.8735632183908046E-3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0.13114754098360656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17</v>
      </c>
      <c r="C36" s="6">
        <f t="shared" si="4"/>
        <v>0.27868852459016391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7</v>
      </c>
      <c r="C37" s="6">
        <f t="shared" si="4"/>
        <v>0.11475409836065574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4"/>
        <v>0.31147540983606559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0.11475409836065574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4"/>
        <v>4.9180327868852458E-2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24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9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5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276</v>
      </c>
      <c r="O20" s="86">
        <f t="shared" si="3"/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-305.79999999999995</v>
      </c>
      <c r="N21" s="76" t="s">
        <v>333</v>
      </c>
      <c r="O21" s="86">
        <f t="shared" si="3"/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 t="shared" si="3"/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235</v>
      </c>
      <c r="O29" s="86">
        <f t="shared" si="3"/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 t="shared" si="3"/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 t="shared" si="3"/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2.9411764705882353E-2</v>
      </c>
    </row>
    <row r="44" spans="1:17">
      <c r="A44" s="19" t="s">
        <v>144</v>
      </c>
      <c r="B44" s="100">
        <v>1</v>
      </c>
      <c r="C44" s="6">
        <f t="shared" si="4"/>
        <v>2.9411764705882353E-2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20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18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37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181</v>
      </c>
      <c r="F2" s="29" t="s">
        <v>156</v>
      </c>
      <c r="G2" s="12">
        <v>61</v>
      </c>
      <c r="H2" s="93">
        <f>IF(B$17=0,0,G2/B$17)</f>
        <v>0.53508771929824561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1115.0943396226414</v>
      </c>
      <c r="P2" s="79">
        <v>53</v>
      </c>
      <c r="Q2" s="63">
        <v>59100</v>
      </c>
    </row>
    <row r="3" spans="1:17">
      <c r="A3" s="19" t="s">
        <v>8</v>
      </c>
      <c r="B3" s="122">
        <v>412</v>
      </c>
      <c r="C3" s="123"/>
      <c r="E3" s="33" t="s">
        <v>54</v>
      </c>
      <c r="F3" s="30" t="s">
        <v>20</v>
      </c>
      <c r="G3" s="13">
        <v>51</v>
      </c>
      <c r="H3" s="94">
        <f>IF(B$17=0,0,G3/B$17)</f>
        <v>0.44736842105263158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745.28301886792451</v>
      </c>
      <c r="P3" s="80">
        <v>53</v>
      </c>
      <c r="Q3" s="64">
        <v>39500</v>
      </c>
    </row>
    <row r="4" spans="1:17">
      <c r="A4" s="19" t="s">
        <v>6</v>
      </c>
      <c r="B4" s="124">
        <v>732.10000000000025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0.44736842105263158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165.38461538461539</v>
      </c>
      <c r="P4" s="80">
        <v>52</v>
      </c>
      <c r="Q4" s="64">
        <v>8600</v>
      </c>
    </row>
    <row r="5" spans="1:17">
      <c r="A5" s="19" t="s">
        <v>7</v>
      </c>
      <c r="B5" s="126">
        <f>IF(B$2=0,0,B$4/B$2)</f>
        <v>13.813207547169815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0.31578947368421051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991.66666666666663</v>
      </c>
      <c r="P5" s="80">
        <v>48</v>
      </c>
      <c r="Q5" s="64">
        <v>47600</v>
      </c>
    </row>
    <row r="6" spans="1:17">
      <c r="A6" s="19" t="s">
        <v>1</v>
      </c>
      <c r="B6" s="128">
        <f>IF(B$2=0,0,(B$7*1+B$8*2+B$9*3+B$10*4)/B$2)</f>
        <v>2.1132075471698113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0.27192982456140352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1217.7777777777778</v>
      </c>
      <c r="P6" s="80">
        <v>45</v>
      </c>
      <c r="Q6" s="64">
        <v>54800</v>
      </c>
    </row>
    <row r="7" spans="1:17">
      <c r="A7" s="19" t="s">
        <v>2</v>
      </c>
      <c r="B7" s="13">
        <v>19</v>
      </c>
      <c r="C7" s="6">
        <f t="shared" ref="C7:C12" si="2">IF(B$2=0,0,B7/B$2)</f>
        <v>0.35849056603773582</v>
      </c>
      <c r="E7" s="33" t="s">
        <v>55</v>
      </c>
      <c r="F7" s="30" t="s">
        <v>155</v>
      </c>
      <c r="G7" s="13">
        <v>30</v>
      </c>
      <c r="H7" s="94">
        <f>IF(B$17=0,0,G7/B$17)</f>
        <v>0.26315789473684209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762.06896551724139</v>
      </c>
      <c r="P7" s="80">
        <v>29</v>
      </c>
      <c r="Q7" s="64">
        <v>22100</v>
      </c>
    </row>
    <row r="8" spans="1:17">
      <c r="A8" s="19" t="s">
        <v>3</v>
      </c>
      <c r="B8" s="13">
        <v>15</v>
      </c>
      <c r="C8" s="6">
        <f>IF(B$2=0,0,B8/B$2)</f>
        <v>0.28301886792452829</v>
      </c>
      <c r="E8" s="33" t="s">
        <v>59</v>
      </c>
      <c r="F8" s="30" t="s">
        <v>23</v>
      </c>
      <c r="G8" s="13">
        <v>22</v>
      </c>
      <c r="H8" s="94">
        <f>IF(B$17=0,0,G8/B$17)</f>
        <v>0.19298245614035087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-1205.8823529411766</v>
      </c>
      <c r="P8" s="80">
        <v>17</v>
      </c>
      <c r="Q8" s="64">
        <v>-20500</v>
      </c>
    </row>
    <row r="9" spans="1:17">
      <c r="A9" s="20" t="s">
        <v>4</v>
      </c>
      <c r="B9" s="14">
        <v>13</v>
      </c>
      <c r="C9" s="7">
        <f>IF(B$2=0,0,B9/B$2)</f>
        <v>0.24528301886792453</v>
      </c>
      <c r="E9" s="33" t="s">
        <v>182</v>
      </c>
      <c r="F9" s="30" t="s">
        <v>19</v>
      </c>
      <c r="G9" s="13">
        <v>20</v>
      </c>
      <c r="H9" s="94">
        <f>IF(B$17=0,0,G9/B$17)</f>
        <v>0.17543859649122806</v>
      </c>
      <c r="I9" s="56">
        <v>10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6</v>
      </c>
      <c r="C10" s="7">
        <f>IF(B$2=0,0,B10/B$2)</f>
        <v>0.11320754716981132</v>
      </c>
      <c r="E10" s="33" t="s">
        <v>57</v>
      </c>
      <c r="F10" s="30" t="s">
        <v>21</v>
      </c>
      <c r="G10" s="13">
        <v>19</v>
      </c>
      <c r="H10" s="94">
        <f>IF(B$17=0,0,G10/B$17)</f>
        <v>0.16666666666666666</v>
      </c>
      <c r="I10" s="56">
        <v>33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0.64150943396226412</v>
      </c>
      <c r="E11" s="33" t="s">
        <v>183</v>
      </c>
      <c r="F11" s="30" t="s">
        <v>186</v>
      </c>
      <c r="G11" s="13">
        <v>5</v>
      </c>
      <c r="H11" s="94">
        <f>IF(B$17=0,0,G11/B$17)</f>
        <v>4.3859649122807015E-2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2.6315789473684209E-2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10.135</v>
      </c>
      <c r="P12" s="79">
        <v>20</v>
      </c>
      <c r="Q12" s="67">
        <v>202.7</v>
      </c>
    </row>
    <row r="13" spans="1:17">
      <c r="A13" s="22" t="s">
        <v>97</v>
      </c>
      <c r="B13" s="15">
        <v>88</v>
      </c>
      <c r="C13" s="11">
        <f>IF(B$3=0,0,B13/B$3)</f>
        <v>0.21359223300970873</v>
      </c>
      <c r="E13" s="33" t="s">
        <v>66</v>
      </c>
      <c r="F13" s="30" t="s">
        <v>30</v>
      </c>
      <c r="G13" s="13">
        <v>3</v>
      </c>
      <c r="H13" s="94">
        <f>IF(B$17=0,0,G13/B$17)</f>
        <v>2.6315789473684209E-2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15.366666666666667</v>
      </c>
      <c r="P13" s="80">
        <v>9</v>
      </c>
      <c r="Q13" s="68">
        <v>138.30000000000001</v>
      </c>
    </row>
    <row r="14" spans="1:17">
      <c r="A14" s="19" t="s">
        <v>94</v>
      </c>
      <c r="B14" s="13">
        <v>91</v>
      </c>
      <c r="C14" s="6">
        <f>IF(B$3=0,0,B14/B$3)</f>
        <v>0.220873786407767</v>
      </c>
      <c r="E14" s="33" t="s">
        <v>67</v>
      </c>
      <c r="F14" s="30" t="s">
        <v>31</v>
      </c>
      <c r="G14" s="13">
        <v>2</v>
      </c>
      <c r="H14" s="94">
        <f>IF(B$17=0,0,G14/B$17)</f>
        <v>1.7543859649122806E-2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-3.969999999999998</v>
      </c>
      <c r="P14" s="80">
        <v>10</v>
      </c>
      <c r="Q14" s="68">
        <v>-39.699999999999982</v>
      </c>
    </row>
    <row r="15" spans="1:17">
      <c r="A15" s="18" t="s">
        <v>99</v>
      </c>
      <c r="B15" s="12">
        <f>B21</f>
        <v>61</v>
      </c>
      <c r="C15" s="4">
        <f>IF(B$13=0,0,B15/B$13)</f>
        <v>0.69318181818181823</v>
      </c>
      <c r="E15" s="33" t="s">
        <v>74</v>
      </c>
      <c r="F15" s="30" t="s">
        <v>38</v>
      </c>
      <c r="G15" s="13">
        <v>2</v>
      </c>
      <c r="H15" s="94">
        <f>IF(B$17=0,0,G15/B$17)</f>
        <v>1.7543859649122806E-2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42</v>
      </c>
      <c r="C16" s="4">
        <f>IF(B$14=0,0,B16/B$14)</f>
        <v>0.46153846153846156</v>
      </c>
      <c r="E16" s="33" t="s">
        <v>77</v>
      </c>
      <c r="F16" s="30" t="s">
        <v>41</v>
      </c>
      <c r="G16" s="13">
        <v>2</v>
      </c>
      <c r="H16" s="94">
        <f>IF(B$17=0,0,G16/B$17)</f>
        <v>1.7543859649122806E-2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114</v>
      </c>
      <c r="C17" s="4">
        <f>IF(B$3=0,0,B17/B$3)</f>
        <v>0.27669902912621358</v>
      </c>
      <c r="E17" s="33" t="s">
        <v>61</v>
      </c>
      <c r="F17" s="30" t="s">
        <v>25</v>
      </c>
      <c r="G17" s="13">
        <v>1</v>
      </c>
      <c r="H17" s="94">
        <f>IF(B$17=0,0,G17/B$17)</f>
        <v>8.771929824561403E-3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49</v>
      </c>
      <c r="C18" s="6">
        <f>IF(B$3=0,0,B18/B$3)</f>
        <v>0.11893203883495146</v>
      </c>
      <c r="E18" s="33" t="s">
        <v>62</v>
      </c>
      <c r="F18" s="30" t="s">
        <v>26</v>
      </c>
      <c r="G18" s="13">
        <v>1</v>
      </c>
      <c r="H18" s="94">
        <f>IF(B$17=0,0,G18/B$17)</f>
        <v>8.771929824561403E-3</v>
      </c>
      <c r="I18" s="56">
        <v>6</v>
      </c>
      <c r="K18" s="5">
        <v>16</v>
      </c>
      <c r="L18" s="61">
        <v>159.69999999999999</v>
      </c>
      <c r="N18" s="75" t="s">
        <v>324</v>
      </c>
      <c r="O18" s="85">
        <f>IF(P18=0,0,Q18/P18)</f>
        <v>46.5</v>
      </c>
      <c r="P18" s="79">
        <v>3</v>
      </c>
      <c r="Q18" s="67">
        <v>139.5</v>
      </c>
    </row>
    <row r="19" spans="1:17">
      <c r="A19" s="19" t="s">
        <v>12</v>
      </c>
      <c r="B19" s="13">
        <v>43</v>
      </c>
      <c r="C19" s="6">
        <f>IF(B$17=0,0,B19/B$17)</f>
        <v>0.37719298245614036</v>
      </c>
      <c r="E19" s="33" t="s">
        <v>69</v>
      </c>
      <c r="F19" s="30" t="s">
        <v>33</v>
      </c>
      <c r="G19" s="13">
        <v>1</v>
      </c>
      <c r="H19" s="94">
        <f>IF(B$17=0,0,G19/B$17)</f>
        <v>8.771929824561403E-3</v>
      </c>
      <c r="I19" s="56">
        <v>12</v>
      </c>
      <c r="K19" s="5">
        <v>17</v>
      </c>
      <c r="L19" s="61">
        <v>164.89999999999998</v>
      </c>
      <c r="N19" s="76" t="s">
        <v>304</v>
      </c>
      <c r="O19" s="86">
        <f>IF(P19=0,0,Q19/P19)</f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71</v>
      </c>
      <c r="C20" s="6">
        <f>IF(B$17=0,0,B20/B$17)</f>
        <v>0.6228070175438597</v>
      </c>
      <c r="E20" s="33" t="s">
        <v>71</v>
      </c>
      <c r="F20" s="30" t="s">
        <v>35</v>
      </c>
      <c r="G20" s="13">
        <v>1</v>
      </c>
      <c r="H20" s="94">
        <f>IF(B$17=0,0,G20/B$17)</f>
        <v>8.771929824561403E-3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61</v>
      </c>
      <c r="C21" s="6">
        <f>IF(B$17=0,0,B21/B$17)</f>
        <v>0.53508771929824561</v>
      </c>
      <c r="E21" s="33" t="s">
        <v>76</v>
      </c>
      <c r="F21" s="30" t="s">
        <v>40</v>
      </c>
      <c r="G21" s="13">
        <v>1</v>
      </c>
      <c r="H21" s="94">
        <f>IF(B$17=0,0,G21/B$17)</f>
        <v>8.771929824561403E-3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42</v>
      </c>
      <c r="C22" s="6">
        <f>IF(B$17=0,0,B22/B$17)</f>
        <v>0.36842105263157893</v>
      </c>
      <c r="E22" s="33" t="s">
        <v>78</v>
      </c>
      <c r="F22" s="30" t="s">
        <v>42</v>
      </c>
      <c r="G22" s="13">
        <v>1</v>
      </c>
      <c r="H22" s="94">
        <f>IF(B$17=0,0,G22/B$17)</f>
        <v>8.771929824561403E-3</v>
      </c>
      <c r="I22" s="56">
        <v>9</v>
      </c>
      <c r="K22" s="5">
        <v>20</v>
      </c>
      <c r="L22" s="61">
        <v>162.19999999999996</v>
      </c>
      <c r="N22" s="76" t="s">
        <v>235</v>
      </c>
      <c r="O22" s="86">
        <f>IF(P22=0,0,Q22/P22)</f>
        <v>29.687499999999996</v>
      </c>
      <c r="P22" s="80">
        <v>16</v>
      </c>
      <c r="Q22" s="68">
        <v>474.99999999999994</v>
      </c>
    </row>
    <row r="23" spans="1:17">
      <c r="A23" s="19" t="s">
        <v>150</v>
      </c>
      <c r="B23" s="13">
        <v>11</v>
      </c>
      <c r="C23" s="6">
        <f>IF(B$17=0,0,B23/B$17)</f>
        <v>9.6491228070175433E-2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244</v>
      </c>
      <c r="O23" s="86">
        <f>IF(P23=0,0,Q23/P23)</f>
        <v>25.240000000000002</v>
      </c>
      <c r="P23" s="80">
        <v>5</v>
      </c>
      <c r="Q23" s="68">
        <v>126.20000000000002</v>
      </c>
    </row>
    <row r="24" spans="1:17">
      <c r="A24" s="19" t="s">
        <v>5</v>
      </c>
      <c r="B24" s="16">
        <f>IF(B$17=0,0,C24/B$17)</f>
        <v>5796.4912280701756</v>
      </c>
      <c r="C24" s="8">
        <v>660800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>IF(P24=0,0,Q24/P24)</f>
        <v>24.304761904761907</v>
      </c>
      <c r="P24" s="80">
        <v>21</v>
      </c>
      <c r="Q24" s="68">
        <v>510.40000000000003</v>
      </c>
    </row>
    <row r="25" spans="1:17">
      <c r="A25" s="20" t="s">
        <v>133</v>
      </c>
      <c r="B25" s="97">
        <f>IF($B$17-B$16=0,0,C25/($B$17-B$16))</f>
        <v>7141.666666666667</v>
      </c>
      <c r="C25" s="98">
        <v>514200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277</v>
      </c>
      <c r="O25" s="86">
        <f>IF(P25=0,0,Q25/P25)</f>
        <v>23.535294117647059</v>
      </c>
      <c r="P25" s="80">
        <v>17</v>
      </c>
      <c r="Q25" s="68">
        <v>400.1</v>
      </c>
    </row>
    <row r="26" spans="1:17">
      <c r="A26" s="20" t="s">
        <v>134</v>
      </c>
      <c r="B26" s="97">
        <f>IF(B$16=0,0,C26/B$16)</f>
        <v>3490.4761904761904</v>
      </c>
      <c r="C26" s="98">
        <v>146600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>IF(P26=0,0,Q26/P26)</f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-4522.4489795918371</v>
      </c>
      <c r="C27" s="98">
        <v>-221600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238</v>
      </c>
      <c r="O28" s="86">
        <f>IF(P28=0,0,Q28/P28)</f>
        <v>16.433333333333334</v>
      </c>
      <c r="P28" s="80">
        <v>3</v>
      </c>
      <c r="Q28" s="68">
        <v>49.300000000000004</v>
      </c>
    </row>
    <row r="29" spans="1:17">
      <c r="A29" s="19" t="s">
        <v>131</v>
      </c>
      <c r="B29" s="13">
        <v>30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169</v>
      </c>
      <c r="O29" s="86">
        <f>IF(P29=0,0,Q29/P29)</f>
        <v>15.141666666666673</v>
      </c>
      <c r="P29" s="80">
        <v>12</v>
      </c>
      <c r="Q29" s="68">
        <v>181.70000000000007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>IF(P30=0,0,Q30/P30)</f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276</v>
      </c>
      <c r="O33" s="86">
        <f>IF(P33=0,0,Q33/P33)</f>
        <v>2.4695652173913021</v>
      </c>
      <c r="P33" s="80">
        <v>23</v>
      </c>
      <c r="Q33" s="68">
        <v>56.799999999999947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228</v>
      </c>
      <c r="O34" s="86">
        <f>IF(P34=0,0,Q34/P34)</f>
        <v>-11.933333333333332</v>
      </c>
      <c r="P34" s="80">
        <v>3</v>
      </c>
      <c r="Q34" s="68">
        <v>-35.799999999999997</v>
      </c>
    </row>
    <row r="35" spans="1:17">
      <c r="A35" s="52" t="s">
        <v>139</v>
      </c>
      <c r="B35" s="99">
        <v>14</v>
      </c>
      <c r="C35" s="102">
        <f t="shared" ref="C35:C47" si="3">IF(B$17=0,0,B35/B$17)</f>
        <v>0.12280701754385964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264</v>
      </c>
      <c r="O35" s="86">
        <f>IF(P35=0,0,Q35/P35)</f>
        <v>-45.3</v>
      </c>
      <c r="P35" s="80">
        <v>1</v>
      </c>
      <c r="Q35" s="68">
        <v>-45.3</v>
      </c>
    </row>
    <row r="36" spans="1:17">
      <c r="A36" s="19" t="s">
        <v>135</v>
      </c>
      <c r="B36" s="13">
        <v>30</v>
      </c>
      <c r="C36" s="6">
        <f t="shared" si="3"/>
        <v>0.26315789473684209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333</v>
      </c>
      <c r="O36" s="86">
        <f>IF(P36=0,0,Q36/P36)</f>
        <v>-59.5</v>
      </c>
      <c r="P36" s="80">
        <v>1</v>
      </c>
      <c r="Q36" s="68">
        <v>-59.5</v>
      </c>
    </row>
    <row r="37" spans="1:17">
      <c r="A37" s="19" t="s">
        <v>136</v>
      </c>
      <c r="B37" s="100">
        <v>28</v>
      </c>
      <c r="C37" s="6">
        <f t="shared" si="3"/>
        <v>0.24561403508771928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19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16</v>
      </c>
      <c r="C39" s="6">
        <f t="shared" si="3"/>
        <v>0.14035087719298245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2.6315789473684209E-2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3.5087719298245612E-2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181</v>
      </c>
      <c r="F2" s="29" t="s">
        <v>156</v>
      </c>
      <c r="G2" s="12">
        <v>49</v>
      </c>
      <c r="H2" s="93">
        <f>IF(B$17=0,0,G2/B$17)</f>
        <v>0.59036144578313254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-1663.6363636363637</v>
      </c>
      <c r="P2" s="79">
        <v>55</v>
      </c>
      <c r="Q2" s="63">
        <v>-91500</v>
      </c>
    </row>
    <row r="3" spans="1:17">
      <c r="A3" s="19" t="s">
        <v>8</v>
      </c>
      <c r="B3" s="122">
        <v>413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0.5662650602409639</v>
      </c>
      <c r="I3" s="56">
        <v>13</v>
      </c>
      <c r="K3" s="5">
        <v>1</v>
      </c>
      <c r="L3" s="61">
        <v>6.3</v>
      </c>
      <c r="N3" s="76" t="s">
        <v>104</v>
      </c>
      <c r="O3" s="83">
        <f t="shared" si="0"/>
        <v>625.4545454545455</v>
      </c>
      <c r="P3" s="80">
        <v>55</v>
      </c>
      <c r="Q3" s="64">
        <v>34400</v>
      </c>
    </row>
    <row r="4" spans="1:17">
      <c r="A4" s="19" t="s">
        <v>6</v>
      </c>
      <c r="B4" s="124">
        <v>-225.19999999999993</v>
      </c>
      <c r="C4" s="125"/>
      <c r="E4" s="33" t="s">
        <v>54</v>
      </c>
      <c r="F4" s="30" t="s">
        <v>20</v>
      </c>
      <c r="G4" s="13">
        <v>45</v>
      </c>
      <c r="H4" s="94">
        <f>IF(B$17=0,0,G4/B$17)</f>
        <v>0.54216867469879515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-129.62962962962962</v>
      </c>
      <c r="P4" s="80">
        <v>54</v>
      </c>
      <c r="Q4" s="64">
        <v>-7000</v>
      </c>
    </row>
    <row r="5" spans="1:17">
      <c r="A5" s="19" t="s">
        <v>7</v>
      </c>
      <c r="B5" s="126">
        <f>IF(B$2=0,0,B$4/B$2)</f>
        <v>-4.0945454545454529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0.33734939759036142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-1009.8039215686274</v>
      </c>
      <c r="P5" s="80">
        <v>51</v>
      </c>
      <c r="Q5" s="64">
        <v>-51500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0.31325301204819278</v>
      </c>
      <c r="I6" s="56">
        <v>18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-919.04761904761904</v>
      </c>
      <c r="P6" s="80">
        <v>42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0.25454545454545452</v>
      </c>
      <c r="E7" s="33" t="s">
        <v>55</v>
      </c>
      <c r="F7" s="30" t="s">
        <v>155</v>
      </c>
      <c r="G7" s="13">
        <v>17</v>
      </c>
      <c r="H7" s="94">
        <f>IF(B$17=0,0,G7/B$17)</f>
        <v>0.20481927710843373</v>
      </c>
      <c r="I7" s="56">
        <v>25</v>
      </c>
      <c r="K7" s="5">
        <v>5</v>
      </c>
      <c r="L7" s="61">
        <v>129</v>
      </c>
      <c r="N7" s="76" t="s">
        <v>107</v>
      </c>
      <c r="O7" s="83">
        <f t="shared" si="0"/>
        <v>1332.1428571428571</v>
      </c>
      <c r="P7" s="80">
        <v>28</v>
      </c>
      <c r="Q7" s="64">
        <v>37300</v>
      </c>
    </row>
    <row r="8" spans="1:17">
      <c r="A8" s="19" t="s">
        <v>3</v>
      </c>
      <c r="B8" s="13">
        <v>9</v>
      </c>
      <c r="C8" s="6">
        <f>IF(B$2=0,0,B8/B$2)</f>
        <v>0.16363636363636364</v>
      </c>
      <c r="E8" s="33" t="s">
        <v>57</v>
      </c>
      <c r="F8" s="30" t="s">
        <v>21</v>
      </c>
      <c r="G8" s="13">
        <v>16</v>
      </c>
      <c r="H8" s="94">
        <f>IF(B$17=0,0,G8/B$17)</f>
        <v>0.19277108433734941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0.30909090909090908</v>
      </c>
      <c r="E9" s="33" t="s">
        <v>59</v>
      </c>
      <c r="F9" s="30" t="s">
        <v>23</v>
      </c>
      <c r="G9" s="13">
        <v>10</v>
      </c>
      <c r="H9" s="94">
        <f>IF(B$17=0,0,G9/B$17)</f>
        <v>0.12048192771084337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0.27272727272727271</v>
      </c>
      <c r="E10" s="33" t="s">
        <v>182</v>
      </c>
      <c r="F10" s="30" t="s">
        <v>19</v>
      </c>
      <c r="G10" s="13">
        <v>9</v>
      </c>
      <c r="H10" s="94">
        <f>IF(B$17=0,0,G10/B$17)</f>
        <v>0.10843373493975904</v>
      </c>
      <c r="I10" s="56">
        <v>16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0.41818181818181815</v>
      </c>
      <c r="E11" s="33" t="s">
        <v>58</v>
      </c>
      <c r="F11" s="30" t="s">
        <v>22</v>
      </c>
      <c r="G11" s="13">
        <v>7</v>
      </c>
      <c r="H11" s="94">
        <f>IF(B$17=0,0,G11/B$17)</f>
        <v>8.4337349397590355E-2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1.8181818181818181E-2</v>
      </c>
      <c r="E12" s="33" t="s">
        <v>74</v>
      </c>
      <c r="F12" s="30" t="s">
        <v>38</v>
      </c>
      <c r="G12" s="13">
        <v>6</v>
      </c>
      <c r="H12" s="94">
        <f>IF(B$17=0,0,G12/B$17)</f>
        <v>7.2289156626506021E-2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-6.0666666666666673</v>
      </c>
      <c r="P12" s="79">
        <v>9</v>
      </c>
      <c r="Q12" s="67">
        <v>-54.600000000000009</v>
      </c>
    </row>
    <row r="13" spans="1:17">
      <c r="A13" s="22" t="s">
        <v>97</v>
      </c>
      <c r="B13" s="15">
        <v>93</v>
      </c>
      <c r="C13" s="11">
        <f>IF(B$3=0,0,B13/B$3)</f>
        <v>0.22518159806295399</v>
      </c>
      <c r="E13" s="33" t="s">
        <v>66</v>
      </c>
      <c r="F13" s="30" t="s">
        <v>30</v>
      </c>
      <c r="G13" s="13">
        <v>3</v>
      </c>
      <c r="H13" s="94">
        <f>IF(B$17=0,0,G13/B$17)</f>
        <v>3.614457831325301E-2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-0.49999999999999839</v>
      </c>
      <c r="P13" s="80">
        <v>20</v>
      </c>
      <c r="Q13" s="68">
        <v>-9.999999999999968</v>
      </c>
    </row>
    <row r="14" spans="1:17">
      <c r="A14" s="19" t="s">
        <v>94</v>
      </c>
      <c r="B14" s="13">
        <v>96</v>
      </c>
      <c r="C14" s="6">
        <f>IF(B$3=0,0,B14/B$3)</f>
        <v>0.23244552058111381</v>
      </c>
      <c r="E14" s="33" t="s">
        <v>183</v>
      </c>
      <c r="F14" s="30" t="s">
        <v>186</v>
      </c>
      <c r="G14" s="13">
        <v>3</v>
      </c>
      <c r="H14" s="94">
        <f>IF(B$17=0,0,G14/B$17)</f>
        <v>3.614457831325301E-2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49</v>
      </c>
      <c r="C15" s="4">
        <f>IF(B$13=0,0,B15/B$13)</f>
        <v>0.5268817204301075</v>
      </c>
      <c r="E15" s="33" t="s">
        <v>63</v>
      </c>
      <c r="F15" s="30" t="s">
        <v>27</v>
      </c>
      <c r="G15" s="13">
        <v>2</v>
      </c>
      <c r="H15" s="94">
        <f>IF(B$17=0,0,G15/B$17)</f>
        <v>2.4096385542168676E-2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-14.750000000000002</v>
      </c>
      <c r="P15" s="81">
        <v>12</v>
      </c>
      <c r="Q15" s="69">
        <v>-177.00000000000003</v>
      </c>
    </row>
    <row r="16" spans="1:17">
      <c r="A16" s="18" t="s">
        <v>100</v>
      </c>
      <c r="B16" s="12">
        <f>B22</f>
        <v>32</v>
      </c>
      <c r="C16" s="4">
        <f>IF(B$14=0,0,B16/B$14)</f>
        <v>0.33333333333333331</v>
      </c>
      <c r="E16" s="33" t="s">
        <v>77</v>
      </c>
      <c r="F16" s="30" t="s">
        <v>41</v>
      </c>
      <c r="G16" s="13">
        <v>2</v>
      </c>
      <c r="H16" s="94">
        <f>IF(B$17=0,0,G16/B$17)</f>
        <v>2.4096385542168676E-2</v>
      </c>
      <c r="I16" s="56">
        <v>19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83</v>
      </c>
      <c r="C17" s="4">
        <f>IF(B$3=0,0,B17/B$3)</f>
        <v>0.2009685230024213</v>
      </c>
      <c r="E17" s="33" t="s">
        <v>67</v>
      </c>
      <c r="F17" s="30" t="s">
        <v>31</v>
      </c>
      <c r="G17" s="13">
        <v>1</v>
      </c>
      <c r="H17" s="94">
        <f>IF(B$17=0,0,G17/B$17)</f>
        <v>1.2048192771084338E-2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70</v>
      </c>
      <c r="C18" s="6">
        <f>IF(B$3=0,0,B18/B$3)</f>
        <v>0.16949152542372881</v>
      </c>
      <c r="E18" s="33" t="s">
        <v>69</v>
      </c>
      <c r="F18" s="30" t="s">
        <v>33</v>
      </c>
      <c r="G18" s="13">
        <v>1</v>
      </c>
      <c r="H18" s="94">
        <f>IF(B$17=0,0,G18/B$17)</f>
        <v>1.2048192771084338E-2</v>
      </c>
      <c r="I18" s="56">
        <v>8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32</v>
      </c>
      <c r="C19" s="6">
        <f>IF(B$17=0,0,B19/B$17)</f>
        <v>0.38554216867469882</v>
      </c>
      <c r="E19" s="33" t="s">
        <v>76</v>
      </c>
      <c r="F19" s="30" t="s">
        <v>40</v>
      </c>
      <c r="G19" s="13">
        <v>1</v>
      </c>
      <c r="H19" s="94">
        <f>IF(B$17=0,0,G19/B$17)</f>
        <v>1.2048192771084338E-2</v>
      </c>
      <c r="I19" s="56">
        <v>5</v>
      </c>
      <c r="K19" s="5">
        <v>17</v>
      </c>
      <c r="L19" s="61">
        <v>255.5</v>
      </c>
      <c r="N19" s="76" t="s">
        <v>333</v>
      </c>
      <c r="O19" s="86">
        <f t="shared" si="3"/>
        <v>56.366666666666674</v>
      </c>
      <c r="P19" s="80">
        <v>3</v>
      </c>
      <c r="Q19" s="68">
        <v>169.10000000000002</v>
      </c>
    </row>
    <row r="20" spans="1:17">
      <c r="A20" s="19" t="s">
        <v>11</v>
      </c>
      <c r="B20" s="13">
        <v>51</v>
      </c>
      <c r="C20" s="6">
        <f>IF(B$17=0,0,B20/B$17)</f>
        <v>0.61445783132530118</v>
      </c>
      <c r="E20" s="33" t="s">
        <v>78</v>
      </c>
      <c r="F20" s="30" t="s">
        <v>42</v>
      </c>
      <c r="G20" s="13">
        <v>1</v>
      </c>
      <c r="H20" s="94">
        <f>IF(B$17=0,0,G20/B$17)</f>
        <v>1.2048192771084338E-2</v>
      </c>
      <c r="I20" s="56">
        <v>7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49</v>
      </c>
      <c r="C21" s="6">
        <f>IF(B$17=0,0,B21/B$17)</f>
        <v>0.59036144578313254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32</v>
      </c>
      <c r="C22" s="6">
        <f>IF(B$17=0,0,B22/B$17)</f>
        <v>0.38554216867469882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2.4096385542168676E-2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22.480000000000008</v>
      </c>
      <c r="P23" s="80">
        <v>15</v>
      </c>
      <c r="Q23" s="68">
        <v>337.2000000000001</v>
      </c>
    </row>
    <row r="24" spans="1:17">
      <c r="A24" s="19" t="s">
        <v>5</v>
      </c>
      <c r="B24" s="16">
        <f>IF(B$17=0,0,C24/B$17)</f>
        <v>6460.2409638554218</v>
      </c>
      <c r="C24" s="8">
        <v>536200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11.516666666666667</v>
      </c>
      <c r="P24" s="80">
        <v>6</v>
      </c>
      <c r="Q24" s="68">
        <v>69.100000000000009</v>
      </c>
    </row>
    <row r="25" spans="1:17">
      <c r="A25" s="20" t="s">
        <v>133</v>
      </c>
      <c r="B25" s="97">
        <f>IF($B$17-B$16=0,0,C25/($B$17-B$16))</f>
        <v>8031.3725490196075</v>
      </c>
      <c r="C25" s="98">
        <v>409600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 t="shared" si="3"/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3956.25</v>
      </c>
      <c r="C26" s="98">
        <v>126600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 t="shared" si="3"/>
        <v>5.9312500000000021</v>
      </c>
      <c r="P26" s="80">
        <v>16</v>
      </c>
      <c r="Q26" s="68">
        <v>94.900000000000034</v>
      </c>
    </row>
    <row r="27" spans="1:17">
      <c r="A27" s="20" t="s">
        <v>132</v>
      </c>
      <c r="B27" s="97">
        <f>IF(B$18=0,0,C27/B$18)</f>
        <v>-5611.4285714285716</v>
      </c>
      <c r="C27" s="98">
        <v>-392800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 t="shared" si="3"/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 t="shared" si="3"/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 t="shared" si="3"/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264</v>
      </c>
      <c r="O32" s="86">
        <f t="shared" si="3"/>
        <v>-22.9</v>
      </c>
      <c r="P32" s="80">
        <v>1</v>
      </c>
      <c r="Q32" s="68">
        <v>-22.9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263</v>
      </c>
      <c r="O33" s="86">
        <f t="shared" si="3"/>
        <v>-24.3047619047619</v>
      </c>
      <c r="P33" s="80">
        <v>21</v>
      </c>
      <c r="Q33" s="68">
        <v>-510.39999999999992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276</v>
      </c>
      <c r="O34" s="86">
        <f t="shared" si="3"/>
        <v>-24.866666666666671</v>
      </c>
      <c r="P34" s="80">
        <v>24</v>
      </c>
      <c r="Q34" s="68">
        <v>-596.80000000000007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0.18072289156626506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4"/>
        <v>0.16867469879518071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17</v>
      </c>
      <c r="C37" s="6">
        <f t="shared" si="4"/>
        <v>0.20481927710843373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11</v>
      </c>
      <c r="C38" s="6">
        <f t="shared" si="4"/>
        <v>0.13253012048192772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4"/>
        <v>0.14457831325301204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0.10843373493975904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3.614457831325301E-2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1.2048192771084338E-2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1.2048192771084338E-2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</sheetData>
  <sortState xmlns:xlrd2="http://schemas.microsoft.com/office/spreadsheetml/2017/richdata2" ref="E2:I5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43</v>
      </c>
      <c r="C2" s="121"/>
      <c r="E2" s="32" t="s">
        <v>54</v>
      </c>
      <c r="F2" s="29" t="s">
        <v>20</v>
      </c>
      <c r="G2" s="12">
        <v>34</v>
      </c>
      <c r="H2" s="93">
        <f>IF(B$17=0,0,G2/B$17)</f>
        <v>0.57627118644067798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-1297.6744186046512</v>
      </c>
      <c r="P2" s="79">
        <v>43</v>
      </c>
      <c r="Q2" s="63">
        <v>-55800</v>
      </c>
    </row>
    <row r="3" spans="1:17">
      <c r="A3" s="19" t="s">
        <v>8</v>
      </c>
      <c r="B3" s="122">
        <v>296</v>
      </c>
      <c r="C3" s="123"/>
      <c r="E3" s="33" t="s">
        <v>184</v>
      </c>
      <c r="F3" s="30" t="s">
        <v>187</v>
      </c>
      <c r="G3" s="13">
        <v>34</v>
      </c>
      <c r="H3" s="94">
        <f>IF(B$17=0,0,G3/B$17)</f>
        <v>0.57627118644067798</v>
      </c>
      <c r="I3" s="56">
        <v>9</v>
      </c>
      <c r="K3" s="5">
        <v>1</v>
      </c>
      <c r="L3" s="61">
        <v>-47</v>
      </c>
      <c r="N3" s="76" t="s">
        <v>104</v>
      </c>
      <c r="O3" s="83">
        <f t="shared" si="0"/>
        <v>-1258.1395348837209</v>
      </c>
      <c r="P3" s="80">
        <v>43</v>
      </c>
      <c r="Q3" s="64">
        <v>-54100</v>
      </c>
    </row>
    <row r="4" spans="1:17">
      <c r="A4" s="19" t="s">
        <v>6</v>
      </c>
      <c r="B4" s="124">
        <v>-295.39999999999992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0.55932203389830504</v>
      </c>
      <c r="I4" s="56">
        <v>18</v>
      </c>
      <c r="K4" s="5">
        <v>2</v>
      </c>
      <c r="L4" s="61">
        <v>-38</v>
      </c>
      <c r="N4" s="76" t="s">
        <v>105</v>
      </c>
      <c r="O4" s="83">
        <f t="shared" si="0"/>
        <v>207.3170731707317</v>
      </c>
      <c r="P4" s="80">
        <v>41</v>
      </c>
      <c r="Q4" s="64">
        <v>8500</v>
      </c>
    </row>
    <row r="5" spans="1:17">
      <c r="A5" s="19" t="s">
        <v>7</v>
      </c>
      <c r="B5" s="126">
        <f>IF(B$2=0,0,B$4/B$2)</f>
        <v>-6.8697674418604633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0.3728813559322034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-140.625</v>
      </c>
      <c r="P5" s="80">
        <v>32</v>
      </c>
      <c r="Q5" s="64">
        <v>-4500</v>
      </c>
    </row>
    <row r="6" spans="1:17">
      <c r="A6" s="19" t="s">
        <v>1</v>
      </c>
      <c r="B6" s="128">
        <f>IF(B$2=0,0,(B$7*1+B$8*2+B$9*3+B$10*4)/B$2)</f>
        <v>2.7441860465116279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0.25423728813559321</v>
      </c>
      <c r="I6" s="56">
        <v>26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887.5</v>
      </c>
      <c r="P6" s="80">
        <v>24</v>
      </c>
      <c r="Q6" s="64">
        <v>21300</v>
      </c>
    </row>
    <row r="7" spans="1:17">
      <c r="A7" s="19" t="s">
        <v>2</v>
      </c>
      <c r="B7" s="13">
        <v>11</v>
      </c>
      <c r="C7" s="6">
        <f t="shared" ref="C7:C12" si="2">IF(B$2=0,0,B7/B$2)</f>
        <v>0.2558139534883721</v>
      </c>
      <c r="E7" s="33" t="s">
        <v>55</v>
      </c>
      <c r="F7" s="30" t="s">
        <v>155</v>
      </c>
      <c r="G7" s="13">
        <v>13</v>
      </c>
      <c r="H7" s="94">
        <f>IF(B$17=0,0,G7/B$17)</f>
        <v>0.22033898305084745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-107.14285714285714</v>
      </c>
      <c r="P7" s="80">
        <v>14</v>
      </c>
      <c r="Q7" s="64">
        <v>-1500</v>
      </c>
    </row>
    <row r="8" spans="1:17">
      <c r="A8" s="19" t="s">
        <v>3</v>
      </c>
      <c r="B8" s="13">
        <v>6</v>
      </c>
      <c r="C8" s="6">
        <f>IF(B$2=0,0,B8/B$2)</f>
        <v>0.13953488372093023</v>
      </c>
      <c r="E8" s="33" t="s">
        <v>59</v>
      </c>
      <c r="F8" s="30" t="s">
        <v>23</v>
      </c>
      <c r="G8" s="13">
        <v>13</v>
      </c>
      <c r="H8" s="94">
        <f>IF(B$17=0,0,G8/B$17)</f>
        <v>0.22033898305084745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200</v>
      </c>
      <c r="P8" s="80">
        <v>3</v>
      </c>
      <c r="Q8" s="64">
        <v>600</v>
      </c>
    </row>
    <row r="9" spans="1:17">
      <c r="A9" s="20" t="s">
        <v>4</v>
      </c>
      <c r="B9" s="14">
        <v>9</v>
      </c>
      <c r="C9" s="7">
        <f>IF(B$2=0,0,B9/B$2)</f>
        <v>0.20930232558139536</v>
      </c>
      <c r="E9" s="33" t="s">
        <v>57</v>
      </c>
      <c r="F9" s="30" t="s">
        <v>21</v>
      </c>
      <c r="G9" s="13">
        <v>9</v>
      </c>
      <c r="H9" s="94">
        <f>IF(B$17=0,0,G9/B$17)</f>
        <v>0.15254237288135594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17</v>
      </c>
      <c r="C10" s="7">
        <f>IF(B$2=0,0,B10/B$2)</f>
        <v>0.39534883720930231</v>
      </c>
      <c r="E10" s="33" t="s">
        <v>182</v>
      </c>
      <c r="F10" s="30" t="s">
        <v>19</v>
      </c>
      <c r="G10" s="13">
        <v>5</v>
      </c>
      <c r="H10" s="94">
        <f>IF(B$17=0,0,G10/B$17)</f>
        <v>8.4745762711864403E-2</v>
      </c>
      <c r="I10" s="56">
        <v>21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0.39534883720930231</v>
      </c>
      <c r="E11" s="33" t="s">
        <v>67</v>
      </c>
      <c r="F11" s="30" t="s">
        <v>31</v>
      </c>
      <c r="G11" s="13">
        <v>2</v>
      </c>
      <c r="H11" s="94">
        <f>IF(B$17=0,0,G11/B$17)</f>
        <v>3.3898305084745763E-2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2</v>
      </c>
      <c r="H12" s="94">
        <f>IF(B$17=0,0,G12/B$17)</f>
        <v>3.3898305084745763E-2</v>
      </c>
      <c r="I12" s="56">
        <v>13</v>
      </c>
      <c r="K12" s="5">
        <v>10</v>
      </c>
      <c r="L12" s="61">
        <v>-315.09999999999997</v>
      </c>
      <c r="N12" s="75" t="s">
        <v>126</v>
      </c>
      <c r="O12" s="85">
        <f>IF(P12=0,0,Q12/P12)</f>
        <v>15.746153846153847</v>
      </c>
      <c r="P12" s="79">
        <v>13</v>
      </c>
      <c r="Q12" s="67">
        <v>204.70000000000002</v>
      </c>
    </row>
    <row r="13" spans="1:17">
      <c r="A13" s="22" t="s">
        <v>97</v>
      </c>
      <c r="B13" s="15">
        <v>71</v>
      </c>
      <c r="C13" s="11">
        <f>IF(B$3=0,0,B13/B$3)</f>
        <v>0.23986486486486486</v>
      </c>
      <c r="E13" s="33" t="s">
        <v>77</v>
      </c>
      <c r="F13" s="30" t="s">
        <v>41</v>
      </c>
      <c r="G13" s="13">
        <v>2</v>
      </c>
      <c r="H13" s="94">
        <f>IF(B$17=0,0,G13/B$17)</f>
        <v>3.3898305084745763E-2</v>
      </c>
      <c r="I13" s="56">
        <v>16</v>
      </c>
      <c r="K13" s="5">
        <v>11</v>
      </c>
      <c r="L13" s="61">
        <v>-357.9</v>
      </c>
      <c r="N13" s="76" t="s">
        <v>127</v>
      </c>
      <c r="O13" s="86">
        <f>IF(P13=0,0,Q13/P13)</f>
        <v>-15.377777777777775</v>
      </c>
      <c r="P13" s="80">
        <v>9</v>
      </c>
      <c r="Q13" s="68">
        <v>-138.39999999999998</v>
      </c>
    </row>
    <row r="14" spans="1:17">
      <c r="A14" s="19" t="s">
        <v>94</v>
      </c>
      <c r="B14" s="13">
        <v>69</v>
      </c>
      <c r="C14" s="6">
        <f>IF(B$3=0,0,B14/B$3)</f>
        <v>0.23310810810810811</v>
      </c>
      <c r="E14" s="33" t="s">
        <v>58</v>
      </c>
      <c r="F14" s="30" t="s">
        <v>22</v>
      </c>
      <c r="G14" s="13">
        <v>1</v>
      </c>
      <c r="H14" s="94">
        <f>IF(B$17=0,0,G14/B$17)</f>
        <v>1.6949152542372881E-2</v>
      </c>
      <c r="I14" s="56">
        <v>28</v>
      </c>
      <c r="K14" s="5">
        <v>12</v>
      </c>
      <c r="L14" s="61">
        <v>-303.79999999999995</v>
      </c>
      <c r="N14" s="76" t="s">
        <v>128</v>
      </c>
      <c r="O14" s="86">
        <f>IF(P14=0,0,Q14/P14)</f>
        <v>-9.8090909090909122</v>
      </c>
      <c r="P14" s="80">
        <v>11</v>
      </c>
      <c r="Q14" s="68">
        <v>-107.90000000000003</v>
      </c>
    </row>
    <row r="15" spans="1:17">
      <c r="A15" s="18" t="s">
        <v>99</v>
      </c>
      <c r="B15" s="12">
        <f>B21</f>
        <v>33</v>
      </c>
      <c r="C15" s="4">
        <f>IF(B$13=0,0,B15/B$13)</f>
        <v>0.46478873239436619</v>
      </c>
      <c r="E15" s="33" t="s">
        <v>61</v>
      </c>
      <c r="F15" s="30" t="s">
        <v>25</v>
      </c>
      <c r="G15" s="13">
        <v>1</v>
      </c>
      <c r="H15" s="94">
        <f>IF(B$17=0,0,G15/B$17)</f>
        <v>1.6949152542372881E-2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-25.38</v>
      </c>
      <c r="P15" s="81">
        <v>10</v>
      </c>
      <c r="Q15" s="69">
        <v>-253.79999999999998</v>
      </c>
    </row>
    <row r="16" spans="1:17">
      <c r="A16" s="18" t="s">
        <v>100</v>
      </c>
      <c r="B16" s="12">
        <f>B22</f>
        <v>20</v>
      </c>
      <c r="C16" s="4">
        <f>IF(B$14=0,0,B16/B$14)</f>
        <v>0.28985507246376813</v>
      </c>
      <c r="E16" s="33" t="s">
        <v>66</v>
      </c>
      <c r="F16" s="30" t="s">
        <v>30</v>
      </c>
      <c r="G16" s="13">
        <v>1</v>
      </c>
      <c r="H16" s="94">
        <f>IF(B$17=0,0,G16/B$17)</f>
        <v>1.6949152542372881E-2</v>
      </c>
      <c r="I16" s="56">
        <v>14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59</v>
      </c>
      <c r="C17" s="4">
        <f>IF(B$3=0,0,B17/B$3)</f>
        <v>0.19932432432432431</v>
      </c>
      <c r="E17" s="33" t="s">
        <v>183</v>
      </c>
      <c r="F17" s="30" t="s">
        <v>186</v>
      </c>
      <c r="G17" s="13">
        <v>1</v>
      </c>
      <c r="H17" s="94">
        <f>IF(B$17=0,0,G17/B$17)</f>
        <v>1.6949152542372881E-2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46</v>
      </c>
      <c r="C18" s="6">
        <f>IF(B$3=0,0,B18/B$3)</f>
        <v>0.1554054054054054</v>
      </c>
      <c r="E18" s="33" t="s">
        <v>69</v>
      </c>
      <c r="F18" s="30" t="s">
        <v>33</v>
      </c>
      <c r="G18" s="13">
        <v>1</v>
      </c>
      <c r="H18" s="94">
        <f>IF(B$17=0,0,G18/B$17)</f>
        <v>1.6949152542372881E-2</v>
      </c>
      <c r="I18" s="56">
        <v>7</v>
      </c>
      <c r="K18" s="5">
        <v>16</v>
      </c>
      <c r="L18" s="61">
        <v>-373.59999999999991</v>
      </c>
      <c r="N18" s="75" t="s">
        <v>244</v>
      </c>
      <c r="O18" s="85">
        <f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23</v>
      </c>
      <c r="C19" s="6">
        <f>IF(B$17=0,0,B19/B$17)</f>
        <v>0.38983050847457629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36</v>
      </c>
      <c r="C20" s="6">
        <f>IF(B$17=0,0,B20/B$17)</f>
        <v>0.61016949152542377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33</v>
      </c>
      <c r="C21" s="6">
        <f>IF(B$17=0,0,B21/B$17)</f>
        <v>0.55932203389830504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324</v>
      </c>
      <c r="O21" s="86">
        <f>IF(P21=0,0,Q21/P21)</f>
        <v>26.218181818181815</v>
      </c>
      <c r="P21" s="80">
        <v>11</v>
      </c>
      <c r="Q21" s="68">
        <v>288.39999999999998</v>
      </c>
    </row>
    <row r="22" spans="1:17">
      <c r="A22" s="19" t="s">
        <v>149</v>
      </c>
      <c r="B22" s="13">
        <v>20</v>
      </c>
      <c r="C22" s="6">
        <f>IF(B$17=0,0,B22/B$17)</f>
        <v>0.33898305084745761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6</v>
      </c>
      <c r="C23" s="6">
        <f>IF(B$17=0,0,B23/B$17)</f>
        <v>0.10169491525423729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333</v>
      </c>
      <c r="O23" s="86">
        <f>IF(P23=0,0,Q23/P23)</f>
        <v>9.0142857142857142</v>
      </c>
      <c r="P23" s="80">
        <v>7</v>
      </c>
      <c r="Q23" s="68">
        <v>63.1</v>
      </c>
    </row>
    <row r="24" spans="1:17">
      <c r="A24" s="19" t="s">
        <v>5</v>
      </c>
      <c r="B24" s="16">
        <f>IF(B$17=0,0,C24/B$17)</f>
        <v>6681.3559322033898</v>
      </c>
      <c r="C24" s="8">
        <v>394200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8.2545454545454522</v>
      </c>
      <c r="P24" s="80">
        <v>11</v>
      </c>
      <c r="Q24" s="68">
        <v>90.799999999999983</v>
      </c>
    </row>
    <row r="25" spans="1:17">
      <c r="A25" s="20" t="s">
        <v>133</v>
      </c>
      <c r="B25" s="97">
        <f>IF($B$17-B$16=0,0,C25/($B$17-B$16))</f>
        <v>7812.8205128205127</v>
      </c>
      <c r="C25" s="98">
        <v>304700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4475</v>
      </c>
      <c r="C26" s="98">
        <v>89500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276</v>
      </c>
      <c r="O26" s="86">
        <f>IF(P26=0,0,Q26/P26)</f>
        <v>-18.489655172413791</v>
      </c>
      <c r="P26" s="80">
        <v>29</v>
      </c>
      <c r="Q26" s="68">
        <v>-536.19999999999993</v>
      </c>
    </row>
    <row r="27" spans="1:17">
      <c r="A27" s="20" t="s">
        <v>132</v>
      </c>
      <c r="B27" s="97">
        <f>IF(B$18=0,0,C27/B$18)</f>
        <v>-5378.260869565217</v>
      </c>
      <c r="C27" s="98">
        <v>-247400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238</v>
      </c>
      <c r="O27" s="86">
        <f>IF(P27=0,0,Q27/P27)</f>
        <v>-20.02</v>
      </c>
      <c r="P27" s="80">
        <v>5</v>
      </c>
      <c r="Q27" s="68">
        <v>-100.1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272</v>
      </c>
      <c r="O28" s="86">
        <f>IF(P28=0,0,Q28/P28)</f>
        <v>-22.480000000000011</v>
      </c>
      <c r="P28" s="80">
        <v>15</v>
      </c>
      <c r="Q28" s="68">
        <v>-337.20000000000016</v>
      </c>
    </row>
    <row r="29" spans="1:17">
      <c r="A29" s="19" t="s">
        <v>131</v>
      </c>
      <c r="B29" s="13">
        <v>33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>IF(P30=0,0,Q30/P30)</f>
        <v>-23.535294117647062</v>
      </c>
      <c r="P30" s="80">
        <v>17</v>
      </c>
      <c r="Q30" s="68">
        <v>-400.10000000000008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-33.18</v>
      </c>
      <c r="P31" s="80">
        <v>10</v>
      </c>
      <c r="Q31" s="68">
        <v>-331.8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8</v>
      </c>
      <c r="C35" s="102">
        <f t="shared" ref="C35:C47" si="3">IF(B$17=0,0,B35/B$17)</f>
        <v>0.13559322033898305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12</v>
      </c>
      <c r="C36" s="6">
        <f t="shared" si="3"/>
        <v>0.20338983050847459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9</v>
      </c>
      <c r="C37" s="6">
        <f t="shared" si="3"/>
        <v>0.15254237288135594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17</v>
      </c>
      <c r="C38" s="6">
        <f t="shared" si="3"/>
        <v>0.28813559322033899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11</v>
      </c>
      <c r="C39" s="6">
        <f t="shared" si="3"/>
        <v>0.1864406779661017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1.6949152542372881E-2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1.6949152542372881E-2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6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61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232.78688524590163</v>
      </c>
      <c r="P2" s="79">
        <v>61</v>
      </c>
      <c r="Q2" s="63">
        <v>14200</v>
      </c>
    </row>
    <row r="3" spans="1:17">
      <c r="A3" s="19" t="s">
        <v>8</v>
      </c>
      <c r="B3" s="122">
        <v>433</v>
      </c>
      <c r="C3" s="123"/>
      <c r="E3" s="33" t="s">
        <v>184</v>
      </c>
      <c r="F3" s="30" t="s">
        <v>187</v>
      </c>
      <c r="G3" s="13">
        <v>50</v>
      </c>
      <c r="H3" s="94">
        <f>IF(B$17=0,0,G3/B$17)</f>
        <v>0.46296296296296297</v>
      </c>
      <c r="I3" s="56">
        <v>24</v>
      </c>
      <c r="K3" s="5">
        <v>1</v>
      </c>
      <c r="L3" s="61">
        <v>10.6</v>
      </c>
      <c r="N3" s="76" t="s">
        <v>104</v>
      </c>
      <c r="O3" s="83">
        <f t="shared" si="0"/>
        <v>-168.85245901639345</v>
      </c>
      <c r="P3" s="80">
        <v>61</v>
      </c>
      <c r="Q3" s="64">
        <v>-10300</v>
      </c>
    </row>
    <row r="4" spans="1:17">
      <c r="A4" s="19" t="s">
        <v>6</v>
      </c>
      <c r="B4" s="124">
        <v>762.50000000000034</v>
      </c>
      <c r="C4" s="125"/>
      <c r="E4" s="33" t="s">
        <v>181</v>
      </c>
      <c r="F4" s="30" t="s">
        <v>156</v>
      </c>
      <c r="G4" s="13">
        <v>49</v>
      </c>
      <c r="H4" s="94">
        <f>IF(B$17=0,0,G4/B$17)</f>
        <v>0.45370370370370372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1894.5454545454545</v>
      </c>
      <c r="P4" s="80">
        <v>55</v>
      </c>
      <c r="Q4" s="64">
        <v>104200</v>
      </c>
    </row>
    <row r="5" spans="1:17">
      <c r="A5" s="19" t="s">
        <v>7</v>
      </c>
      <c r="B5" s="126">
        <f>IF(B$2=0,0,B$4/B$2)</f>
        <v>12.500000000000005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0.3888888888888889</v>
      </c>
      <c r="I5" s="56">
        <v>20</v>
      </c>
      <c r="K5" s="5">
        <v>3</v>
      </c>
      <c r="L5" s="61">
        <v>144.5</v>
      </c>
      <c r="N5" s="76" t="s">
        <v>157</v>
      </c>
      <c r="O5" s="83">
        <f>IF(P5=0,0,Q5/P5)</f>
        <v>820</v>
      </c>
      <c r="P5" s="80">
        <v>45</v>
      </c>
      <c r="Q5" s="64">
        <v>36900</v>
      </c>
    </row>
    <row r="6" spans="1:17">
      <c r="A6" s="19" t="s">
        <v>1</v>
      </c>
      <c r="B6" s="128">
        <f>IF(B$2=0,0,(B$7*1+B$8*2+B$9*3+B$10*4)/B$2)</f>
        <v>2.1475409836065573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0.24074074074074073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847.05882352941171</v>
      </c>
      <c r="P6" s="80">
        <v>34</v>
      </c>
      <c r="Q6" s="64">
        <v>28800</v>
      </c>
    </row>
    <row r="7" spans="1:17">
      <c r="A7" s="19" t="s">
        <v>2</v>
      </c>
      <c r="B7" s="13">
        <v>21</v>
      </c>
      <c r="C7" s="6">
        <f t="shared" ref="C7:C12" si="2">IF(B$2=0,0,B7/B$2)</f>
        <v>0.34426229508196721</v>
      </c>
      <c r="E7" s="33" t="s">
        <v>57</v>
      </c>
      <c r="F7" s="30" t="s">
        <v>21</v>
      </c>
      <c r="G7" s="13">
        <v>23</v>
      </c>
      <c r="H7" s="94">
        <f>IF(B$17=0,0,G7/B$17)</f>
        <v>0.21296296296296297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1414.2857142857142</v>
      </c>
      <c r="P7" s="80">
        <v>21</v>
      </c>
      <c r="Q7" s="64">
        <v>29700</v>
      </c>
    </row>
    <row r="8" spans="1:17">
      <c r="A8" s="19" t="s">
        <v>3</v>
      </c>
      <c r="B8" s="13">
        <v>19</v>
      </c>
      <c r="C8" s="6">
        <f>IF(B$2=0,0,B8/B$2)</f>
        <v>0.31147540983606559</v>
      </c>
      <c r="E8" s="33" t="s">
        <v>59</v>
      </c>
      <c r="F8" s="30" t="s">
        <v>23</v>
      </c>
      <c r="G8" s="13">
        <v>16</v>
      </c>
      <c r="H8" s="94">
        <f>IF(B$17=0,0,G8/B$17)</f>
        <v>0.14814814814814814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-1600</v>
      </c>
      <c r="P8" s="80">
        <v>5</v>
      </c>
      <c r="Q8" s="64">
        <v>-8000</v>
      </c>
    </row>
    <row r="9" spans="1:17">
      <c r="A9" s="20" t="s">
        <v>4</v>
      </c>
      <c r="B9" s="14">
        <v>12</v>
      </c>
      <c r="C9" s="7">
        <f>IF(B$2=0,0,B9/B$2)</f>
        <v>0.19672131147540983</v>
      </c>
      <c r="E9" s="33" t="s">
        <v>55</v>
      </c>
      <c r="F9" s="30" t="s">
        <v>155</v>
      </c>
      <c r="G9" s="13">
        <v>15</v>
      </c>
      <c r="H9" s="94">
        <f>IF(B$17=0,0,G9/B$17)</f>
        <v>0.1388888888888889</v>
      </c>
      <c r="I9" s="56">
        <v>33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9</v>
      </c>
      <c r="C10" s="7">
        <f>IF(B$2=0,0,B10/B$2)</f>
        <v>0.14754098360655737</v>
      </c>
      <c r="E10" s="33" t="s">
        <v>182</v>
      </c>
      <c r="F10" s="30" t="s">
        <v>19</v>
      </c>
      <c r="G10" s="13">
        <v>12</v>
      </c>
      <c r="H10" s="94">
        <f>IF(B$17=0,0,G10/B$17)</f>
        <v>0.1111111111111111</v>
      </c>
      <c r="I10" s="56">
        <v>14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0.65573770491803274</v>
      </c>
      <c r="E11" s="33" t="s">
        <v>77</v>
      </c>
      <c r="F11" s="30" t="s">
        <v>41</v>
      </c>
      <c r="G11" s="13">
        <v>12</v>
      </c>
      <c r="H11" s="94">
        <f>IF(B$17=0,0,G11/B$17)</f>
        <v>0.1111111111111111</v>
      </c>
      <c r="I11" s="56">
        <v>6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5.5555555555555552E-2</v>
      </c>
      <c r="I12" s="56">
        <v>22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90</v>
      </c>
      <c r="C13" s="11">
        <f>IF(B$3=0,0,B13/B$3)</f>
        <v>0.20785219399538107</v>
      </c>
      <c r="E13" s="33" t="s">
        <v>66</v>
      </c>
      <c r="F13" s="30" t="s">
        <v>30</v>
      </c>
      <c r="G13" s="13">
        <v>4</v>
      </c>
      <c r="H13" s="94">
        <f>IF(B$17=0,0,G13/B$17)</f>
        <v>3.7037037037037035E-2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18.833333333333332</v>
      </c>
      <c r="P13" s="80">
        <v>15</v>
      </c>
      <c r="Q13" s="68">
        <v>282.5</v>
      </c>
    </row>
    <row r="14" spans="1:17">
      <c r="A14" s="19" t="s">
        <v>94</v>
      </c>
      <c r="B14" s="13">
        <v>160</v>
      </c>
      <c r="C14" s="6">
        <f>IF(B$3=0,0,B14/B$3)</f>
        <v>0.36951501154734412</v>
      </c>
      <c r="E14" s="33" t="s">
        <v>67</v>
      </c>
      <c r="F14" s="30" t="s">
        <v>31</v>
      </c>
      <c r="G14" s="13">
        <v>4</v>
      </c>
      <c r="H14" s="94">
        <f>IF(B$17=0,0,G14/B$17)</f>
        <v>3.7037037037037035E-2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20.312499999999996</v>
      </c>
      <c r="P14" s="80">
        <v>16</v>
      </c>
      <c r="Q14" s="68">
        <v>324.99999999999994</v>
      </c>
    </row>
    <row r="15" spans="1:17">
      <c r="A15" s="18" t="s">
        <v>99</v>
      </c>
      <c r="B15" s="12">
        <f>B21</f>
        <v>51</v>
      </c>
      <c r="C15" s="4">
        <f>IF(B$13=0,0,B15/B$13)</f>
        <v>0.56666666666666665</v>
      </c>
      <c r="E15" s="33" t="s">
        <v>62</v>
      </c>
      <c r="F15" s="30" t="s">
        <v>26</v>
      </c>
      <c r="G15" s="13">
        <v>3</v>
      </c>
      <c r="H15" s="94">
        <f>IF(B$17=0,0,G15/B$17)</f>
        <v>2.7777777777777776E-2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13.22142857142857</v>
      </c>
      <c r="P15" s="81">
        <v>14</v>
      </c>
      <c r="Q15" s="69">
        <v>185.09999999999997</v>
      </c>
    </row>
    <row r="16" spans="1:17">
      <c r="A16" s="18" t="s">
        <v>100</v>
      </c>
      <c r="B16" s="12">
        <f>B22</f>
        <v>49</v>
      </c>
      <c r="C16" s="4">
        <f>IF(B$14=0,0,B16/B$14)</f>
        <v>0.30625000000000002</v>
      </c>
      <c r="E16" s="33" t="s">
        <v>71</v>
      </c>
      <c r="F16" s="30" t="s">
        <v>35</v>
      </c>
      <c r="G16" s="13">
        <v>3</v>
      </c>
      <c r="H16" s="94">
        <f>IF(B$17=0,0,G16/B$17)</f>
        <v>2.7777777777777776E-2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108</v>
      </c>
      <c r="C17" s="4">
        <f>IF(B$3=0,0,B17/B$3)</f>
        <v>0.24942263279445728</v>
      </c>
      <c r="E17" s="33" t="s">
        <v>74</v>
      </c>
      <c r="F17" s="30" t="s">
        <v>38</v>
      </c>
      <c r="G17" s="13">
        <v>2</v>
      </c>
      <c r="H17" s="94">
        <f>IF(B$17=0,0,G17/B$17)</f>
        <v>1.8518518518518517E-2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9.0069284064665134E-2</v>
      </c>
      <c r="E18" s="33" t="s">
        <v>78</v>
      </c>
      <c r="F18" s="30" t="s">
        <v>42</v>
      </c>
      <c r="G18" s="13">
        <v>2</v>
      </c>
      <c r="H18" s="94">
        <f>IF(B$17=0,0,G18/B$17)</f>
        <v>1.8518518518518517E-2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35</v>
      </c>
      <c r="C19" s="6">
        <f>IF(B$17=0,0,B19/B$17)</f>
        <v>0.32407407407407407</v>
      </c>
      <c r="E19" s="33" t="s">
        <v>183</v>
      </c>
      <c r="F19" s="30" t="s">
        <v>186</v>
      </c>
      <c r="G19" s="13">
        <v>1</v>
      </c>
      <c r="H19" s="94">
        <f>IF(B$17=0,0,G19/B$17)</f>
        <v>9.2592592592592587E-3</v>
      </c>
      <c r="I19" s="56">
        <v>19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73</v>
      </c>
      <c r="C20" s="6">
        <f>IF(B$17=0,0,B20/B$17)</f>
        <v>0.67592592592592593</v>
      </c>
      <c r="E20" s="33" t="s">
        <v>69</v>
      </c>
      <c r="F20" s="30" t="s">
        <v>33</v>
      </c>
      <c r="G20" s="13">
        <v>1</v>
      </c>
      <c r="H20" s="94">
        <f>IF(B$17=0,0,G20/B$17)</f>
        <v>9.2592592592592587E-3</v>
      </c>
      <c r="I20" s="56">
        <v>11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51</v>
      </c>
      <c r="C21" s="6">
        <f>IF(B$17=0,0,B21/B$17)</f>
        <v>0.47222222222222221</v>
      </c>
      <c r="E21" s="33" t="s">
        <v>79</v>
      </c>
      <c r="F21" s="30" t="s">
        <v>43</v>
      </c>
      <c r="G21" s="13">
        <v>1</v>
      </c>
      <c r="H21" s="94">
        <f>IF(B$17=0,0,G21/B$17)</f>
        <v>9.2592592592592587E-3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44.581818181818186</v>
      </c>
      <c r="P21" s="80">
        <v>11</v>
      </c>
      <c r="Q21" s="68">
        <v>490.40000000000003</v>
      </c>
    </row>
    <row r="22" spans="1:17">
      <c r="A22" s="19" t="s">
        <v>149</v>
      </c>
      <c r="B22" s="13">
        <v>49</v>
      </c>
      <c r="C22" s="6">
        <f>IF(B$17=0,0,B22/B$17)</f>
        <v>0.45370370370370372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8</v>
      </c>
      <c r="C23" s="6">
        <f>IF(B$17=0,0,B23/B$17)</f>
        <v>7.407407407407407E-2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169</v>
      </c>
      <c r="O23" s="86">
        <f>IF(P23=0,0,Q23/P23)</f>
        <v>29.315384615384612</v>
      </c>
      <c r="P23" s="80">
        <v>13</v>
      </c>
      <c r="Q23" s="68">
        <v>381.09999999999997</v>
      </c>
    </row>
    <row r="24" spans="1:17">
      <c r="A24" s="19" t="s">
        <v>5</v>
      </c>
      <c r="B24" s="16">
        <f>IF(B$17=0,0,C24/B$17)</f>
        <v>6806.4814814814818</v>
      </c>
      <c r="C24" s="8">
        <v>735100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269</v>
      </c>
      <c r="O24" s="86">
        <f>IF(P24=0,0,Q24/P24)</f>
        <v>26.783333333333335</v>
      </c>
      <c r="P24" s="80">
        <v>6</v>
      </c>
      <c r="Q24" s="68">
        <v>160.70000000000002</v>
      </c>
    </row>
    <row r="25" spans="1:17">
      <c r="A25" s="20" t="s">
        <v>133</v>
      </c>
      <c r="B25" s="97">
        <f>IF($B$17-B$16=0,0,C25/($B$17-B$16))</f>
        <v>7750.8474576271183</v>
      </c>
      <c r="C25" s="98">
        <v>457300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24.866666666666664</v>
      </c>
      <c r="P25" s="80">
        <v>24</v>
      </c>
      <c r="Q25" s="68">
        <v>596.79999999999995</v>
      </c>
    </row>
    <row r="26" spans="1:17">
      <c r="A26" s="20" t="s">
        <v>134</v>
      </c>
      <c r="B26" s="97">
        <f>IF(B$16=0,0,C26/B$16)</f>
        <v>5669.3877551020405</v>
      </c>
      <c r="C26" s="98">
        <v>277800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235</v>
      </c>
      <c r="O26" s="86">
        <f>IF(P26=0,0,Q26/P26)</f>
        <v>20.322222222222212</v>
      </c>
      <c r="P26" s="80">
        <v>18</v>
      </c>
      <c r="Q26" s="68">
        <v>365.79999999999984</v>
      </c>
    </row>
    <row r="27" spans="1:17">
      <c r="A27" s="20" t="s">
        <v>132</v>
      </c>
      <c r="B27" s="97">
        <f>IF(B$18=0,0,C27/B$18)</f>
        <v>-6358.9743589743593</v>
      </c>
      <c r="C27" s="98">
        <v>-248000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277</v>
      </c>
      <c r="O27" s="86">
        <f>IF(P27=0,0,Q27/P27)</f>
        <v>18.489655172413791</v>
      </c>
      <c r="P27" s="80">
        <v>29</v>
      </c>
      <c r="Q27" s="68">
        <v>536.19999999999993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304</v>
      </c>
      <c r="O28" s="86">
        <f>IF(P28=0,0,Q28/P28)</f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16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>IF(P30=0,0,Q30/P30)</f>
        <v>5.5399999999999991</v>
      </c>
      <c r="P30" s="80">
        <v>5</v>
      </c>
      <c r="Q30" s="68">
        <v>27.699999999999996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-2.4695652173913074</v>
      </c>
      <c r="P31" s="80">
        <v>23</v>
      </c>
      <c r="Q31" s="68">
        <v>-56.800000000000075</v>
      </c>
    </row>
    <row r="32" spans="1:17">
      <c r="A32" s="21" t="s">
        <v>112</v>
      </c>
      <c r="B32" s="26">
        <v>1</v>
      </c>
      <c r="C32" s="9">
        <f>IF(B$3=0,0,B32/B$3)</f>
        <v>2.3094688221709007E-3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19</v>
      </c>
      <c r="C36" s="6">
        <f t="shared" si="3"/>
        <v>0.17592592592592593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27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23</v>
      </c>
      <c r="C38" s="6">
        <f t="shared" si="3"/>
        <v>0.21296296296296297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13</v>
      </c>
      <c r="C39" s="6">
        <f t="shared" si="3"/>
        <v>0.12037037037037036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7.407407407407407E-2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9.2592592592592587E-3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3.7037037037037035E-2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9.2592592592592587E-3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24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16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9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-1564.2857142857142</v>
      </c>
      <c r="P2" s="79">
        <v>14</v>
      </c>
      <c r="Q2" s="63">
        <v>-21900</v>
      </c>
    </row>
    <row r="3" spans="1:17">
      <c r="A3" s="19" t="s">
        <v>8</v>
      </c>
      <c r="B3" s="122">
        <v>90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0.77777777777777779</v>
      </c>
      <c r="I3" s="56">
        <v>5</v>
      </c>
      <c r="K3" s="5">
        <v>1</v>
      </c>
      <c r="L3" s="61">
        <v>-24</v>
      </c>
      <c r="N3" s="76" t="s">
        <v>104</v>
      </c>
      <c r="O3" s="83">
        <f t="shared" si="0"/>
        <v>-1585.7142857142858</v>
      </c>
      <c r="P3" s="80">
        <v>14</v>
      </c>
      <c r="Q3" s="64">
        <v>-22200</v>
      </c>
    </row>
    <row r="4" spans="1:17">
      <c r="A4" s="19" t="s">
        <v>6</v>
      </c>
      <c r="B4" s="124">
        <v>-309.60000000000002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0.77777777777777779</v>
      </c>
      <c r="I4" s="56">
        <v>2</v>
      </c>
      <c r="K4" s="5">
        <v>2</v>
      </c>
      <c r="L4" s="61">
        <v>-11.2</v>
      </c>
      <c r="N4" s="76" t="s">
        <v>105</v>
      </c>
      <c r="O4" s="83">
        <f t="shared" si="0"/>
        <v>-2115.3846153846152</v>
      </c>
      <c r="P4" s="80">
        <v>13</v>
      </c>
      <c r="Q4" s="64">
        <v>-27500</v>
      </c>
    </row>
    <row r="5" spans="1:17">
      <c r="A5" s="19" t="s">
        <v>7</v>
      </c>
      <c r="B5" s="126">
        <f>IF(B$2=0,0,B$4/B$2)</f>
        <v>-22.114285714285717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-788.88888888888891</v>
      </c>
      <c r="P5" s="80">
        <v>9</v>
      </c>
      <c r="Q5" s="64">
        <v>-7100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0.22222222222222221</v>
      </c>
      <c r="I6" s="56">
        <v>22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-1375</v>
      </c>
      <c r="P6" s="80">
        <v>8</v>
      </c>
      <c r="Q6" s="64">
        <v>-11000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-133.1</v>
      </c>
      <c r="N7" s="76" t="s">
        <v>107</v>
      </c>
      <c r="O7" s="83">
        <f t="shared" si="0"/>
        <v>-3300</v>
      </c>
      <c r="P7" s="80">
        <v>3</v>
      </c>
      <c r="Q7" s="64">
        <v>-9900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60</v>
      </c>
      <c r="F8" s="30" t="s">
        <v>24</v>
      </c>
      <c r="G8" s="13">
        <v>2</v>
      </c>
      <c r="H8" s="94">
        <f>IF(B$17=0,0,G8/B$17)</f>
        <v>0.22222222222222221</v>
      </c>
      <c r="I8" s="56">
        <v>38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182</v>
      </c>
      <c r="F9" s="30" t="s">
        <v>19</v>
      </c>
      <c r="G9" s="13">
        <v>1</v>
      </c>
      <c r="H9" s="94">
        <f>IF(B$17=0,0,G9/B$17)</f>
        <v>0.1111111111111111</v>
      </c>
      <c r="I9" s="56">
        <v>14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0.42857142857142855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0.42857142857142855</v>
      </c>
      <c r="E11" s="33" t="s">
        <v>77</v>
      </c>
      <c r="F11" s="30" t="s">
        <v>41</v>
      </c>
      <c r="G11" s="13">
        <v>1</v>
      </c>
      <c r="H11" s="94">
        <f>IF(B$17=0,0,G11/B$17)</f>
        <v>0.1111111111111111</v>
      </c>
      <c r="I11" s="56">
        <v>6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0</v>
      </c>
      <c r="H12" s="94">
        <f>IF(B$17=0,0,G12/B$17)</f>
        <v>0</v>
      </c>
      <c r="I12" s="56">
        <v>39</v>
      </c>
      <c r="K12" s="5">
        <v>10</v>
      </c>
      <c r="L12" s="61">
        <v>-284.89999999999998</v>
      </c>
      <c r="N12" s="75" t="s">
        <v>126</v>
      </c>
      <c r="O12" s="85">
        <f>IF(P12=0,0,Q12/P12)</f>
        <v>-23.266666666666666</v>
      </c>
      <c r="P12" s="79">
        <v>3</v>
      </c>
      <c r="Q12" s="67">
        <v>-69.8</v>
      </c>
    </row>
    <row r="13" spans="1:17">
      <c r="A13" s="22" t="s">
        <v>97</v>
      </c>
      <c r="B13" s="15">
        <v>14</v>
      </c>
      <c r="C13" s="11">
        <f>IF(B$3=0,0,B13/B$3)</f>
        <v>0.15555555555555556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K13" s="5">
        <v>11</v>
      </c>
      <c r="L13" s="61">
        <v>-334.5</v>
      </c>
      <c r="N13" s="76" t="s">
        <v>127</v>
      </c>
      <c r="O13" s="86">
        <f>IF(P13=0,0,Q13/P13)</f>
        <v>-44.85</v>
      </c>
      <c r="P13" s="80">
        <v>4</v>
      </c>
      <c r="Q13" s="68">
        <v>-179.4</v>
      </c>
    </row>
    <row r="14" spans="1:17">
      <c r="A14" s="19" t="s">
        <v>94</v>
      </c>
      <c r="B14" s="13">
        <v>9</v>
      </c>
      <c r="C14" s="6">
        <f>IF(B$3=0,0,B14/B$3)</f>
        <v>0.1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-323.5</v>
      </c>
      <c r="N14" s="76" t="s">
        <v>128</v>
      </c>
      <c r="O14" s="86">
        <f>IF(P14=0,0,Q14/P14)</f>
        <v>-4.3750000000000009</v>
      </c>
      <c r="P14" s="80">
        <v>4</v>
      </c>
      <c r="Q14" s="68">
        <v>-17.500000000000004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-312.3</v>
      </c>
      <c r="N15" s="77" t="s">
        <v>159</v>
      </c>
      <c r="O15" s="87">
        <f>IF(P15=0,0,Q15/P15)</f>
        <v>-14.300000000000002</v>
      </c>
      <c r="P15" s="81">
        <v>3</v>
      </c>
      <c r="Q15" s="69">
        <v>-42.900000000000006</v>
      </c>
    </row>
    <row r="16" spans="1:17">
      <c r="A16" s="18" t="s">
        <v>100</v>
      </c>
      <c r="B16" s="12">
        <f>B22</f>
        <v>1</v>
      </c>
      <c r="C16" s="4">
        <f>IF(B$14=0,0,B16/B$14)</f>
        <v>0.1111111111111111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0.18888888888888888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333</v>
      </c>
      <c r="O18" s="85">
        <f>IF(P18=0,0,Q18/P18)</f>
        <v>-0.19999999999999929</v>
      </c>
      <c r="P18" s="79">
        <v>2</v>
      </c>
      <c r="Q18" s="67">
        <v>-0.39999999999999858</v>
      </c>
    </row>
    <row r="19" spans="1:17">
      <c r="A19" s="19" t="s">
        <v>12</v>
      </c>
      <c r="B19" s="13">
        <v>3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272</v>
      </c>
      <c r="O19" s="86">
        <f>IF(P19=0,0,Q19/P19)</f>
        <v>-11.516666666666666</v>
      </c>
      <c r="P19" s="80">
        <v>6</v>
      </c>
      <c r="Q19" s="68">
        <v>-69.099999999999994</v>
      </c>
    </row>
    <row r="20" spans="1:17">
      <c r="A20" s="19" t="s">
        <v>11</v>
      </c>
      <c r="B20" s="13">
        <v>6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235</v>
      </c>
      <c r="O20" s="86">
        <f>IF(P20=0,0,Q20/P20)</f>
        <v>-14.166666666666666</v>
      </c>
      <c r="P20" s="80">
        <v>3</v>
      </c>
      <c r="Q20" s="68">
        <v>-42.5</v>
      </c>
    </row>
    <row r="21" spans="1:17">
      <c r="A21" s="19" t="s">
        <v>151</v>
      </c>
      <c r="B21" s="13">
        <v>7</v>
      </c>
      <c r="C21" s="6">
        <f>IF(B$17=0,0,B21/B$17)</f>
        <v>0.77777777777777779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304</v>
      </c>
      <c r="O21" s="86">
        <f>IF(P21=0,0,Q21/P21)</f>
        <v>-22.450000000000003</v>
      </c>
      <c r="P21" s="80">
        <v>2</v>
      </c>
      <c r="Q21" s="68">
        <v>-44.900000000000006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277</v>
      </c>
      <c r="O22" s="86">
        <f>IF(P22=0,0,Q22/P22)</f>
        <v>-26.218181818181822</v>
      </c>
      <c r="P22" s="80">
        <v>11</v>
      </c>
      <c r="Q22" s="68">
        <v>-288.40000000000003</v>
      </c>
    </row>
    <row r="23" spans="1:17">
      <c r="A23" s="19" t="s">
        <v>150</v>
      </c>
      <c r="B23" s="13">
        <v>1</v>
      </c>
      <c r="C23" s="6">
        <f>IF(B$17=0,0,B23/B$17)</f>
        <v>0.1111111111111111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-38.300000000000004</v>
      </c>
      <c r="P23" s="80">
        <v>4</v>
      </c>
      <c r="Q23" s="68">
        <v>-153.20000000000002</v>
      </c>
    </row>
    <row r="24" spans="1:17">
      <c r="A24" s="19" t="s">
        <v>5</v>
      </c>
      <c r="B24" s="16">
        <f>IF(B$17=0,0,C24/B$17)</f>
        <v>7744.4444444444443</v>
      </c>
      <c r="C24" s="8">
        <v>69700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>IF(P24=0,0,Q24/P24)</f>
        <v>-44.581818181818186</v>
      </c>
      <c r="P24" s="80">
        <v>11</v>
      </c>
      <c r="Q24" s="68">
        <v>-490.40000000000003</v>
      </c>
    </row>
    <row r="25" spans="1:17">
      <c r="A25" s="20" t="s">
        <v>133</v>
      </c>
      <c r="B25" s="97">
        <f>IF($B$17-B$16=0,0,C25/($B$17-B$16))</f>
        <v>7212.5</v>
      </c>
      <c r="C25" s="98">
        <v>57700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-46.5</v>
      </c>
      <c r="P25" s="80">
        <v>3</v>
      </c>
      <c r="Q25" s="68">
        <v>-139.5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-4664.7058823529414</v>
      </c>
      <c r="C27" s="98">
        <v>-79300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1.1111111111111112E-2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0.22222222222222221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612.5</v>
      </c>
      <c r="P2" s="79">
        <v>8</v>
      </c>
      <c r="Q2" s="63">
        <v>4900</v>
      </c>
    </row>
    <row r="3" spans="1:17">
      <c r="A3" s="19" t="s">
        <v>8</v>
      </c>
      <c r="B3" s="122">
        <v>54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0.5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-2275</v>
      </c>
      <c r="P3" s="80">
        <v>8</v>
      </c>
      <c r="Q3" s="64">
        <v>-18200</v>
      </c>
    </row>
    <row r="4" spans="1:17">
      <c r="A4" s="19" t="s">
        <v>6</v>
      </c>
      <c r="B4" s="124">
        <v>-59.699999999999996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0.375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428.57142857142856</v>
      </c>
      <c r="P4" s="80">
        <v>7</v>
      </c>
      <c r="Q4" s="64">
        <v>3000</v>
      </c>
    </row>
    <row r="5" spans="1:17">
      <c r="A5" s="19" t="s">
        <v>7</v>
      </c>
      <c r="B5" s="126">
        <f>IF(B$2=0,0,B$4/B$2)</f>
        <v>-7.4624999999999995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0.375</v>
      </c>
      <c r="I5" s="56">
        <v>7</v>
      </c>
      <c r="K5" s="5">
        <v>3</v>
      </c>
      <c r="L5" s="61">
        <v>-64.3</v>
      </c>
      <c r="N5" s="76" t="s">
        <v>157</v>
      </c>
      <c r="O5" s="83">
        <f>IF(P5=0,0,Q5/P5)</f>
        <v>725</v>
      </c>
      <c r="P5" s="80">
        <v>4</v>
      </c>
      <c r="Q5" s="64">
        <v>2900</v>
      </c>
    </row>
    <row r="6" spans="1:17">
      <c r="A6" s="19" t="s">
        <v>1</v>
      </c>
      <c r="B6" s="128">
        <f>IF(B$2=0,0,(B$7*1+B$8*2+B$9*3+B$10*4)/B$2)</f>
        <v>2.625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0.375</v>
      </c>
      <c r="I6" s="56">
        <v>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-6650</v>
      </c>
      <c r="P6" s="80">
        <v>2</v>
      </c>
      <c r="Q6" s="64">
        <v>-13300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182</v>
      </c>
      <c r="F7" s="30" t="s">
        <v>19</v>
      </c>
      <c r="G7" s="13">
        <v>2</v>
      </c>
      <c r="H7" s="94">
        <f>IF(B$17=0,0,G7/B$17)</f>
        <v>0.25</v>
      </c>
      <c r="I7" s="56">
        <v>6</v>
      </c>
      <c r="K7" s="5">
        <v>5</v>
      </c>
      <c r="L7" s="61">
        <v>-72.099999999999994</v>
      </c>
      <c r="N7" s="76" t="s">
        <v>107</v>
      </c>
      <c r="O7" s="83">
        <f t="shared" si="0"/>
        <v>11000</v>
      </c>
      <c r="P7" s="80">
        <v>1</v>
      </c>
      <c r="Q7" s="64">
        <v>11000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56</v>
      </c>
      <c r="F8" s="30" t="s">
        <v>185</v>
      </c>
      <c r="G8" s="13">
        <v>1</v>
      </c>
      <c r="H8" s="94">
        <f>IF(B$17=0,0,G8/B$17)</f>
        <v>0.125</v>
      </c>
      <c r="I8" s="56">
        <v>39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183</v>
      </c>
      <c r="F9" s="30" t="s">
        <v>186</v>
      </c>
      <c r="G9" s="13">
        <v>1</v>
      </c>
      <c r="H9" s="94">
        <f>IF(B$17=0,0,G9/B$17)</f>
        <v>0.125</v>
      </c>
      <c r="I9" s="56">
        <v>1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184</v>
      </c>
      <c r="F10" s="30" t="s">
        <v>187</v>
      </c>
      <c r="G10" s="13">
        <v>1</v>
      </c>
      <c r="H10" s="94">
        <f>IF(B$17=0,0,G10/B$17)</f>
        <v>0.125</v>
      </c>
      <c r="I10" s="56">
        <v>40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13</v>
      </c>
      <c r="C13" s="11">
        <f>IF(B$3=0,0,B13/B$3)</f>
        <v>0.24074074074074073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4.1333333333333355</v>
      </c>
      <c r="P13" s="80">
        <v>3</v>
      </c>
      <c r="Q13" s="68">
        <v>12.400000000000006</v>
      </c>
    </row>
    <row r="14" spans="1:17">
      <c r="A14" s="19" t="s">
        <v>94</v>
      </c>
      <c r="B14" s="13">
        <v>8</v>
      </c>
      <c r="C14" s="6">
        <f>IF(B$3=0,0,B14/B$3)</f>
        <v>0.14814814814814814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-21.1</v>
      </c>
      <c r="P15" s="81">
        <v>2</v>
      </c>
      <c r="Q15" s="69">
        <v>-42.2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9.2592592592592587E-2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263</v>
      </c>
      <c r="O18" s="85">
        <f t="shared" ref="O18:O25" si="3">IF(P18=0,0,Q18/P18)</f>
        <v>59.5</v>
      </c>
      <c r="P18" s="79">
        <v>1</v>
      </c>
      <c r="Q18" s="67">
        <v>59.5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26.5</v>
      </c>
      <c r="P19" s="80">
        <v>1</v>
      </c>
      <c r="Q19" s="68">
        <v>26.5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324</v>
      </c>
      <c r="O20" s="86">
        <f t="shared" si="3"/>
        <v>0.19999999999999929</v>
      </c>
      <c r="P20" s="80">
        <v>2</v>
      </c>
      <c r="Q20" s="68">
        <v>0.39999999999999858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276</v>
      </c>
      <c r="O21" s="86">
        <f t="shared" si="3"/>
        <v>-5.5399999999999983</v>
      </c>
      <c r="P21" s="80">
        <v>5</v>
      </c>
      <c r="Q21" s="68">
        <v>-27.699999999999992</v>
      </c>
    </row>
    <row r="22" spans="1:17">
      <c r="A22" s="19" t="s">
        <v>149</v>
      </c>
      <c r="B22" s="13">
        <v>3</v>
      </c>
      <c r="C22" s="6">
        <f>IF(B$17=0,0,B22/B$17)</f>
        <v>0.375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277</v>
      </c>
      <c r="O23" s="86">
        <f t="shared" si="3"/>
        <v>-9.0142857142857125</v>
      </c>
      <c r="P23" s="80">
        <v>7</v>
      </c>
      <c r="Q23" s="68">
        <v>-63.099999999999987</v>
      </c>
    </row>
    <row r="24" spans="1:17">
      <c r="A24" s="19" t="s">
        <v>5</v>
      </c>
      <c r="B24" s="16">
        <f>IF(B$17=0,0,C24/B$17)</f>
        <v>4987.5</v>
      </c>
      <c r="C24" s="8">
        <v>39900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238</v>
      </c>
      <c r="O24" s="86">
        <f t="shared" si="3"/>
        <v>-31.5</v>
      </c>
      <c r="P24" s="80">
        <v>1</v>
      </c>
      <c r="Q24" s="68">
        <v>-31.5</v>
      </c>
    </row>
    <row r="25" spans="1:17">
      <c r="A25" s="20" t="s">
        <v>133</v>
      </c>
      <c r="B25" s="97">
        <f>IF($B$17-B$16=0,0,C25/($B$17-B$16))</f>
        <v>6740</v>
      </c>
      <c r="C25" s="98">
        <v>33700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-56.366666666666674</v>
      </c>
      <c r="P25" s="80">
        <v>3</v>
      </c>
      <c r="Q25" s="68">
        <v>-169.10000000000002</v>
      </c>
    </row>
    <row r="26" spans="1:17">
      <c r="A26" s="20" t="s">
        <v>134</v>
      </c>
      <c r="B26" s="97">
        <f>IF(B$16=0,0,C26/B$16)</f>
        <v>2066.6666666666665</v>
      </c>
      <c r="C26" s="98">
        <v>6200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-5080</v>
      </c>
      <c r="C27" s="98">
        <v>-25400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2024-05-31T09:35:17Z</dcterms:modified>
</cp:coreProperties>
</file>