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D985671C-FEFC-4A34-A0CA-106FC4E471FF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9" l="1"/>
  <c r="O20" i="6319"/>
  <c r="O32" i="6301"/>
  <c r="O18" i="6318"/>
  <c r="O18" i="6309" l="1"/>
  <c r="O25" i="6318"/>
  <c r="O20" i="6318" l="1"/>
  <c r="O21" i="6301"/>
  <c r="O23" i="6320" l="1"/>
  <c r="O21" i="6320"/>
  <c r="O18" i="6320" l="1"/>
  <c r="O24" i="6320"/>
  <c r="O36" i="6277" l="1"/>
  <c r="O50" i="6277"/>
  <c r="O19" i="6313"/>
  <c r="O22" i="6319"/>
  <c r="O25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4" i="6319"/>
  <c r="O30" i="6315"/>
  <c r="O23" i="6314"/>
  <c r="O18" i="6319"/>
  <c r="O21" i="6319"/>
  <c r="O23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37" i="6272"/>
  <c r="H23" i="6319" l="1"/>
  <c r="C23" i="6319"/>
  <c r="H27" i="6319"/>
  <c r="C16" i="6319"/>
  <c r="H15" i="6319"/>
  <c r="H8" i="6319"/>
  <c r="H9" i="6319"/>
  <c r="H5" i="6319"/>
  <c r="H7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0" i="6319"/>
  <c r="H24" i="6319"/>
  <c r="H28" i="6319"/>
  <c r="H35" i="6319"/>
  <c r="H39" i="6319"/>
  <c r="H10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4" i="6319"/>
  <c r="H19" i="6319"/>
  <c r="H22" i="6319"/>
  <c r="H26" i="6319"/>
  <c r="H32" i="6319"/>
  <c r="H37" i="6319"/>
  <c r="H41" i="6319"/>
  <c r="C46" i="6319"/>
  <c r="H6" i="6319"/>
  <c r="H17" i="6319"/>
  <c r="C22" i="6319"/>
  <c r="C37" i="6319"/>
  <c r="C41" i="6319"/>
  <c r="O30" i="6298" l="1"/>
  <c r="O19" i="6314"/>
  <c r="O23" i="6318" l="1"/>
  <c r="O28" i="6277"/>
  <c r="O24" i="6313" l="1"/>
  <c r="O19" i="6318"/>
  <c r="O21" i="6314" l="1"/>
  <c r="O21" i="6317"/>
  <c r="O21" i="6315"/>
  <c r="O25" i="6272"/>
  <c r="O22" i="6318"/>
  <c r="O21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8" i="6318"/>
  <c r="O2" i="6318"/>
  <c r="O23" i="6317"/>
  <c r="O25" i="6314"/>
  <c r="C16" i="6318" l="1"/>
  <c r="H12" i="6318"/>
  <c r="H5" i="6318"/>
  <c r="H11" i="6318"/>
  <c r="C22" i="6318"/>
  <c r="C37" i="6318"/>
  <c r="H4" i="6318"/>
  <c r="H6" i="6318"/>
  <c r="C23" i="6318"/>
  <c r="C39" i="6318"/>
  <c r="H13" i="6318"/>
  <c r="H16" i="6318"/>
  <c r="H18" i="6318"/>
  <c r="B24" i="6318"/>
  <c r="C41" i="6318"/>
  <c r="C43" i="6318"/>
  <c r="C17" i="6318"/>
  <c r="C47" i="6318"/>
  <c r="H14" i="6318"/>
  <c r="H2" i="6318"/>
  <c r="H10" i="6318"/>
  <c r="H9" i="6318"/>
  <c r="H17" i="6318"/>
  <c r="C19" i="6318"/>
  <c r="H7" i="6318"/>
  <c r="H15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5" i="6277" l="1"/>
  <c r="O28" i="6307"/>
  <c r="O21" i="6277" l="1"/>
  <c r="O31" i="6314"/>
  <c r="O35" i="6313" l="1"/>
  <c r="O29" i="6287"/>
  <c r="O34" i="6311" l="1"/>
  <c r="O36" i="6307"/>
  <c r="O18" i="6304"/>
  <c r="O20" i="6304"/>
  <c r="O29" i="6309"/>
  <c r="O34" i="6304"/>
  <c r="O27" i="6302"/>
  <c r="O18" i="6301"/>
  <c r="O24" i="6311" l="1"/>
  <c r="O29" i="6313"/>
  <c r="O28" i="6305"/>
  <c r="O22" i="6305"/>
  <c r="O22" i="6311" l="1"/>
  <c r="O26" i="6311"/>
  <c r="O49" i="6277"/>
  <c r="O32" i="6309"/>
  <c r="O24" i="6287"/>
  <c r="O31" i="6311"/>
  <c r="O29" i="6307" l="1"/>
  <c r="O33" i="6307"/>
  <c r="O38" i="6287"/>
  <c r="O40" i="6287"/>
  <c r="O36" i="6287"/>
  <c r="O22" i="6315"/>
  <c r="O29" i="6315"/>
  <c r="O22" i="6314"/>
  <c r="O43" i="6277"/>
  <c r="O40" i="6277"/>
  <c r="O48" i="6277"/>
  <c r="O23" i="6315"/>
  <c r="O28" i="6313"/>
  <c r="O27" i="6309"/>
  <c r="O31" i="6315" l="1"/>
  <c r="O19" i="6315"/>
  <c r="O24" i="6305"/>
  <c r="O29" i="6306"/>
  <c r="O20" i="6302" l="1"/>
  <c r="O34" i="6315"/>
  <c r="O32" i="6314" l="1"/>
  <c r="O26" i="6309"/>
  <c r="O22" i="6307"/>
  <c r="O18" i="6305"/>
  <c r="O30" i="6305"/>
  <c r="O31" i="6305"/>
  <c r="O35" i="6307" l="1"/>
  <c r="O23" i="6307"/>
  <c r="O24" i="6302"/>
  <c r="O35" i="6302"/>
  <c r="O19" i="6302"/>
  <c r="O29" i="6314"/>
  <c r="O27" i="6314"/>
  <c r="O20" i="6313"/>
  <c r="O33" i="6315" l="1"/>
  <c r="O32" i="6315"/>
  <c r="O31" i="6304"/>
  <c r="O30" i="6304"/>
  <c r="O23" i="6304"/>
  <c r="O30" i="6314"/>
  <c r="O18" i="6314"/>
  <c r="O31" i="6309"/>
  <c r="O24" i="6309"/>
  <c r="O23" i="6309"/>
  <c r="O23" i="6311" l="1"/>
  <c r="O26" i="6315"/>
  <c r="O24" i="6314"/>
  <c r="O27" i="6301"/>
  <c r="O28" i="6301"/>
  <c r="O26" i="6301"/>
  <c r="O25" i="6315" l="1"/>
  <c r="O24" i="6315"/>
  <c r="O28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4" i="6313"/>
  <c r="O29" i="6311"/>
  <c r="O27" i="6311"/>
  <c r="O30" i="6311"/>
  <c r="O39" i="6272"/>
  <c r="O26" i="6314"/>
  <c r="O28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3" i="6315"/>
  <c r="H10" i="6315"/>
  <c r="H37" i="6315"/>
  <c r="H18" i="6315"/>
  <c r="C37" i="6315"/>
  <c r="H21" i="6315"/>
  <c r="H9" i="6315"/>
  <c r="C19" i="6315"/>
  <c r="H22" i="6315"/>
  <c r="C39" i="6315"/>
  <c r="H12" i="6315"/>
  <c r="H4" i="6315"/>
  <c r="H24" i="6315"/>
  <c r="H11" i="6315"/>
  <c r="C20" i="6315"/>
  <c r="H7" i="6315"/>
  <c r="H5" i="6315"/>
  <c r="H26" i="6315"/>
  <c r="H29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5" i="6315"/>
  <c r="H27" i="6315"/>
  <c r="H31" i="6315"/>
  <c r="H35" i="6315"/>
  <c r="H39" i="6315"/>
  <c r="H3" i="6315"/>
  <c r="H19" i="6315"/>
  <c r="H28" i="6315"/>
  <c r="H17" i="6315"/>
  <c r="H36" i="6315"/>
  <c r="H40" i="6315"/>
  <c r="C44" i="6315"/>
  <c r="C21" i="6315"/>
  <c r="B25" i="6315"/>
  <c r="H20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4" i="6314"/>
  <c r="H14" i="6314"/>
  <c r="H23" i="6314"/>
  <c r="H26" i="6314"/>
  <c r="H29" i="6314"/>
  <c r="H35" i="6314"/>
  <c r="H39" i="6314"/>
  <c r="H3" i="6314"/>
  <c r="H15" i="6314"/>
  <c r="H21" i="6314"/>
  <c r="H16" i="6314"/>
  <c r="C20" i="6314"/>
  <c r="B24" i="6314"/>
  <c r="H13" i="6314"/>
  <c r="C35" i="6314"/>
  <c r="C39" i="6314"/>
  <c r="O32" i="6313" l="1"/>
  <c r="O22" i="6313"/>
  <c r="O30" i="6313"/>
  <c r="O19" i="6310"/>
  <c r="O22" i="6310"/>
  <c r="O24" i="6303"/>
  <c r="O27" i="6303"/>
  <c r="O29" i="6303"/>
  <c r="O27" i="6307"/>
  <c r="O24" i="6307"/>
  <c r="O25" i="6301" l="1"/>
  <c r="O26" i="6313"/>
  <c r="O25" i="6313" l="1"/>
  <c r="O31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4" i="6309"/>
  <c r="O41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3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3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8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3" i="6309"/>
  <c r="C17" i="6309"/>
  <c r="H4" i="6309"/>
  <c r="H14" i="6309"/>
  <c r="H20" i="6309"/>
  <c r="H21" i="6309"/>
  <c r="C37" i="6309"/>
  <c r="C43" i="6309"/>
  <c r="H18" i="6309"/>
  <c r="C22" i="6309"/>
  <c r="H10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2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2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4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3" i="6301"/>
  <c r="O51" i="6277"/>
  <c r="O35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2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7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5" i="6272"/>
  <c r="O5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<sst xmlns="http://schemas.openxmlformats.org/spreadsheetml/2006/main" count="9889" uniqueCount="345">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</sst>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全体!$K$2:$K$775</c:f>
              <c:numCache>
                <c:formatCode>General</c:formatCode>
                <c:ptCount val="7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</c:numCache>
            </c:numRef>
          </c:xVal>
          <c:yVal>
            <c:numRef>
              <c:f>全体!$L$2:$L$775</c:f>
              <c:numCache>
                <c:formatCode>\+0.0;\-0.0;\±0</c:formatCode>
                <c:ptCount val="7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-62.095730918499356</c:v>
                </c:pt>
                <c:pt idx="1">
                  <c:v>-1.8111254851228977</c:v>
                </c:pt>
                <c:pt idx="2">
                  <c:v>-36.363636363636367</c:v>
                </c:pt>
                <c:pt idx="3">
                  <c:v>-21.461187214611872</c:v>
                </c:pt>
                <c:pt idx="4">
                  <c:v>-2.2000000000000002</c:v>
                </c:pt>
                <c:pt idx="5">
                  <c:v>-53.797468354430379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131</c:v>
                </c:pt>
                <c:pt idx="1">
                  <c:v>260</c:v>
                </c:pt>
                <c:pt idx="2">
                  <c:v>263</c:v>
                </c:pt>
                <c:pt idx="3">
                  <c:v>253</c:v>
                </c:pt>
                <c:pt idx="4">
                  <c:v>148</c:v>
                </c:pt>
                <c:pt idx="5">
                  <c:v>95</c:v>
                </c:pt>
                <c:pt idx="6">
                  <c:v>33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佐藤成浩!$L$2:$L$60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1062.0689655172414</c:v>
                </c:pt>
                <c:pt idx="1">
                  <c:v>1218.9655172413793</c:v>
                </c:pt>
                <c:pt idx="2">
                  <c:v>1016.0714285714286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16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中村花菜!$L$2:$L$47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-1346.6666666666667</c:v>
                </c:pt>
                <c:pt idx="1">
                  <c:v>222.22222222222223</c:v>
                </c:pt>
                <c:pt idx="2">
                  <c:v>-1175</c:v>
                </c:pt>
                <c:pt idx="3">
                  <c:v>-548.78048780487802</c:v>
                </c:pt>
                <c:pt idx="4">
                  <c:v>-102.94117647058823</c:v>
                </c:pt>
                <c:pt idx="5">
                  <c:v>-627.27272727272725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17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山本悠介!$L$2:$L$53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1178.4313725490197</c:v>
                </c:pt>
                <c:pt idx="1">
                  <c:v>1245.0980392156862</c:v>
                </c:pt>
                <c:pt idx="2">
                  <c:v>364</c:v>
                </c:pt>
                <c:pt idx="3">
                  <c:v>1050</c:v>
                </c:pt>
                <c:pt idx="4">
                  <c:v>1088.3720930232557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30</c:v>
                </c:pt>
                <c:pt idx="2">
                  <c:v>27</c:v>
                </c:pt>
                <c:pt idx="3">
                  <c:v>19</c:v>
                </c:pt>
                <c:pt idx="4">
                  <c:v>15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清水常緑!$L$2:$L$57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-1663.6363636363637</c:v>
                </c:pt>
                <c:pt idx="1">
                  <c:v>625.4545454545455</c:v>
                </c:pt>
                <c:pt idx="2">
                  <c:v>-129.62962962962962</c:v>
                </c:pt>
                <c:pt idx="3">
                  <c:v>-1009.8039215686274</c:v>
                </c:pt>
                <c:pt idx="4">
                  <c:v>-919.04761904761904</c:v>
                </c:pt>
                <c:pt idx="5">
                  <c:v>1332.1428571428571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14</c:v>
                </c:pt>
                <c:pt idx="2">
                  <c:v>17</c:v>
                </c:pt>
                <c:pt idx="3">
                  <c:v>11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所附快和!$L$2:$L$43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-1234.1463414634147</c:v>
                </c:pt>
                <c:pt idx="1">
                  <c:v>-1319.5121951219512</c:v>
                </c:pt>
                <c:pt idx="2">
                  <c:v>320.5128205128205</c:v>
                </c:pt>
                <c:pt idx="3">
                  <c:v>-193.33333333333334</c:v>
                </c:pt>
                <c:pt idx="4">
                  <c:v>1286.3636363636363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9</c:v>
                </c:pt>
                <c:pt idx="3">
                  <c:v>17</c:v>
                </c:pt>
                <c:pt idx="4">
                  <c:v>10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長野柊馬!$L$2:$L$61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88.13559322033899</c:v>
                </c:pt>
                <c:pt idx="1">
                  <c:v>-445.76271186440675</c:v>
                </c:pt>
                <c:pt idx="2">
                  <c:v>1633.9622641509434</c:v>
                </c:pt>
                <c:pt idx="3">
                  <c:v>874.41860465116281</c:v>
                </c:pt>
                <c:pt idx="4">
                  <c:v>900</c:v>
                </c:pt>
                <c:pt idx="5">
                  <c:v>1563.1578947368421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27</c:v>
                </c:pt>
                <c:pt idx="3">
                  <c:v>21</c:v>
                </c:pt>
                <c:pt idx="4">
                  <c:v>13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西野修世!$L$2:$L$15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-1069.2307692307693</c:v>
                </c:pt>
                <c:pt idx="1">
                  <c:v>-2323.0769230769229</c:v>
                </c:pt>
                <c:pt idx="2">
                  <c:v>-1958.3333333333333</c:v>
                </c:pt>
                <c:pt idx="3">
                  <c:v>-1225</c:v>
                </c:pt>
                <c:pt idx="4">
                  <c:v>-1428.5714285714287</c:v>
                </c:pt>
                <c:pt idx="5">
                  <c:v>-4950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高橋英将!$L$2:$L$10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612.5</c:v>
                </c:pt>
                <c:pt idx="1">
                  <c:v>-2275</c:v>
                </c:pt>
                <c:pt idx="2">
                  <c:v>428.57142857142856</c:v>
                </c:pt>
                <c:pt idx="3">
                  <c:v>725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5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45436.775312500002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45442.772685185184</v>
      </c>
      <c r="C125" s="24" t="s">
        <v>102</v>
      </c>
      <c r="D12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45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55</v>
      </c>
    </row>
    <row r="42" spans="1:2">
      <c r="A42" t="s">
        <v>277</v>
      </c>
      <c r="B42">
        <v>41</v>
      </c>
    </row>
    <row r="43" spans="1:2">
      <c r="A43" t="s">
        <v>276</v>
      </c>
      <c r="B43">
        <v>59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13</v>
      </c>
    </row>
    <row r="47" spans="1:2">
      <c r="A47" t="s">
        <v>333</v>
      </c>
      <c r="B47">
        <v>8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0.48493540050165951</v>
      </c>
      <c r="C2" s="111"/>
      <c r="D2" s="112"/>
      <c r="E2" s="113"/>
      <c r="F2" s="112"/>
      <c r="G2" s="113"/>
      <c r="H2" s="110">
        <v>0.85454061571687889</v>
      </c>
      <c r="I2" s="111"/>
      <c r="J2" s="110">
        <v>0.62216553307274147</v>
      </c>
      <c r="K2" s="111"/>
      <c r="L2" s="110">
        <v>0.68925649504854158</v>
      </c>
      <c r="M2" s="111"/>
      <c r="N2" s="110">
        <v>0.78213404656884034</v>
      </c>
      <c r="O2" s="111"/>
      <c r="P2" s="110">
        <v>0.59364396216133075</v>
      </c>
      <c r="Q2" s="111"/>
      <c r="R2" s="110">
        <v>0.47998586317832881</v>
      </c>
      <c r="S2" s="111"/>
      <c r="T2" s="110">
        <v>-0.12852430044457619</v>
      </c>
      <c r="U2" s="111"/>
      <c r="V2" s="110">
        <v>0.25960037047983803</v>
      </c>
      <c r="W2" s="111"/>
      <c r="X2" s="110">
        <v>4.8730256121494106E-2</v>
      </c>
      <c r="Y2" s="111"/>
      <c r="Z2" s="110">
        <v>0.32181086317914281</v>
      </c>
      <c r="AA2" s="111"/>
      <c r="AB2" s="110">
        <v>0.29375288894114598</v>
      </c>
      <c r="AC2" s="111"/>
      <c r="AD2" s="110">
        <v>0.46184618223567997</v>
      </c>
      <c r="AE2" s="111"/>
      <c r="AF2" s="110">
        <v>-0.14793846260991969</v>
      </c>
      <c r="AG2" s="111"/>
      <c r="AH2" s="110">
        <v>0.30082855080335275</v>
      </c>
      <c r="AI2" s="111"/>
    </row>
    <row r="3" spans="1:35">
      <c r="A3" s="36">
        <v>1</v>
      </c>
      <c r="B3" s="37" t="s">
        <v>114</v>
      </c>
      <c r="C3" s="106">
        <v>193.25</v>
      </c>
      <c r="D3" s="37" t="s">
        <v>263</v>
      </c>
      <c r="E3" s="38">
        <v>813.50000000000023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653.70000000000005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0.37708830548926014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276</v>
      </c>
      <c r="C5" s="107">
        <v>59</v>
      </c>
      <c r="D5" s="45" t="s">
        <v>276</v>
      </c>
      <c r="E5" s="46">
        <v>624.20000000000027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58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324</v>
      </c>
      <c r="U6" s="51">
        <v>8428.5714285714294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333</v>
      </c>
      <c r="S7" s="50">
        <v>9.2592592592592587E-2</v>
      </c>
      <c r="T7" s="47" t="s">
        <v>175</v>
      </c>
      <c r="U7" s="51">
        <v>8400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51</v>
      </c>
      <c r="D8" s="45" t="s">
        <v>265</v>
      </c>
      <c r="E8" s="46">
        <v>200.00000000000009</v>
      </c>
      <c r="F8" s="47" t="s">
        <v>263</v>
      </c>
      <c r="G8" s="59">
        <v>15.950980392156866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0.28140703517587939</v>
      </c>
      <c r="R8" s="47" t="s">
        <v>276</v>
      </c>
      <c r="S8" s="50">
        <v>9.3078758949880672E-2</v>
      </c>
      <c r="T8" s="47" t="s">
        <v>205</v>
      </c>
      <c r="U8" s="51">
        <v>8333.3333333333339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45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2.0588235294117645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263</v>
      </c>
      <c r="O9" s="49">
        <v>0.66666666666666663</v>
      </c>
      <c r="P9" s="47" t="s">
        <v>162</v>
      </c>
      <c r="Q9" s="50">
        <v>0.26923076923076922</v>
      </c>
      <c r="R9" s="47" t="s">
        <v>169</v>
      </c>
      <c r="S9" s="50">
        <v>9.5127610208816701E-2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244</v>
      </c>
      <c r="AG9" s="50">
        <v>0.5161290322580645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41</v>
      </c>
      <c r="D10" s="45" t="s">
        <v>205</v>
      </c>
      <c r="E10" s="46">
        <v>141.1</v>
      </c>
      <c r="F10" s="47" t="s">
        <v>169</v>
      </c>
      <c r="G10" s="59">
        <v>11.270689655172415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0.47727272727272729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10.579661016949157</v>
      </c>
      <c r="H11" s="47" t="s">
        <v>276</v>
      </c>
      <c r="I11" s="48">
        <v>2.1864406779661016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276</v>
      </c>
      <c r="O11" s="49">
        <v>0.64406779661016944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228</v>
      </c>
      <c r="U11" s="51">
        <v>7950</v>
      </c>
      <c r="V11" s="47" t="s">
        <v>263</v>
      </c>
      <c r="W11" s="51">
        <v>-4177.7777777777774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0.70238095238095233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2.2068965517241379</v>
      </c>
      <c r="J12" s="47" t="s">
        <v>263</v>
      </c>
      <c r="K12" s="49">
        <v>0.37254901960784315</v>
      </c>
      <c r="L12" s="47" t="s">
        <v>263</v>
      </c>
      <c r="M12" s="49">
        <v>9.8039215686274508E-2</v>
      </c>
      <c r="N12" s="47" t="s">
        <v>169</v>
      </c>
      <c r="O12" s="49">
        <v>0.62068965517241381</v>
      </c>
      <c r="P12" s="47" t="s">
        <v>276</v>
      </c>
      <c r="Q12" s="50">
        <v>0.24582338902147971</v>
      </c>
      <c r="R12" s="47" t="s">
        <v>179</v>
      </c>
      <c r="S12" s="50">
        <v>0.10687022900763359</v>
      </c>
      <c r="T12" s="47" t="s">
        <v>162</v>
      </c>
      <c r="U12" s="51">
        <v>7942.8571428571431</v>
      </c>
      <c r="V12" s="47" t="s">
        <v>258</v>
      </c>
      <c r="W12" s="51">
        <v>-4254.545454545455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0.34482758620689657</v>
      </c>
      <c r="L13" s="47" t="s">
        <v>335</v>
      </c>
      <c r="M13" s="49">
        <v>0.14285714285714285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244</v>
      </c>
      <c r="U13" s="51">
        <v>7722.5806451612907</v>
      </c>
      <c r="V13" s="47" t="s">
        <v>324</v>
      </c>
      <c r="W13" s="51">
        <v>-4686.666666666667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169</v>
      </c>
      <c r="U14" s="51">
        <v>7694.4444444444443</v>
      </c>
      <c r="V14" s="47" t="s">
        <v>169</v>
      </c>
      <c r="W14" s="51">
        <v>-4731.707317073171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0.32203389830508472</v>
      </c>
      <c r="L15" s="47" t="s">
        <v>276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277</v>
      </c>
      <c r="Y15" s="50">
        <v>0.24468085106382978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333</v>
      </c>
      <c r="AE15" s="50">
        <v>0.375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0.17241379310344829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263</v>
      </c>
      <c r="S16" s="50">
        <v>0.11306532663316583</v>
      </c>
      <c r="T16" s="47" t="s">
        <v>335</v>
      </c>
      <c r="U16" s="51">
        <v>7214.2857142857147</v>
      </c>
      <c r="V16" s="47" t="s">
        <v>162</v>
      </c>
      <c r="W16" s="51">
        <v>-5000</v>
      </c>
      <c r="X16" s="47" t="s">
        <v>333</v>
      </c>
      <c r="Y16" s="50">
        <v>0.24074074074074073</v>
      </c>
      <c r="Z16" s="47" t="s">
        <v>161</v>
      </c>
      <c r="AA16" s="50">
        <v>0.23376623376623376</v>
      </c>
      <c r="AB16" s="47" t="s">
        <v>169</v>
      </c>
      <c r="AC16" s="50">
        <v>0.59701492537313428</v>
      </c>
      <c r="AD16" s="47" t="s">
        <v>169</v>
      </c>
      <c r="AE16" s="50">
        <v>0.37209302325581395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223</v>
      </c>
      <c r="U17" s="51">
        <v>7200</v>
      </c>
      <c r="V17" s="47" t="s">
        <v>203</v>
      </c>
      <c r="W17" s="51">
        <v>-5080</v>
      </c>
      <c r="X17" s="47" t="s">
        <v>195</v>
      </c>
      <c r="Y17" s="50">
        <v>0.23349056603773585</v>
      </c>
      <c r="Z17" s="47" t="s">
        <v>272</v>
      </c>
      <c r="AA17" s="50">
        <v>0.23244552058111381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277</v>
      </c>
      <c r="K18" s="49">
        <v>0.26829268292682928</v>
      </c>
      <c r="L18" s="47" t="s">
        <v>213</v>
      </c>
      <c r="M18" s="49">
        <v>0.2</v>
      </c>
      <c r="N18" s="47" t="s">
        <v>114</v>
      </c>
      <c r="O18" s="49">
        <v>0.50194049159120313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333</v>
      </c>
      <c r="W18" s="51">
        <v>-5080</v>
      </c>
      <c r="X18" s="47" t="s">
        <v>272</v>
      </c>
      <c r="Y18" s="50">
        <v>0.22518159806295399</v>
      </c>
      <c r="Z18" s="47" t="s">
        <v>297</v>
      </c>
      <c r="AA18" s="50">
        <v>0.2318840579710145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255</v>
      </c>
      <c r="K19" s="49">
        <v>0.26666666666666666</v>
      </c>
      <c r="L19" s="47" t="s">
        <v>238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161</v>
      </c>
      <c r="U19" s="51">
        <v>7025</v>
      </c>
      <c r="V19" s="47" t="s">
        <v>277</v>
      </c>
      <c r="W19" s="51">
        <v>-5300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2.4902975420439843</v>
      </c>
      <c r="J20" s="47" t="s">
        <v>216</v>
      </c>
      <c r="K20" s="49">
        <v>0.25925925925925924</v>
      </c>
      <c r="L20" s="47" t="s">
        <v>244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0.21193451857067419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114</v>
      </c>
      <c r="AA20" s="50">
        <v>0.22830487590212992</v>
      </c>
      <c r="AB20" s="47" t="s">
        <v>276</v>
      </c>
      <c r="AC20" s="50">
        <v>0.54651162790697672</v>
      </c>
      <c r="AD20" s="47" t="s">
        <v>114</v>
      </c>
      <c r="AE20" s="50">
        <v>0.3400154202004626</v>
      </c>
      <c r="AF20" s="47" t="s">
        <v>277</v>
      </c>
      <c r="AG20" s="50">
        <v>0.4107142857142857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0.25614489003880986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238</v>
      </c>
      <c r="U21" s="51">
        <v>6914.7058823529414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277</v>
      </c>
      <c r="AA21" s="50">
        <v>0.22695035460992907</v>
      </c>
      <c r="AB21" s="47" t="s">
        <v>114</v>
      </c>
      <c r="AC21" s="50">
        <v>0.54293148308759753</v>
      </c>
      <c r="AD21" s="47" t="s">
        <v>272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-0.17024579560155262</v>
      </c>
      <c r="H22" s="47" t="s">
        <v>163</v>
      </c>
      <c r="I22" s="48">
        <v>2.5</v>
      </c>
      <c r="J22" s="47" t="s">
        <v>272</v>
      </c>
      <c r="K22" s="49">
        <v>0.25454545454545452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0.20881670533642691</v>
      </c>
      <c r="R22" s="47" t="s">
        <v>191</v>
      </c>
      <c r="S22" s="50">
        <v>0.13043478260869565</v>
      </c>
      <c r="T22" s="47" t="s">
        <v>277</v>
      </c>
      <c r="U22" s="51">
        <v>6832.1428571428569</v>
      </c>
      <c r="V22" s="47" t="s">
        <v>223</v>
      </c>
      <c r="W22" s="51">
        <v>-5450</v>
      </c>
      <c r="X22" s="47" t="s">
        <v>263</v>
      </c>
      <c r="Y22" s="50">
        <v>0.21105527638190955</v>
      </c>
      <c r="Z22" s="47" t="s">
        <v>263</v>
      </c>
      <c r="AA22" s="50">
        <v>0.22110552763819097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0.38554216867469882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114</v>
      </c>
      <c r="S23" s="50">
        <v>0.13325118817109663</v>
      </c>
      <c r="T23" s="47" t="s">
        <v>195</v>
      </c>
      <c r="U23" s="51">
        <v>6763.2075471698117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0.21839080459770116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263</v>
      </c>
      <c r="AG23" s="50">
        <v>0.38392857142857145</v>
      </c>
      <c r="AH23" s="47" t="s">
        <v>238</v>
      </c>
      <c r="AI23" s="54">
        <v>52300</v>
      </c>
    </row>
    <row r="24" spans="1:35">
      <c r="A24" s="44">
        <v>22</v>
      </c>
      <c r="B24" s="45" t="s">
        <v>324</v>
      </c>
      <c r="C24" s="107">
        <v>13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0.22222222222222221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191</v>
      </c>
      <c r="U24" s="51">
        <v>6733.333333333333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238</v>
      </c>
      <c r="AA24" s="50">
        <v>0.21621621621621623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161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272</v>
      </c>
      <c r="Q25" s="50">
        <v>0.2009685230024213</v>
      </c>
      <c r="R25" s="47" t="s">
        <v>199</v>
      </c>
      <c r="S25" s="50">
        <v>0.13333333333333333</v>
      </c>
      <c r="T25" s="47" t="s">
        <v>276</v>
      </c>
      <c r="U25" s="51">
        <v>6670.8737864077666</v>
      </c>
      <c r="V25" s="47" t="s">
        <v>272</v>
      </c>
      <c r="W25" s="51">
        <v>-5611.4285714285716</v>
      </c>
      <c r="X25" s="47" t="s">
        <v>244</v>
      </c>
      <c r="Y25" s="50">
        <v>0.20930232558139536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244</v>
      </c>
      <c r="AE25" s="50">
        <v>0.32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213</v>
      </c>
      <c r="C26" s="107">
        <v>10</v>
      </c>
      <c r="D26" s="45" t="s">
        <v>227</v>
      </c>
      <c r="E26" s="46">
        <v>-51.900000000000013</v>
      </c>
      <c r="F26" s="47" t="s">
        <v>272</v>
      </c>
      <c r="G26" s="59">
        <v>-4.0945454545454529</v>
      </c>
      <c r="H26" s="47" t="s">
        <v>272</v>
      </c>
      <c r="I26" s="48">
        <v>2.6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203</v>
      </c>
      <c r="Y26" s="50">
        <v>0.20930232558139536</v>
      </c>
      <c r="Z26" s="47" t="s">
        <v>169</v>
      </c>
      <c r="AA26" s="50">
        <v>0.19953596287703015</v>
      </c>
      <c r="AB26" s="47" t="s">
        <v>272</v>
      </c>
      <c r="AC26" s="50">
        <v>0.5268817204301075</v>
      </c>
      <c r="AD26" s="47" t="s">
        <v>163</v>
      </c>
      <c r="AE26" s="50">
        <v>0.31818181818181818</v>
      </c>
      <c r="AF26" s="47" t="s">
        <v>333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162</v>
      </c>
      <c r="C27" s="107">
        <v>9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333</v>
      </c>
      <c r="I27" s="48">
        <v>2.625</v>
      </c>
      <c r="J27" s="47" t="s">
        <v>228</v>
      </c>
      <c r="K27" s="49">
        <v>0.2</v>
      </c>
      <c r="L27" s="47" t="s">
        <v>114</v>
      </c>
      <c r="M27" s="49">
        <v>0.24838292367399742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6556.2292358803988</v>
      </c>
      <c r="V27" s="47" t="s">
        <v>114</v>
      </c>
      <c r="W27" s="51">
        <v>-5834.6103038309111</v>
      </c>
      <c r="X27" s="47" t="s">
        <v>276</v>
      </c>
      <c r="Y27" s="50">
        <v>0.2052505966587112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276</v>
      </c>
      <c r="AE27" s="50">
        <v>0.310126582278481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241</v>
      </c>
      <c r="C28" s="107">
        <v>9</v>
      </c>
      <c r="D28" s="45" t="s">
        <v>262</v>
      </c>
      <c r="E28" s="46">
        <v>-59.2</v>
      </c>
      <c r="F28" s="47" t="s">
        <v>277</v>
      </c>
      <c r="G28" s="59">
        <v>-5.5658536585365832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333</v>
      </c>
      <c r="O28" s="49">
        <v>0.5</v>
      </c>
      <c r="P28" s="47" t="s">
        <v>277</v>
      </c>
      <c r="Q28" s="50">
        <v>0.19858156028368795</v>
      </c>
      <c r="R28" s="47" t="s">
        <v>244</v>
      </c>
      <c r="S28" s="50">
        <v>0.13953488372093023</v>
      </c>
      <c r="T28" s="47" t="s">
        <v>272</v>
      </c>
      <c r="U28" s="51">
        <v>6460.2409638554218</v>
      </c>
      <c r="V28" s="47" t="s">
        <v>168</v>
      </c>
      <c r="W28" s="51">
        <v>-5835.7142857142853</v>
      </c>
      <c r="X28" s="47" t="s">
        <v>114</v>
      </c>
      <c r="Y28" s="50">
        <v>0.20295722584052103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</v>
      </c>
      <c r="AF28" s="47" t="s">
        <v>114</v>
      </c>
      <c r="AG28" s="50">
        <v>0.3687707641196013</v>
      </c>
      <c r="AH28" s="47" t="s">
        <v>163</v>
      </c>
      <c r="AI28" s="54">
        <v>41700</v>
      </c>
    </row>
    <row r="29" spans="1:35">
      <c r="A29" s="44">
        <v>27</v>
      </c>
      <c r="B29" s="45" t="s">
        <v>258</v>
      </c>
      <c r="C29" s="107">
        <v>9</v>
      </c>
      <c r="D29" s="45" t="s">
        <v>333</v>
      </c>
      <c r="E29" s="46">
        <v>-59.699999999999996</v>
      </c>
      <c r="F29" s="47" t="s">
        <v>304</v>
      </c>
      <c r="G29" s="59">
        <v>-6.7880000000000003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333</v>
      </c>
      <c r="M29" s="49">
        <v>0.25</v>
      </c>
      <c r="N29" s="47" t="s">
        <v>195</v>
      </c>
      <c r="O29" s="49">
        <v>0.49152542372881358</v>
      </c>
      <c r="P29" s="47" t="s">
        <v>269</v>
      </c>
      <c r="Q29" s="50">
        <v>0.19727891156462585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163</v>
      </c>
      <c r="Y29" s="50">
        <v>0.20289855072463769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277</v>
      </c>
      <c r="AE29" s="50">
        <v>0.296875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297</v>
      </c>
      <c r="C30" s="107">
        <v>9</v>
      </c>
      <c r="D30" s="45" t="s">
        <v>223</v>
      </c>
      <c r="E30" s="46">
        <v>-72.5</v>
      </c>
      <c r="F30" s="47" t="s">
        <v>333</v>
      </c>
      <c r="G30" s="59">
        <v>-7.4624999999999995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238</v>
      </c>
      <c r="O30" s="49">
        <v>0.48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163</v>
      </c>
      <c r="C31" s="107">
        <v>8</v>
      </c>
      <c r="D31" s="45" t="s">
        <v>335</v>
      </c>
      <c r="E31" s="46">
        <v>-89.9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333</v>
      </c>
      <c r="K31" s="49">
        <v>0.125</v>
      </c>
      <c r="L31" s="47" t="s">
        <v>272</v>
      </c>
      <c r="M31" s="49">
        <v>0.27272727272727271</v>
      </c>
      <c r="N31" s="47" t="s">
        <v>304</v>
      </c>
      <c r="O31" s="49">
        <v>0.44</v>
      </c>
      <c r="P31" s="47" t="s">
        <v>238</v>
      </c>
      <c r="Q31" s="50">
        <v>0.18378378378378379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235</v>
      </c>
      <c r="AE31" s="50">
        <v>0.27631578947368424</v>
      </c>
      <c r="AF31" s="47" t="s">
        <v>235</v>
      </c>
      <c r="AG31" s="50">
        <v>0.34426229508196721</v>
      </c>
      <c r="AH31" s="47" t="s">
        <v>264</v>
      </c>
      <c r="AI31" s="54">
        <v>35600</v>
      </c>
    </row>
    <row r="32" spans="1:35">
      <c r="A32" s="44">
        <v>30</v>
      </c>
      <c r="B32" s="45" t="s">
        <v>333</v>
      </c>
      <c r="C32" s="107">
        <v>8</v>
      </c>
      <c r="D32" s="45" t="s">
        <v>199</v>
      </c>
      <c r="E32" s="46">
        <v>-97.4</v>
      </c>
      <c r="F32" s="47" t="s">
        <v>235</v>
      </c>
      <c r="G32" s="59">
        <v>-9.0577777777777744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335</v>
      </c>
      <c r="O32" s="49">
        <v>0.42857142857142855</v>
      </c>
      <c r="P32" s="47" t="s">
        <v>191</v>
      </c>
      <c r="Q32" s="50">
        <v>0.18260869565217391</v>
      </c>
      <c r="R32" s="47" t="s">
        <v>277</v>
      </c>
      <c r="S32" s="50">
        <v>0.14893617021276595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175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272</v>
      </c>
      <c r="O33" s="49">
        <v>0.41818181818181815</v>
      </c>
      <c r="P33" s="47" t="s">
        <v>235</v>
      </c>
      <c r="Q33" s="50">
        <v>0.17528735632183909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208</v>
      </c>
      <c r="W33" s="51">
        <v>-6340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276</v>
      </c>
      <c r="AG33" s="50">
        <v>0.3300970873786408</v>
      </c>
      <c r="AH33" s="47" t="s">
        <v>213</v>
      </c>
      <c r="AI33" s="54">
        <v>34800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277</v>
      </c>
      <c r="I34" s="48">
        <v>2.7073170731707319</v>
      </c>
      <c r="J34" s="47" t="s">
        <v>238</v>
      </c>
      <c r="K34" s="49">
        <v>0.08</v>
      </c>
      <c r="L34" s="47" t="s">
        <v>216</v>
      </c>
      <c r="M34" s="49">
        <v>0.29629629629629628</v>
      </c>
      <c r="N34" s="47" t="s">
        <v>277</v>
      </c>
      <c r="O34" s="49">
        <v>0.41463414634146339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276</v>
      </c>
      <c r="W34" s="51">
        <v>-6358.9743589743593</v>
      </c>
      <c r="X34" s="47" t="s">
        <v>304</v>
      </c>
      <c r="Y34" s="50">
        <v>0.17460317460317459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324</v>
      </c>
      <c r="AG34" s="50">
        <v>0.2857142857142857</v>
      </c>
      <c r="AH34" s="47" t="s">
        <v>333</v>
      </c>
      <c r="AI34" s="54">
        <v>34600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335</v>
      </c>
      <c r="I35" s="48">
        <v>2.7142857142857144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235</v>
      </c>
      <c r="S35" s="50">
        <v>0.15229885057471265</v>
      </c>
      <c r="T35" s="47" t="s">
        <v>235</v>
      </c>
      <c r="U35" s="51">
        <v>5896.7213114754095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177</v>
      </c>
      <c r="AA35" s="50">
        <v>0.15789473684210525</v>
      </c>
      <c r="AB35" s="47" t="s">
        <v>277</v>
      </c>
      <c r="AC35" s="50">
        <v>0.44927536231884058</v>
      </c>
      <c r="AD35" s="47" t="s">
        <v>164</v>
      </c>
      <c r="AE35" s="50">
        <v>0.22580645161290322</v>
      </c>
      <c r="AF35" s="47" t="s">
        <v>241</v>
      </c>
      <c r="AG35" s="50">
        <v>0.26666666666666666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324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215</v>
      </c>
      <c r="Q36" s="50">
        <v>0.16666666666666666</v>
      </c>
      <c r="R36" s="47" t="s">
        <v>264</v>
      </c>
      <c r="S36" s="50">
        <v>0.15384615384615385</v>
      </c>
      <c r="T36" s="47" t="s">
        <v>263</v>
      </c>
      <c r="U36" s="51">
        <v>5782.1428571428569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269</v>
      </c>
      <c r="AA36" s="50">
        <v>0.15646258503401361</v>
      </c>
      <c r="AB36" s="47" t="s">
        <v>324</v>
      </c>
      <c r="AC36" s="50">
        <v>0.41666666666666669</v>
      </c>
      <c r="AD36" s="47" t="s">
        <v>231</v>
      </c>
      <c r="AE36" s="50">
        <v>0.2</v>
      </c>
      <c r="AF36" s="47" t="s">
        <v>304</v>
      </c>
      <c r="AG36" s="50">
        <v>0.26190476190476192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235</v>
      </c>
      <c r="I37" s="48">
        <v>2.7555555555555555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0.4</v>
      </c>
      <c r="P37" s="47" t="s">
        <v>164</v>
      </c>
      <c r="Q37" s="50">
        <v>0.16528925619834711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0.15804597701149425</v>
      </c>
      <c r="Z37" s="47" t="s">
        <v>333</v>
      </c>
      <c r="AA37" s="50">
        <v>0.14814814814814814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169</v>
      </c>
      <c r="AG37" s="50">
        <v>0.25555555555555554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-131.60000000000016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324</v>
      </c>
      <c r="O38" s="49">
        <v>0.38461538461538464</v>
      </c>
      <c r="P38" s="47" t="s">
        <v>216</v>
      </c>
      <c r="Q38" s="50">
        <v>0.15083798882681565</v>
      </c>
      <c r="R38" s="47" t="s">
        <v>272</v>
      </c>
      <c r="S38" s="50">
        <v>0.16949152542372881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238</v>
      </c>
      <c r="Y38" s="50">
        <v>0.15675675675675677</v>
      </c>
      <c r="Z38" s="47" t="s">
        <v>265</v>
      </c>
      <c r="AA38" s="50">
        <v>0.14553990610328638</v>
      </c>
      <c r="AB38" s="47" t="s">
        <v>333</v>
      </c>
      <c r="AC38" s="50">
        <v>0.38461538461538464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163</v>
      </c>
      <c r="M39" s="49">
        <v>0.375</v>
      </c>
      <c r="N39" s="47" t="s">
        <v>269</v>
      </c>
      <c r="O39" s="49">
        <v>0.38095238095238093</v>
      </c>
      <c r="P39" s="47" t="s">
        <v>213</v>
      </c>
      <c r="Q39" s="50">
        <v>0.14814814814814814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169</v>
      </c>
      <c r="Y39" s="50">
        <v>0.1554524361948956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0.37777777777777777</v>
      </c>
      <c r="N40" s="47" t="s">
        <v>258</v>
      </c>
      <c r="O40" s="49">
        <v>0.33333333333333331</v>
      </c>
      <c r="P40" s="47" t="s">
        <v>333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4987.5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0.3902439024390244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324</v>
      </c>
      <c r="S41" s="50">
        <v>0.18072289156626506</v>
      </c>
      <c r="T41" s="47" t="s">
        <v>241</v>
      </c>
      <c r="U41" s="51">
        <v>4940</v>
      </c>
      <c r="V41" s="47" t="s">
        <v>238</v>
      </c>
      <c r="W41" s="51">
        <v>-6952.173913043478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0.1111111111111111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161</v>
      </c>
      <c r="S42" s="50">
        <v>0.18181818181818182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324</v>
      </c>
      <c r="Y42" s="50">
        <v>0.14457831325301204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-24.023076923076925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324</v>
      </c>
      <c r="M43" s="49">
        <v>0.46153846153846156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3.0769230769230771</v>
      </c>
      <c r="J44" s="47" t="s">
        <v>202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0.10843373493975904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-225.19999999999993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8.4337349397590355E-2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277</v>
      </c>
      <c r="E47" s="46">
        <v>-228.1999999999999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-242.09999999999994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-312.3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-407.59999999999985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773</v>
      </c>
      <c r="C2" s="121"/>
      <c r="E2" s="32" t="s">
        <v>54</v>
      </c>
      <c r="F2" s="29" t="s">
        <v>20</v>
      </c>
      <c r="G2" s="12">
        <v>714</v>
      </c>
      <c r="H2" s="93">
        <f>IF(B$17=0,0,G2/B$17)</f>
        <v>0.59302325581395354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-62.095730918499356</v>
      </c>
      <c r="P2" s="79">
        <v>773</v>
      </c>
      <c r="Q2" s="63">
        <v>-48000</v>
      </c>
    </row>
    <row r="3" spans="1:17">
      <c r="A3" s="19" t="s">
        <v>8</v>
      </c>
      <c r="B3" s="122">
        <v>5681</v>
      </c>
      <c r="C3" s="123"/>
      <c r="E3" s="33" t="s">
        <v>181</v>
      </c>
      <c r="F3" s="30" t="s">
        <v>156</v>
      </c>
      <c r="G3" s="13">
        <v>622</v>
      </c>
      <c r="H3" s="94">
        <f>IF(B$17=0,0,G3/B$17)</f>
        <v>0.51661129568106312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-1.8111254851228977</v>
      </c>
      <c r="P3" s="80">
        <v>773</v>
      </c>
      <c r="Q3" s="64">
        <v>-1400</v>
      </c>
    </row>
    <row r="4" spans="1:17">
      <c r="A4" s="19" t="s">
        <v>6</v>
      </c>
      <c r="B4" s="124">
        <v>-131.60000000000016</v>
      </c>
      <c r="C4" s="125"/>
      <c r="E4" s="33" t="s">
        <v>184</v>
      </c>
      <c r="F4" s="30" t="s">
        <v>187</v>
      </c>
      <c r="G4" s="13">
        <v>606</v>
      </c>
      <c r="H4" s="94">
        <f>IF(B$17=0,0,G4/B$17)</f>
        <v>0.50332225913621265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-36.363636363636367</v>
      </c>
      <c r="P4" s="80">
        <v>737</v>
      </c>
      <c r="Q4" s="64">
        <v>-26800</v>
      </c>
    </row>
    <row r="5" spans="1:17">
      <c r="A5" s="19" t="s">
        <v>7</v>
      </c>
      <c r="B5" s="126">
        <f>IF(B$2=0,0,B$4/B$2)</f>
        <v>-0.17024579560155262</v>
      </c>
      <c r="C5" s="127"/>
      <c r="E5" s="33" t="s">
        <v>60</v>
      </c>
      <c r="F5" s="30" t="s">
        <v>24</v>
      </c>
      <c r="G5" s="13">
        <v>462</v>
      </c>
      <c r="H5" s="94">
        <f>IF(B$17=0,0,G5/B$17)</f>
        <v>0.38372093023255816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-21.461187214611872</v>
      </c>
      <c r="P5" s="80">
        <v>657</v>
      </c>
      <c r="Q5" s="64">
        <v>-14100</v>
      </c>
    </row>
    <row r="6" spans="1:17">
      <c r="A6" s="19" t="s">
        <v>1</v>
      </c>
      <c r="B6" s="128">
        <f>IF(B$2=0,0,(B$7*1+B$8*2+B$9*3+B$10*4)/B$2)</f>
        <v>2.4902975420439843</v>
      </c>
      <c r="C6" s="129"/>
      <c r="E6" s="33" t="s">
        <v>56</v>
      </c>
      <c r="F6" s="30" t="s">
        <v>185</v>
      </c>
      <c r="G6" s="13">
        <v>319</v>
      </c>
      <c r="H6" s="94">
        <f>IF(B$17=0,0,G6/B$17)</f>
        <v>0.2649501661129568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-2.2000000000000002</v>
      </c>
      <c r="P6" s="80">
        <v>500</v>
      </c>
      <c r="Q6" s="64">
        <v>-1100</v>
      </c>
    </row>
    <row r="7" spans="1:17">
      <c r="A7" s="19" t="s">
        <v>2</v>
      </c>
      <c r="B7" s="13">
        <v>198</v>
      </c>
      <c r="C7" s="6">
        <f t="shared" ref="C7:C12" si="2">IF(B$2=0,0,B7/B$2)</f>
        <v>0.25614489003880986</v>
      </c>
      <c r="E7" s="33" t="s">
        <v>57</v>
      </c>
      <c r="F7" s="30" t="s">
        <v>21</v>
      </c>
      <c r="G7" s="13">
        <v>274</v>
      </c>
      <c r="H7" s="94">
        <f>IF(B$17=0,0,G7/B$17)</f>
        <v>0.22757475083056478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-53.797468354430379</v>
      </c>
      <c r="P7" s="80">
        <v>316</v>
      </c>
      <c r="Q7" s="64">
        <v>-17000</v>
      </c>
    </row>
    <row r="8" spans="1:17">
      <c r="A8" s="19" t="s">
        <v>3</v>
      </c>
      <c r="B8" s="13">
        <v>190</v>
      </c>
      <c r="C8" s="6">
        <f>IF(B$2=0,0,B8/B$2)</f>
        <v>0.24579560155239327</v>
      </c>
      <c r="E8" s="33" t="s">
        <v>55</v>
      </c>
      <c r="F8" s="30" t="s">
        <v>155</v>
      </c>
      <c r="G8" s="13">
        <v>256</v>
      </c>
      <c r="H8" s="94">
        <f>IF(B$17=0,0,G8/B$17)</f>
        <v>0.21262458471760798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193</v>
      </c>
      <c r="C9" s="7">
        <f>IF(B$2=0,0,B9/B$2)</f>
        <v>0.24967658473479948</v>
      </c>
      <c r="E9" s="33" t="s">
        <v>59</v>
      </c>
      <c r="F9" s="30" t="s">
        <v>23</v>
      </c>
      <c r="G9" s="13">
        <v>194</v>
      </c>
      <c r="H9" s="94">
        <f>IF(B$17=0,0,G9/B$17)</f>
        <v>0.16112956810631229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192</v>
      </c>
      <c r="C10" s="7">
        <f>IF(B$2=0,0,B10/B$2)</f>
        <v>0.24838292367399742</v>
      </c>
      <c r="E10" s="33" t="s">
        <v>182</v>
      </c>
      <c r="F10" s="30" t="s">
        <v>19</v>
      </c>
      <c r="G10" s="13">
        <v>125</v>
      </c>
      <c r="H10" s="94">
        <f>IF(B$17=0,0,G10/B$17)</f>
        <v>0.10382059800664452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388</v>
      </c>
      <c r="C11" s="7">
        <f>IF(B$2=0,0,B11/B$2)</f>
        <v>0.50194049159120313</v>
      </c>
      <c r="E11" s="33" t="s">
        <v>58</v>
      </c>
      <c r="F11" s="30" t="s">
        <v>22</v>
      </c>
      <c r="G11" s="13">
        <v>83</v>
      </c>
      <c r="H11" s="94">
        <f>IF(B$17=0,0,G11/B$17)</f>
        <v>6.8936877076411954E-2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3.1047865459249677E-2</v>
      </c>
      <c r="E12" s="33" t="s">
        <v>77</v>
      </c>
      <c r="F12" s="30" t="s">
        <v>41</v>
      </c>
      <c r="G12" s="13">
        <v>55</v>
      </c>
      <c r="H12" s="94">
        <f>IF(B$17=0,0,G12/B$17)</f>
        <v>4.5681063122923589E-2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0.62319587628866002</v>
      </c>
      <c r="P12" s="79">
        <v>194</v>
      </c>
      <c r="Q12" s="67">
        <v>120.90000000000003</v>
      </c>
    </row>
    <row r="13" spans="1:17">
      <c r="A13" s="22" t="s">
        <v>97</v>
      </c>
      <c r="B13" s="15">
        <v>1153</v>
      </c>
      <c r="C13" s="11">
        <f>IF(B$3=0,0,B13/B$3)</f>
        <v>0.20295722584052103</v>
      </c>
      <c r="E13" s="33" t="s">
        <v>183</v>
      </c>
      <c r="F13" s="30" t="s">
        <v>186</v>
      </c>
      <c r="G13" s="13">
        <v>35</v>
      </c>
      <c r="H13" s="94">
        <f>IF(B$17=0,0,G13/B$17)</f>
        <v>2.9069767441860465E-2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0.99845360824742058</v>
      </c>
      <c r="P13" s="80">
        <v>194</v>
      </c>
      <c r="Q13" s="68">
        <v>193.69999999999959</v>
      </c>
    </row>
    <row r="14" spans="1:17">
      <c r="A14" s="19" t="s">
        <v>94</v>
      </c>
      <c r="B14" s="13">
        <v>1297</v>
      </c>
      <c r="C14" s="6">
        <f>IF(B$3=0,0,B14/B$3)</f>
        <v>0.22830487590212992</v>
      </c>
      <c r="E14" s="33" t="s">
        <v>74</v>
      </c>
      <c r="F14" s="30" t="s">
        <v>38</v>
      </c>
      <c r="G14" s="13">
        <v>33</v>
      </c>
      <c r="H14" s="94">
        <f>IF(B$17=0,0,G14/B$17)</f>
        <v>2.7408637873754152E-2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-2.4422680412371132</v>
      </c>
      <c r="P14" s="80">
        <v>194</v>
      </c>
      <c r="Q14" s="68">
        <v>-473.79999999999995</v>
      </c>
    </row>
    <row r="15" spans="1:17">
      <c r="A15" s="18" t="s">
        <v>99</v>
      </c>
      <c r="B15" s="12">
        <f>B21</f>
        <v>626</v>
      </c>
      <c r="C15" s="4">
        <f>IF(B$13=0,0,B15/B$13)</f>
        <v>0.54293148308759753</v>
      </c>
      <c r="E15" s="33" t="s">
        <v>71</v>
      </c>
      <c r="F15" s="30" t="s">
        <v>35</v>
      </c>
      <c r="G15" s="13">
        <v>31</v>
      </c>
      <c r="H15" s="94">
        <f>IF(B$17=0,0,G15/B$17)</f>
        <v>2.5747508305647839E-2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0.14226804123711267</v>
      </c>
      <c r="P15" s="81">
        <v>194</v>
      </c>
      <c r="Q15" s="69">
        <v>27.599999999999859</v>
      </c>
    </row>
    <row r="16" spans="1:17">
      <c r="A16" s="18" t="s">
        <v>100</v>
      </c>
      <c r="B16" s="12">
        <f>B22</f>
        <v>441</v>
      </c>
      <c r="C16" s="4">
        <f>IF(B$14=0,0,B16/B$14)</f>
        <v>0.3400154202004626</v>
      </c>
      <c r="E16" s="33" t="s">
        <v>66</v>
      </c>
      <c r="F16" s="30" t="s">
        <v>30</v>
      </c>
      <c r="G16" s="13">
        <v>22</v>
      </c>
      <c r="H16" s="94">
        <f>IF(B$17=0,0,G16/B$17)</f>
        <v>1.8272425249169437E-2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1204</v>
      </c>
      <c r="C17" s="4">
        <f>IF(B$3=0,0,B17/B$3)</f>
        <v>0.21193451857067419</v>
      </c>
      <c r="E17" s="33" t="s">
        <v>67</v>
      </c>
      <c r="F17" s="30" t="s">
        <v>31</v>
      </c>
      <c r="G17" s="13">
        <v>16</v>
      </c>
      <c r="H17" s="94">
        <f>IF(B$17=0,0,G17/B$17)</f>
        <v>1.3289036544850499E-2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757</v>
      </c>
      <c r="C18" s="6">
        <f>IF(B$3=0,0,B18/B$3)</f>
        <v>0.13325118817109663</v>
      </c>
      <c r="E18" s="33" t="s">
        <v>69</v>
      </c>
      <c r="F18" s="30" t="s">
        <v>33</v>
      </c>
      <c r="G18" s="13">
        <v>12</v>
      </c>
      <c r="H18" s="94">
        <f>IF(B$17=0,0,G18/B$17)</f>
        <v>9.9667774086378731E-3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444</v>
      </c>
      <c r="C19" s="6">
        <f>IF(B$17=0,0,B19/B$17)</f>
        <v>0.3687707641196013</v>
      </c>
      <c r="E19" s="33" t="s">
        <v>78</v>
      </c>
      <c r="F19" s="30" t="s">
        <v>42</v>
      </c>
      <c r="G19" s="13">
        <v>11</v>
      </c>
      <c r="H19" s="94">
        <f>IF(B$17=0,0,G19/B$17)</f>
        <v>9.1362126245847185E-3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760</v>
      </c>
      <c r="C20" s="6">
        <f>IF(B$17=0,0,B20/B$17)</f>
        <v>0.6312292358803987</v>
      </c>
      <c r="E20" s="33" t="s">
        <v>62</v>
      </c>
      <c r="F20" s="30" t="s">
        <v>26</v>
      </c>
      <c r="G20" s="13">
        <v>9</v>
      </c>
      <c r="H20" s="94">
        <f>IF(B$17=0,0,G20/B$17)</f>
        <v>7.4750830564784057E-3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626</v>
      </c>
      <c r="C21" s="6">
        <f>IF(B$17=0,0,B21/B$17)</f>
        <v>0.51993355481727577</v>
      </c>
      <c r="E21" s="33" t="s">
        <v>61</v>
      </c>
      <c r="F21" s="30" t="s">
        <v>25</v>
      </c>
      <c r="G21" s="13">
        <v>7</v>
      </c>
      <c r="H21" s="94">
        <f>IF(B$17=0,0,G21/B$17)</f>
        <v>5.8139534883720929E-3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441</v>
      </c>
      <c r="C22" s="6">
        <f>IF(B$17=0,0,B22/B$17)</f>
        <v>0.36627906976744184</v>
      </c>
      <c r="E22" s="33" t="s">
        <v>76</v>
      </c>
      <c r="F22" s="30" t="s">
        <v>40</v>
      </c>
      <c r="G22" s="13">
        <v>6</v>
      </c>
      <c r="H22" s="94">
        <f>IF(B$17=0,0,G22/B$17)</f>
        <v>4.9833887043189366E-3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137</v>
      </c>
      <c r="C23" s="6">
        <f>IF(B$17=0,0,B23/B$17)</f>
        <v>0.11378737541528239</v>
      </c>
      <c r="E23" s="33" t="s">
        <v>63</v>
      </c>
      <c r="F23" s="30" t="s">
        <v>27</v>
      </c>
      <c r="G23" s="13">
        <v>3</v>
      </c>
      <c r="H23" s="94">
        <f>IF(B$17=0,0,G23/B$17)</f>
        <v>2.4916943521594683E-3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6556.2292358803988</v>
      </c>
      <c r="C24" s="8">
        <v>7893700</v>
      </c>
      <c r="E24" s="33" t="s">
        <v>72</v>
      </c>
      <c r="F24" s="30" t="s">
        <v>36</v>
      </c>
      <c r="G24" s="13">
        <v>2</v>
      </c>
      <c r="H24" s="94">
        <f>IF(B$17=0,0,G24/B$17)</f>
        <v>1.6611295681063123E-3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7576.9331585845348</v>
      </c>
      <c r="C25" s="98">
        <v>5781200</v>
      </c>
      <c r="E25" s="33" t="s">
        <v>75</v>
      </c>
      <c r="F25" s="30" t="s">
        <v>39</v>
      </c>
      <c r="G25" s="13">
        <v>2</v>
      </c>
      <c r="H25" s="94">
        <f>IF(B$17=0,0,G25/B$17)</f>
        <v>1.6611295681063123E-3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31.774358974358965</v>
      </c>
      <c r="P25" s="80">
        <v>39</v>
      </c>
      <c r="Q25" s="68">
        <v>1239.1999999999996</v>
      </c>
    </row>
    <row r="26" spans="1:17">
      <c r="A26" s="20" t="s">
        <v>134</v>
      </c>
      <c r="B26" s="97">
        <f>IF(B$16=0,0,C26/B$16)</f>
        <v>4790.2494331065764</v>
      </c>
      <c r="C26" s="98">
        <v>2112500</v>
      </c>
      <c r="E26" s="33" t="s">
        <v>68</v>
      </c>
      <c r="F26" s="30" t="s">
        <v>32</v>
      </c>
      <c r="G26" s="13">
        <v>1</v>
      </c>
      <c r="H26" s="94">
        <f>IF(B$17=0,0,G26/B$17)</f>
        <v>8.3056478405315617E-4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-5834.6103038309111</v>
      </c>
      <c r="C27" s="98">
        <v>-4416800</v>
      </c>
      <c r="E27" s="33" t="s">
        <v>79</v>
      </c>
      <c r="F27" s="30" t="s">
        <v>43</v>
      </c>
      <c r="G27" s="13">
        <v>1</v>
      </c>
      <c r="H27" s="94">
        <f>IF(B$17=0,0,G27/B$17)</f>
        <v>8.3056478405315617E-4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8.3056478405315617E-4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8.3056478405315617E-4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2.4643548671008627E-3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14.5037037037037</v>
      </c>
      <c r="P32" s="80">
        <v>27</v>
      </c>
      <c r="Q32" s="68">
        <v>391.59999999999991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269</v>
      </c>
      <c r="O33" s="86">
        <f>IF(P33=0,0,Q33/P33)</f>
        <v>13.939682539682531</v>
      </c>
      <c r="P33" s="80">
        <v>63</v>
      </c>
      <c r="Q33" s="68">
        <v>878.19999999999948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238</v>
      </c>
      <c r="O34" s="86">
        <f>IF(P34=0,0,Q34/P34)</f>
        <v>12.778666666666663</v>
      </c>
      <c r="P34" s="80">
        <v>75</v>
      </c>
      <c r="Q34" s="68">
        <v>958.39999999999964</v>
      </c>
    </row>
    <row r="35" spans="1:17">
      <c r="A35" s="52" t="s">
        <v>139</v>
      </c>
      <c r="B35" s="99">
        <v>131</v>
      </c>
      <c r="C35" s="102">
        <f t="shared" ref="C35:C47" si="3">IF(B$17=0,0,B35/B$17)</f>
        <v>0.10880398671096346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235</v>
      </c>
      <c r="O35" s="86">
        <f>IF(P35=0,0,Q35/P35)</f>
        <v>11.835555555555583</v>
      </c>
      <c r="P35" s="80">
        <v>135</v>
      </c>
      <c r="Q35" s="68">
        <v>1597.8000000000038</v>
      </c>
    </row>
    <row r="36" spans="1:17">
      <c r="A36" s="19" t="s">
        <v>135</v>
      </c>
      <c r="B36" s="13">
        <v>260</v>
      </c>
      <c r="C36" s="6">
        <f t="shared" si="3"/>
        <v>0.2159468438538206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263</v>
      </c>
      <c r="C37" s="6">
        <f t="shared" si="3"/>
        <v>0.21843853820598005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333</v>
      </c>
      <c r="O37" s="86">
        <f>IF(P37=0,0,Q37/P37)</f>
        <v>9.9500000000000011</v>
      </c>
      <c r="P37" s="80">
        <v>24</v>
      </c>
      <c r="Q37" s="68">
        <v>238.8</v>
      </c>
    </row>
    <row r="38" spans="1:17">
      <c r="A38" s="19" t="s">
        <v>137</v>
      </c>
      <c r="B38" s="100">
        <v>253</v>
      </c>
      <c r="C38" s="6">
        <f t="shared" si="3"/>
        <v>0.21013289036544849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148</v>
      </c>
      <c r="C39" s="6">
        <f t="shared" si="3"/>
        <v>0.12292358803986711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277</v>
      </c>
      <c r="O39" s="86">
        <f>IF(P39=0,0,Q39/P39)</f>
        <v>7.2902439024390411</v>
      </c>
      <c r="P39" s="80">
        <v>123</v>
      </c>
      <c r="Q39" s="68">
        <v>896.70000000000209</v>
      </c>
    </row>
    <row r="40" spans="1:17">
      <c r="A40" s="19" t="s">
        <v>140</v>
      </c>
      <c r="B40" s="100">
        <v>95</v>
      </c>
      <c r="C40" s="6">
        <f t="shared" si="3"/>
        <v>7.8903654485049837E-2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33</v>
      </c>
      <c r="C41" s="6">
        <f t="shared" si="3"/>
        <v>2.7408637873754152E-2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5.2951515151515149</v>
      </c>
      <c r="P41" s="80">
        <v>165</v>
      </c>
      <c r="Q41" s="68">
        <v>873.69999999999993</v>
      </c>
    </row>
    <row r="42" spans="1:17">
      <c r="A42" s="19" t="s">
        <v>142</v>
      </c>
      <c r="B42" s="100">
        <v>11</v>
      </c>
      <c r="C42" s="6">
        <f t="shared" si="3"/>
        <v>9.1362126245847185E-3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227</v>
      </c>
      <c r="O42" s="86">
        <f>IF(P42=0,0,Q42/P42)</f>
        <v>4.704761904761904</v>
      </c>
      <c r="P42" s="80">
        <v>42</v>
      </c>
      <c r="Q42" s="68">
        <v>197.59999999999997</v>
      </c>
    </row>
    <row r="43" spans="1:17">
      <c r="A43" s="19" t="s">
        <v>143</v>
      </c>
      <c r="B43" s="100">
        <v>6</v>
      </c>
      <c r="C43" s="6">
        <f t="shared" si="3"/>
        <v>4.9833887043189366E-3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8.3056478405315617E-4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2.4916943521594683E-3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-11.718974358974382</v>
      </c>
      <c r="P54" s="80">
        <v>195</v>
      </c>
      <c r="Q54" s="68">
        <v>-2285.2000000000044</v>
      </c>
    </row>
    <row r="55" spans="11:17">
      <c r="K55" s="5">
        <v>53</v>
      </c>
      <c r="L55" s="61">
        <v>-10.1</v>
      </c>
      <c r="N55" s="76" t="s">
        <v>168</v>
      </c>
      <c r="O55" s="86">
        <f>IF(P55=0,0,Q55/P55)</f>
        <v>-11.807407407407409</v>
      </c>
      <c r="P55" s="80">
        <v>54</v>
      </c>
      <c r="Q55" s="68">
        <v>-637.6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-14.26101694915253</v>
      </c>
      <c r="P56" s="80">
        <v>177</v>
      </c>
      <c r="Q56" s="68">
        <v>-2524.199999999998</v>
      </c>
    </row>
    <row r="57" spans="11:17">
      <c r="K57" s="5">
        <v>55</v>
      </c>
      <c r="L57" s="61">
        <v>20.799999999999997</v>
      </c>
      <c r="N57" s="76" t="s">
        <v>167</v>
      </c>
      <c r="O57" s="86">
        <f>IF(P57=0,0,Q57/P57)</f>
        <v>-18.666666666666664</v>
      </c>
      <c r="P57" s="80">
        <v>3</v>
      </c>
      <c r="Q57" s="68">
        <v>-55.999999999999993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-21.373202614379071</v>
      </c>
      <c r="P58" s="80">
        <v>153</v>
      </c>
      <c r="Q58" s="68">
        <v>-3270.0999999999976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54</v>
      </c>
      <c r="F2" s="29" t="s">
        <v>20</v>
      </c>
      <c r="G2" s="12">
        <v>80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1062.0689655172414</v>
      </c>
      <c r="P2" s="79">
        <v>58</v>
      </c>
      <c r="Q2" s="63">
        <v>61600</v>
      </c>
    </row>
    <row r="3" spans="1:17">
      <c r="A3" s="19" t="s">
        <v>8</v>
      </c>
      <c r="B3" s="122">
        <v>431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0.7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1218.9655172413793</v>
      </c>
      <c r="P3" s="80">
        <v>58</v>
      </c>
      <c r="Q3" s="64">
        <v>70700</v>
      </c>
    </row>
    <row r="4" spans="1:17">
      <c r="A4" s="19" t="s">
        <v>6</v>
      </c>
      <c r="B4" s="124">
        <v>653.70000000000005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0.44444444444444442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1016.0714285714286</v>
      </c>
      <c r="P4" s="80">
        <v>56</v>
      </c>
      <c r="Q4" s="64">
        <v>56900</v>
      </c>
    </row>
    <row r="5" spans="1:17">
      <c r="A5" s="19" t="s">
        <v>7</v>
      </c>
      <c r="B5" s="126">
        <f>IF(B$2=0,0,B$4/B$2)</f>
        <v>11.270689655172415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0.34444444444444444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2.2068965517241379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20</v>
      </c>
      <c r="C7" s="6">
        <f t="shared" ref="C7:C12" si="2">IF(B$2=0,0,B7/B$2)</f>
        <v>0.34482758620689657</v>
      </c>
      <c r="E7" s="33" t="s">
        <v>59</v>
      </c>
      <c r="F7" s="30" t="s">
        <v>23</v>
      </c>
      <c r="G7" s="13">
        <v>24</v>
      </c>
      <c r="H7" s="94">
        <f>IF(B$17=0,0,G7/B$17)</f>
        <v>0.26666666666666666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0.27586206896551724</v>
      </c>
      <c r="E8" s="33" t="s">
        <v>55</v>
      </c>
      <c r="F8" s="30" t="s">
        <v>155</v>
      </c>
      <c r="G8" s="13">
        <v>20</v>
      </c>
      <c r="H8" s="94">
        <f>IF(B$17=0,0,G8/B$17)</f>
        <v>0.22222222222222221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12</v>
      </c>
      <c r="C9" s="7">
        <f>IF(B$2=0,0,B9/B$2)</f>
        <v>0.20689655172413793</v>
      </c>
      <c r="E9" s="33" t="s">
        <v>56</v>
      </c>
      <c r="F9" s="30" t="s">
        <v>185</v>
      </c>
      <c r="G9" s="13">
        <v>15</v>
      </c>
      <c r="H9" s="94">
        <f>IF(B$17=0,0,G9/B$17)</f>
        <v>0.16666666666666666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0.17241379310344829</v>
      </c>
      <c r="E10" s="33" t="s">
        <v>58</v>
      </c>
      <c r="F10" s="30" t="s">
        <v>22</v>
      </c>
      <c r="G10" s="13">
        <v>8</v>
      </c>
      <c r="H10" s="94">
        <f>IF(B$17=0,0,G10/B$17)</f>
        <v>8.8888888888888892E-2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0.62068965517241381</v>
      </c>
      <c r="E11" s="33" t="s">
        <v>182</v>
      </c>
      <c r="F11" s="30" t="s">
        <v>19</v>
      </c>
      <c r="G11" s="13">
        <v>7</v>
      </c>
      <c r="H11" s="94">
        <f>IF(B$17=0,0,G11/B$17)</f>
        <v>7.7777777777777779E-2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1.7241379310344827E-2</v>
      </c>
      <c r="E12" s="33" t="s">
        <v>77</v>
      </c>
      <c r="F12" s="30" t="s">
        <v>41</v>
      </c>
      <c r="G12" s="13">
        <v>7</v>
      </c>
      <c r="H12" s="94">
        <f>IF(B$17=0,0,G12/B$17)</f>
        <v>7.7777777777777779E-2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14.787500000000003</v>
      </c>
      <c r="P12" s="79">
        <v>16</v>
      </c>
      <c r="Q12" s="67">
        <v>236.60000000000005</v>
      </c>
    </row>
    <row r="13" spans="1:17">
      <c r="A13" s="22" t="s">
        <v>97</v>
      </c>
      <c r="B13" s="15">
        <v>67</v>
      </c>
      <c r="C13" s="11">
        <f>IF(B$3=0,0,B13/B$3)</f>
        <v>0.1554524361948956</v>
      </c>
      <c r="E13" s="33" t="s">
        <v>62</v>
      </c>
      <c r="F13" s="30" t="s">
        <v>26</v>
      </c>
      <c r="G13" s="13">
        <v>1</v>
      </c>
      <c r="H13" s="94">
        <f>IF(B$17=0,0,G13/B$17)</f>
        <v>1.1111111111111112E-2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86</v>
      </c>
      <c r="C14" s="6">
        <f>IF(B$3=0,0,B14/B$3)</f>
        <v>0.19953596287703015</v>
      </c>
      <c r="E14" s="33" t="s">
        <v>66</v>
      </c>
      <c r="F14" s="30" t="s">
        <v>30</v>
      </c>
      <c r="G14" s="13">
        <v>1</v>
      </c>
      <c r="H14" s="94">
        <f>IF(B$17=0,0,G14/B$17)</f>
        <v>1.1111111111111112E-2</v>
      </c>
      <c r="I14" s="56">
        <v>15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0.59701492537313428</v>
      </c>
      <c r="E15" s="33" t="s">
        <v>183</v>
      </c>
      <c r="F15" s="30" t="s">
        <v>186</v>
      </c>
      <c r="G15" s="13">
        <v>1</v>
      </c>
      <c r="H15" s="94">
        <f>IF(B$17=0,0,G15/B$17)</f>
        <v>1.1111111111111112E-2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32</v>
      </c>
      <c r="C16" s="4">
        <f>IF(B$14=0,0,B16/B$14)</f>
        <v>0.37209302325581395</v>
      </c>
      <c r="E16" s="33" t="s">
        <v>68</v>
      </c>
      <c r="F16" s="30" t="s">
        <v>32</v>
      </c>
      <c r="G16" s="13">
        <v>1</v>
      </c>
      <c r="H16" s="94">
        <f>IF(B$17=0,0,G16/B$17)</f>
        <v>1.1111111111111112E-2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90</v>
      </c>
      <c r="C17" s="4">
        <f>IF(B$3=0,0,B17/B$3)</f>
        <v>0.20881670533642691</v>
      </c>
      <c r="E17" s="33" t="s">
        <v>69</v>
      </c>
      <c r="F17" s="30" t="s">
        <v>33</v>
      </c>
      <c r="G17" s="13">
        <v>1</v>
      </c>
      <c r="H17" s="94">
        <f>IF(B$17=0,0,G17/B$17)</f>
        <v>1.1111111111111112E-2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9.5127610208816701E-2</v>
      </c>
      <c r="E18" s="33" t="s">
        <v>71</v>
      </c>
      <c r="F18" s="30" t="s">
        <v>35</v>
      </c>
      <c r="G18" s="13">
        <v>1</v>
      </c>
      <c r="H18" s="94">
        <f>IF(B$17=0,0,G18/B$17)</f>
        <v>1.1111111111111112E-2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23</v>
      </c>
      <c r="C19" s="6">
        <f>IF(B$17=0,0,B19/B$17)</f>
        <v>0.25555555555555554</v>
      </c>
      <c r="E19" s="33" t="s">
        <v>74</v>
      </c>
      <c r="F19" s="30" t="s">
        <v>38</v>
      </c>
      <c r="G19" s="13">
        <v>1</v>
      </c>
      <c r="H19" s="94">
        <f>IF(B$17=0,0,G19/B$17)</f>
        <v>1.1111111111111112E-2</v>
      </c>
      <c r="I19" s="56">
        <v>18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67</v>
      </c>
      <c r="C20" s="6">
        <f>IF(B$17=0,0,B20/B$17)</f>
        <v>0.74444444444444446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40</v>
      </c>
      <c r="C21" s="6">
        <f>IF(B$17=0,0,B21/B$17)</f>
        <v>0.44444444444444442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>IF(P21=0,0,Q21/P21)</f>
        <v>77.000000000000014</v>
      </c>
      <c r="P21" s="80">
        <v>4</v>
      </c>
      <c r="Q21" s="68">
        <v>308.00000000000006</v>
      </c>
    </row>
    <row r="22" spans="1:17">
      <c r="A22" s="19" t="s">
        <v>149</v>
      </c>
      <c r="B22" s="13">
        <v>32</v>
      </c>
      <c r="C22" s="6">
        <f>IF(B$17=0,0,B22/B$17)</f>
        <v>0.35555555555555557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18</v>
      </c>
      <c r="C23" s="6">
        <f>IF(B$17=0,0,B23/B$17)</f>
        <v>0.2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7694.4444444444443</v>
      </c>
      <c r="C24" s="8">
        <v>692500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6303.125</v>
      </c>
      <c r="C26" s="98">
        <v>201700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>IF(P28=0,0,Q28/P28)</f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3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16</v>
      </c>
      <c r="C36" s="6">
        <f t="shared" si="3"/>
        <v>0.17777777777777778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3"/>
        <v>0.17777777777777778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3"/>
        <v>0.32222222222222224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7.7777777777777779E-2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>IF(P40=0,0,Q40/P40)</f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3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>IF(P41=0,0,Q41/P41)</f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>IF(P42=0,0,Q42/P42)</f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3"/>
        <v>1.1111111111111112E-2</v>
      </c>
      <c r="K43" s="5">
        <v>41</v>
      </c>
      <c r="L43" s="61">
        <v>584.79999999999995</v>
      </c>
      <c r="N43" s="76" t="s">
        <v>276</v>
      </c>
      <c r="O43" s="86">
        <f>IF(P43=0,0,Q43/P43)</f>
        <v>-7.616666666666668</v>
      </c>
      <c r="P43" s="80">
        <v>6</v>
      </c>
      <c r="Q43" s="68">
        <v>-45.70000000000001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164</v>
      </c>
      <c r="O44" s="86">
        <f>IF(P44=0,0,Q44/P44)</f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265</v>
      </c>
      <c r="O45" s="86">
        <f>IF(P45=0,0,Q45/P45)</f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177</v>
      </c>
      <c r="O46" s="86">
        <f>IF(P46=0,0,Q46/P46)</f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168</v>
      </c>
      <c r="O47" s="86">
        <f>IF(P47=0,0,Q47/P47)</f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263</v>
      </c>
      <c r="O48" s="86">
        <f>IF(P48=0,0,Q48/P48)</f>
        <v>-17.266666666666666</v>
      </c>
      <c r="P48" s="80">
        <v>9</v>
      </c>
      <c r="Q48" s="68">
        <v>-155.4</v>
      </c>
    </row>
    <row r="49" spans="11:17">
      <c r="K49" s="5">
        <v>47</v>
      </c>
      <c r="L49" s="61">
        <v>692.6</v>
      </c>
      <c r="N49" s="76" t="s">
        <v>269</v>
      </c>
      <c r="O49" s="86">
        <f>IF(P49=0,0,Q49/P49)</f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8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0.65573770491803274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-1346.6666666666667</v>
      </c>
      <c r="P2" s="79">
        <v>45</v>
      </c>
      <c r="Q2" s="63">
        <v>-60600</v>
      </c>
    </row>
    <row r="3" spans="1:17">
      <c r="A3" s="19" t="s">
        <v>8</v>
      </c>
      <c r="B3" s="122">
        <v>348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0.52459016393442626</v>
      </c>
      <c r="I3" s="56">
        <v>22</v>
      </c>
      <c r="K3" s="5">
        <v>1</v>
      </c>
      <c r="L3" s="61">
        <v>-53.7</v>
      </c>
      <c r="N3" s="76" t="s">
        <v>104</v>
      </c>
      <c r="O3" s="83">
        <f t="shared" si="0"/>
        <v>222.22222222222223</v>
      </c>
      <c r="P3" s="80">
        <v>45</v>
      </c>
      <c r="Q3" s="64">
        <v>10000</v>
      </c>
    </row>
    <row r="4" spans="1:17">
      <c r="A4" s="19" t="s">
        <v>6</v>
      </c>
      <c r="B4" s="124">
        <v>-407.59999999999985</v>
      </c>
      <c r="C4" s="125"/>
      <c r="E4" s="33" t="s">
        <v>184</v>
      </c>
      <c r="F4" s="30" t="s">
        <v>187</v>
      </c>
      <c r="G4" s="13">
        <v>32</v>
      </c>
      <c r="H4" s="94">
        <f>IF(B$17=0,0,G4/B$17)</f>
        <v>0.52459016393442626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-1175</v>
      </c>
      <c r="P4" s="80">
        <v>44</v>
      </c>
      <c r="Q4" s="64">
        <v>-51700</v>
      </c>
    </row>
    <row r="5" spans="1:17">
      <c r="A5" s="19" t="s">
        <v>7</v>
      </c>
      <c r="B5" s="126">
        <f>IF(B$2=0,0,B$4/B$2)</f>
        <v>-9.0577777777777744</v>
      </c>
      <c r="C5" s="127"/>
      <c r="E5" s="33" t="s">
        <v>60</v>
      </c>
      <c r="F5" s="30" t="s">
        <v>24</v>
      </c>
      <c r="G5" s="13">
        <v>23</v>
      </c>
      <c r="H5" s="94">
        <f>IF(B$17=0,0,G5/B$17)</f>
        <v>0.37704918032786883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-548.78048780487802</v>
      </c>
      <c r="P5" s="80">
        <v>41</v>
      </c>
      <c r="Q5" s="64">
        <v>-22500</v>
      </c>
    </row>
    <row r="6" spans="1:17">
      <c r="A6" s="19" t="s">
        <v>1</v>
      </c>
      <c r="B6" s="128">
        <f>IF(B$2=0,0,(B$7*1+B$8*2+B$9*3+B$10*4)/B$2)</f>
        <v>2.7555555555555555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0.26229508196721313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-102.94117647058823</v>
      </c>
      <c r="P6" s="80">
        <v>34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55</v>
      </c>
      <c r="F7" s="30" t="s">
        <v>155</v>
      </c>
      <c r="G7" s="13">
        <v>13</v>
      </c>
      <c r="H7" s="94">
        <f>IF(B$17=0,0,G7/B$17)</f>
        <v>0.21311475409836064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-627.27272727272725</v>
      </c>
      <c r="P7" s="80">
        <v>22</v>
      </c>
      <c r="Q7" s="64">
        <v>-13800</v>
      </c>
    </row>
    <row r="8" spans="1:17">
      <c r="A8" s="19" t="s">
        <v>3</v>
      </c>
      <c r="B8" s="13">
        <v>8</v>
      </c>
      <c r="C8" s="6">
        <f>IF(B$2=0,0,B8/B$2)</f>
        <v>0.17777777777777778</v>
      </c>
      <c r="E8" s="33" t="s">
        <v>57</v>
      </c>
      <c r="F8" s="30" t="s">
        <v>21</v>
      </c>
      <c r="G8" s="13">
        <v>13</v>
      </c>
      <c r="H8" s="94">
        <f>IF(B$17=0,0,G8/B$17)</f>
        <v>0.21311475409836064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0.22222222222222221</v>
      </c>
      <c r="E9" s="33" t="s">
        <v>59</v>
      </c>
      <c r="F9" s="30" t="s">
        <v>23</v>
      </c>
      <c r="G9" s="13">
        <v>7</v>
      </c>
      <c r="H9" s="94">
        <f>IF(B$17=0,0,G9/B$17)</f>
        <v>0.11475409836065574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0.37777777777777777</v>
      </c>
      <c r="E10" s="33" t="s">
        <v>182</v>
      </c>
      <c r="F10" s="30" t="s">
        <v>19</v>
      </c>
      <c r="G10" s="13">
        <v>6</v>
      </c>
      <c r="H10" s="94">
        <f>IF(B$17=0,0,G10/B$17)</f>
        <v>9.8360655737704916E-2</v>
      </c>
      <c r="I10" s="56">
        <v>18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</v>
      </c>
      <c r="E11" s="33" t="s">
        <v>61</v>
      </c>
      <c r="F11" s="30" t="s">
        <v>25</v>
      </c>
      <c r="G11" s="13">
        <v>1</v>
      </c>
      <c r="H11" s="94">
        <f>IF(B$17=0,0,G11/B$17)</f>
        <v>1.6393442622950821E-2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4.4444444444444446E-2</v>
      </c>
      <c r="E12" s="33" t="s">
        <v>66</v>
      </c>
      <c r="F12" s="30" t="s">
        <v>30</v>
      </c>
      <c r="G12" s="13">
        <v>1</v>
      </c>
      <c r="H12" s="94">
        <f>IF(B$17=0,0,G12/B$17)</f>
        <v>1.6393442622950821E-2</v>
      </c>
      <c r="I12" s="56">
        <v>14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0.15804597701149425</v>
      </c>
      <c r="E13" s="33" t="s">
        <v>183</v>
      </c>
      <c r="F13" s="30" t="s">
        <v>186</v>
      </c>
      <c r="G13" s="13">
        <v>1</v>
      </c>
      <c r="H13" s="94">
        <f>IF(B$17=0,0,G13/B$17)</f>
        <v>1.6393442622950821E-2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-1.2111111111111112</v>
      </c>
      <c r="P13" s="80">
        <v>9</v>
      </c>
      <c r="Q13" s="68">
        <v>-10.900000000000002</v>
      </c>
    </row>
    <row r="14" spans="1:17">
      <c r="A14" s="19" t="s">
        <v>94</v>
      </c>
      <c r="B14" s="13">
        <v>76</v>
      </c>
      <c r="C14" s="6">
        <f>IF(B$3=0,0,B14/B$3)</f>
        <v>0.21839080459770116</v>
      </c>
      <c r="E14" s="33" t="s">
        <v>71</v>
      </c>
      <c r="F14" s="30" t="s">
        <v>35</v>
      </c>
      <c r="G14" s="13">
        <v>1</v>
      </c>
      <c r="H14" s="94">
        <f>IF(B$17=0,0,G14/B$17)</f>
        <v>1.6393442622950821E-2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1.6393442622950821E-2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21</v>
      </c>
      <c r="C16" s="4">
        <f>IF(B$14=0,0,B16/B$14)</f>
        <v>0.27631578947368424</v>
      </c>
      <c r="E16" s="33" t="s">
        <v>77</v>
      </c>
      <c r="F16" s="30" t="s">
        <v>41</v>
      </c>
      <c r="G16" s="13">
        <v>1</v>
      </c>
      <c r="H16" s="94">
        <f>IF(B$17=0,0,G16/B$17)</f>
        <v>1.6393442622950821E-2</v>
      </c>
      <c r="I16" s="56">
        <v>23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0.17528735632183909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0.15229885057471265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0.34426229508196721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40</v>
      </c>
      <c r="C20" s="6">
        <f>IF(B$17=0,0,B20/B$17)</f>
        <v>0.65573770491803274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0.52459016393442626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21</v>
      </c>
      <c r="C22" s="6">
        <f>IF(B$17=0,0,B22/B$17)</f>
        <v>0.34426229508196721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0.13114754098360656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5896.7213114754095</v>
      </c>
      <c r="C24" s="8">
        <v>359700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 t="shared" si="3"/>
        <v>-5.9312500000000004</v>
      </c>
      <c r="P25" s="80">
        <v>16</v>
      </c>
      <c r="Q25" s="68">
        <v>-94.9</v>
      </c>
    </row>
    <row r="26" spans="1:17">
      <c r="A26" s="20" t="s">
        <v>134</v>
      </c>
      <c r="B26" s="97">
        <f>IF(B$16=0,0,C26/B$16)</f>
        <v>3704.7619047619046</v>
      </c>
      <c r="C26" s="98">
        <v>77800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276</v>
      </c>
      <c r="O28" s="86">
        <f t="shared" si="3"/>
        <v>-20.322222222222216</v>
      </c>
      <c r="P28" s="80">
        <v>18</v>
      </c>
      <c r="Q28" s="68">
        <v>-365.7999999999999</v>
      </c>
    </row>
    <row r="29" spans="1:17">
      <c r="A29" s="19" t="s">
        <v>131</v>
      </c>
      <c r="B29" s="13">
        <v>30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2.8735632183908046E-3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0.13114754098360656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17</v>
      </c>
      <c r="C36" s="6">
        <f t="shared" si="4"/>
        <v>0.27868852459016391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7</v>
      </c>
      <c r="C37" s="6">
        <f t="shared" si="4"/>
        <v>0.11475409836065574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0.31147540983606559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0.11475409836065574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4.9180327868852458E-2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38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9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181</v>
      </c>
      <c r="F2" s="29" t="s">
        <v>156</v>
      </c>
      <c r="G2" s="12">
        <v>59</v>
      </c>
      <c r="H2" s="93">
        <f>IF(B$17=0,0,G2/B$17)</f>
        <v>0.5267857142857143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1178.4313725490197</v>
      </c>
      <c r="P2" s="79">
        <v>51</v>
      </c>
      <c r="Q2" s="63">
        <v>60100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0.44642857142857145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1245.0980392156862</v>
      </c>
      <c r="P3" s="80">
        <v>51</v>
      </c>
      <c r="Q3" s="64">
        <v>63500</v>
      </c>
    </row>
    <row r="4" spans="1:17">
      <c r="A4" s="19" t="s">
        <v>6</v>
      </c>
      <c r="B4" s="124">
        <v>813.50000000000023</v>
      </c>
      <c r="C4" s="125"/>
      <c r="E4" s="33" t="s">
        <v>54</v>
      </c>
      <c r="F4" s="30" t="s">
        <v>20</v>
      </c>
      <c r="G4" s="13">
        <v>49</v>
      </c>
      <c r="H4" s="94">
        <f>IF(B$17=0,0,G4/B$17)</f>
        <v>0.4375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364</v>
      </c>
      <c r="P4" s="80">
        <v>50</v>
      </c>
      <c r="Q4" s="64">
        <v>18200</v>
      </c>
    </row>
    <row r="5" spans="1:17">
      <c r="A5" s="19" t="s">
        <v>7</v>
      </c>
      <c r="B5" s="126">
        <f>IF(B$2=0,0,B$4/B$2)</f>
        <v>15.950980392156866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0.32142857142857145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1050</v>
      </c>
      <c r="P5" s="80">
        <v>46</v>
      </c>
      <c r="Q5" s="64">
        <v>48300</v>
      </c>
    </row>
    <row r="6" spans="1:17">
      <c r="A6" s="19" t="s">
        <v>1</v>
      </c>
      <c r="B6" s="128">
        <f>IF(B$2=0,0,(B$7*1+B$8*2+B$9*3+B$10*4)/B$2)</f>
        <v>2.0588235294117645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0.2767857142857143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1088.3720930232557</v>
      </c>
      <c r="P6" s="80">
        <v>43</v>
      </c>
      <c r="Q6" s="64">
        <v>46800</v>
      </c>
    </row>
    <row r="7" spans="1:17">
      <c r="A7" s="19" t="s">
        <v>2</v>
      </c>
      <c r="B7" s="13">
        <v>19</v>
      </c>
      <c r="C7" s="6">
        <f t="shared" ref="C7:C12" si="2">IF(B$2=0,0,B7/B$2)</f>
        <v>0.37254901960784315</v>
      </c>
      <c r="E7" s="33" t="s">
        <v>55</v>
      </c>
      <c r="F7" s="30" t="s">
        <v>155</v>
      </c>
      <c r="G7" s="13">
        <v>27</v>
      </c>
      <c r="H7" s="94">
        <f>IF(B$17=0,0,G7/B$17)</f>
        <v>0.24107142857142858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15</v>
      </c>
      <c r="C8" s="6">
        <f>IF(B$2=0,0,B8/B$2)</f>
        <v>0.29411764705882354</v>
      </c>
      <c r="E8" s="33" t="s">
        <v>59</v>
      </c>
      <c r="F8" s="30" t="s">
        <v>23</v>
      </c>
      <c r="G8" s="13">
        <v>22</v>
      </c>
      <c r="H8" s="94">
        <f>IF(B$17=0,0,G8/B$17)</f>
        <v>0.19642857142857142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12</v>
      </c>
      <c r="C9" s="7">
        <f>IF(B$2=0,0,B9/B$2)</f>
        <v>0.23529411764705882</v>
      </c>
      <c r="E9" s="33" t="s">
        <v>182</v>
      </c>
      <c r="F9" s="30" t="s">
        <v>19</v>
      </c>
      <c r="G9" s="13">
        <v>20</v>
      </c>
      <c r="H9" s="94">
        <f>IF(B$17=0,0,G9/B$17)</f>
        <v>0.17857142857142858</v>
      </c>
      <c r="I9" s="56">
        <v>9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9.8039215686274508E-2</v>
      </c>
      <c r="E10" s="33" t="s">
        <v>57</v>
      </c>
      <c r="F10" s="30" t="s">
        <v>21</v>
      </c>
      <c r="G10" s="13">
        <v>19</v>
      </c>
      <c r="H10" s="94">
        <f>IF(B$17=0,0,G10/B$17)</f>
        <v>0.16964285714285715</v>
      </c>
      <c r="I10" s="56">
        <v>32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0.66666666666666663</v>
      </c>
      <c r="E11" s="33" t="s">
        <v>183</v>
      </c>
      <c r="F11" s="30" t="s">
        <v>186</v>
      </c>
      <c r="G11" s="13">
        <v>5</v>
      </c>
      <c r="H11" s="94">
        <f>IF(B$17=0,0,G11/B$17)</f>
        <v>4.4642857142857144E-2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2.6785714285714284E-2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84</v>
      </c>
      <c r="C13" s="11">
        <f>IF(B$3=0,0,B13/B$3)</f>
        <v>0.21105527638190955</v>
      </c>
      <c r="E13" s="33" t="s">
        <v>66</v>
      </c>
      <c r="F13" s="30" t="s">
        <v>30</v>
      </c>
      <c r="G13" s="13">
        <v>3</v>
      </c>
      <c r="H13" s="94">
        <f>IF(B$17=0,0,G13/B$17)</f>
        <v>2.6785714285714284E-2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24.025000000000002</v>
      </c>
      <c r="P13" s="80">
        <v>8</v>
      </c>
      <c r="Q13" s="68">
        <v>192.20000000000002</v>
      </c>
    </row>
    <row r="14" spans="1:17">
      <c r="A14" s="19" t="s">
        <v>94</v>
      </c>
      <c r="B14" s="13">
        <v>88</v>
      </c>
      <c r="C14" s="6">
        <f>IF(B$3=0,0,B14/B$3)</f>
        <v>0.22110552763819097</v>
      </c>
      <c r="E14" s="33" t="s">
        <v>67</v>
      </c>
      <c r="F14" s="30" t="s">
        <v>31</v>
      </c>
      <c r="G14" s="13">
        <v>2</v>
      </c>
      <c r="H14" s="94">
        <f>IF(B$17=0,0,G14/B$17)</f>
        <v>1.7857142857142856E-2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-1.3555555555555534</v>
      </c>
      <c r="P14" s="80">
        <v>9</v>
      </c>
      <c r="Q14" s="68">
        <v>-12.199999999999982</v>
      </c>
    </row>
    <row r="15" spans="1:17">
      <c r="A15" s="18" t="s">
        <v>99</v>
      </c>
      <c r="B15" s="12">
        <f>B21</f>
        <v>59</v>
      </c>
      <c r="C15" s="4">
        <f>IF(B$13=0,0,B15/B$13)</f>
        <v>0.70238095238095233</v>
      </c>
      <c r="E15" s="33" t="s">
        <v>74</v>
      </c>
      <c r="F15" s="30" t="s">
        <v>38</v>
      </c>
      <c r="G15" s="13">
        <v>2</v>
      </c>
      <c r="H15" s="94">
        <f>IF(B$17=0,0,G15/B$17)</f>
        <v>1.7857142857142856E-2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42</v>
      </c>
      <c r="C16" s="4">
        <f>IF(B$14=0,0,B16/B$14)</f>
        <v>0.47727272727272729</v>
      </c>
      <c r="E16" s="33" t="s">
        <v>77</v>
      </c>
      <c r="F16" s="30" t="s">
        <v>41</v>
      </c>
      <c r="G16" s="13">
        <v>2</v>
      </c>
      <c r="H16" s="94">
        <f>IF(B$17=0,0,G16/B$17)</f>
        <v>1.7857142857142856E-2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112</v>
      </c>
      <c r="C17" s="4">
        <f>IF(B$3=0,0,B17/B$3)</f>
        <v>0.28140703517587939</v>
      </c>
      <c r="E17" s="33" t="s">
        <v>61</v>
      </c>
      <c r="F17" s="30" t="s">
        <v>25</v>
      </c>
      <c r="G17" s="13">
        <v>1</v>
      </c>
      <c r="H17" s="94">
        <f>IF(B$17=0,0,G17/B$17)</f>
        <v>8.9285714285714281E-3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0.11306532663316583</v>
      </c>
      <c r="E18" s="33" t="s">
        <v>62</v>
      </c>
      <c r="F18" s="30" t="s">
        <v>26</v>
      </c>
      <c r="G18" s="13">
        <v>1</v>
      </c>
      <c r="H18" s="94">
        <f>IF(B$17=0,0,G18/B$17)</f>
        <v>8.9285714285714281E-3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>IF(P18=0,0,Q18/P18)</f>
        <v>84.85</v>
      </c>
      <c r="P18" s="79">
        <v>2</v>
      </c>
      <c r="Q18" s="67">
        <v>169.7</v>
      </c>
    </row>
    <row r="19" spans="1:17">
      <c r="A19" s="19" t="s">
        <v>12</v>
      </c>
      <c r="B19" s="13">
        <v>43</v>
      </c>
      <c r="C19" s="6">
        <f>IF(B$17=0,0,B19/B$17)</f>
        <v>0.38392857142857145</v>
      </c>
      <c r="E19" s="33" t="s">
        <v>69</v>
      </c>
      <c r="F19" s="30" t="s">
        <v>33</v>
      </c>
      <c r="G19" s="13">
        <v>1</v>
      </c>
      <c r="H19" s="94">
        <f>IF(B$17=0,0,G19/B$17)</f>
        <v>8.9285714285714281E-3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>IF(P19=0,0,Q19/P19)</f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69</v>
      </c>
      <c r="C20" s="6">
        <f>IF(B$17=0,0,B20/B$17)</f>
        <v>0.6160714285714286</v>
      </c>
      <c r="E20" s="33" t="s">
        <v>71</v>
      </c>
      <c r="F20" s="30" t="s">
        <v>35</v>
      </c>
      <c r="G20" s="13">
        <v>1</v>
      </c>
      <c r="H20" s="94">
        <f>IF(B$17=0,0,G20/B$17)</f>
        <v>8.9285714285714281E-3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59</v>
      </c>
      <c r="C21" s="6">
        <f>IF(B$17=0,0,B21/B$17)</f>
        <v>0.5267857142857143</v>
      </c>
      <c r="E21" s="33" t="s">
        <v>76</v>
      </c>
      <c r="F21" s="30" t="s">
        <v>40</v>
      </c>
      <c r="G21" s="13">
        <v>1</v>
      </c>
      <c r="H21" s="94">
        <f>IF(B$17=0,0,G21/B$17)</f>
        <v>8.9285714285714281E-3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42</v>
      </c>
      <c r="C22" s="6">
        <f>IF(B$17=0,0,B22/B$17)</f>
        <v>0.375</v>
      </c>
      <c r="E22" s="33" t="s">
        <v>78</v>
      </c>
      <c r="F22" s="30" t="s">
        <v>42</v>
      </c>
      <c r="G22" s="13">
        <v>1</v>
      </c>
      <c r="H22" s="94">
        <f>IF(B$17=0,0,G22/B$17)</f>
        <v>8.9285714285714281E-3</v>
      </c>
      <c r="I22" s="56">
        <v>9</v>
      </c>
      <c r="K22" s="5">
        <v>20</v>
      </c>
      <c r="L22" s="61">
        <v>162.19999999999996</v>
      </c>
      <c r="N22" s="76" t="s">
        <v>235</v>
      </c>
      <c r="O22" s="86">
        <f>IF(P22=0,0,Q22/P22)</f>
        <v>29.687499999999996</v>
      </c>
      <c r="P22" s="80">
        <v>16</v>
      </c>
      <c r="Q22" s="68">
        <v>474.99999999999994</v>
      </c>
    </row>
    <row r="23" spans="1:17">
      <c r="A23" s="19" t="s">
        <v>150</v>
      </c>
      <c r="B23" s="13">
        <v>11</v>
      </c>
      <c r="C23" s="6">
        <f>IF(B$17=0,0,B23/B$17)</f>
        <v>9.8214285714285712E-2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277</v>
      </c>
      <c r="O23" s="86">
        <f>IF(P23=0,0,Q23/P23)</f>
        <v>27.62</v>
      </c>
      <c r="P23" s="80">
        <v>15</v>
      </c>
      <c r="Q23" s="68">
        <v>414.3</v>
      </c>
    </row>
    <row r="24" spans="1:17">
      <c r="A24" s="19" t="s">
        <v>5</v>
      </c>
      <c r="B24" s="16">
        <f>IF(B$17=0,0,C24/B$17)</f>
        <v>5782.1428571428569</v>
      </c>
      <c r="C24" s="8">
        <v>647600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244</v>
      </c>
      <c r="O24" s="86">
        <f>IF(P24=0,0,Q24/P24)</f>
        <v>25.240000000000002</v>
      </c>
      <c r="P24" s="80">
        <v>5</v>
      </c>
      <c r="Q24" s="68">
        <v>126.20000000000002</v>
      </c>
    </row>
    <row r="25" spans="1:17">
      <c r="A25" s="20" t="s">
        <v>133</v>
      </c>
      <c r="B25" s="97">
        <f>IF($B$17-B$16=0,0,C25/($B$17-B$16))</f>
        <v>7157.1428571428569</v>
      </c>
      <c r="C25" s="98">
        <v>501000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24.304761904761907</v>
      </c>
      <c r="P25" s="80">
        <v>21</v>
      </c>
      <c r="Q25" s="68">
        <v>510.40000000000003</v>
      </c>
    </row>
    <row r="26" spans="1:17">
      <c r="A26" s="20" t="s">
        <v>134</v>
      </c>
      <c r="B26" s="97">
        <f>IF(B$16=0,0,C26/B$16)</f>
        <v>3490.4761904761904</v>
      </c>
      <c r="C26" s="98">
        <v>146600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-4177.7777777777774</v>
      </c>
      <c r="C27" s="98">
        <v>-188000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169</v>
      </c>
      <c r="O27" s="86">
        <f>IF(P27=0,0,Q27/P27)</f>
        <v>22.109090909090916</v>
      </c>
      <c r="P27" s="80">
        <v>11</v>
      </c>
      <c r="Q27" s="68">
        <v>243.20000000000007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>IF(P28=0,0,Q28/P28)</f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>IF(P29=0,0,Q29/P29)</f>
        <v>16.433333333333334</v>
      </c>
      <c r="P29" s="80">
        <v>3</v>
      </c>
      <c r="Q29" s="68">
        <v>49.300000000000004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276</v>
      </c>
      <c r="O31" s="86">
        <f>IF(P31=0,0,Q31/P31)</f>
        <v>13.166666666666664</v>
      </c>
      <c r="P31" s="80">
        <v>21</v>
      </c>
      <c r="Q31" s="68">
        <v>276.49999999999994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269</v>
      </c>
      <c r="O32" s="86">
        <f>IF(P32=0,0,Q32/P32)</f>
        <v>11.22857142857143</v>
      </c>
      <c r="P32" s="80">
        <v>7</v>
      </c>
      <c r="Q32" s="68">
        <v>78.600000000000009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>IF(P33=0,0,Q33/P33)</f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228</v>
      </c>
      <c r="O34" s="86">
        <f>IF(P34=0,0,Q34/P34)</f>
        <v>-11.933333333333332</v>
      </c>
      <c r="P34" s="80">
        <v>3</v>
      </c>
      <c r="Q34" s="68">
        <v>-35.799999999999997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264</v>
      </c>
      <c r="O35" s="86">
        <f>IF(P35=0,0,Q35/P35)</f>
        <v>-45.3</v>
      </c>
      <c r="P35" s="80">
        <v>1</v>
      </c>
      <c r="Q35" s="68">
        <v>-45.3</v>
      </c>
    </row>
    <row r="36" spans="1:17">
      <c r="A36" s="19" t="s">
        <v>135</v>
      </c>
      <c r="B36" s="13">
        <v>30</v>
      </c>
      <c r="C36" s="6">
        <f t="shared" si="3"/>
        <v>0.26785714285714285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>IF(P36=0,0,Q36/P36)</f>
        <v>-59.5</v>
      </c>
      <c r="P36" s="80">
        <v>1</v>
      </c>
      <c r="Q36" s="68">
        <v>-59.5</v>
      </c>
    </row>
    <row r="37" spans="1:17">
      <c r="A37" s="19" t="s">
        <v>136</v>
      </c>
      <c r="B37" s="100">
        <v>27</v>
      </c>
      <c r="C37" s="6">
        <f t="shared" si="3"/>
        <v>0.24107142857142858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19</v>
      </c>
      <c r="C38" s="6">
        <f t="shared" si="3"/>
        <v>0.16964285714285715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15</v>
      </c>
      <c r="C39" s="6">
        <f t="shared" si="3"/>
        <v>0.13392857142857142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2.6785714285714284E-2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49</v>
      </c>
      <c r="H2" s="93">
        <f>IF(B$17=0,0,G2/B$17)</f>
        <v>0.59036144578313254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-1663.6363636363637</v>
      </c>
      <c r="P2" s="79">
        <v>55</v>
      </c>
      <c r="Q2" s="63">
        <v>-91500</v>
      </c>
    </row>
    <row r="3" spans="1:17">
      <c r="A3" s="19" t="s">
        <v>8</v>
      </c>
      <c r="B3" s="122">
        <v>413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0.5662650602409639</v>
      </c>
      <c r="I3" s="56">
        <v>13</v>
      </c>
      <c r="K3" s="5">
        <v>1</v>
      </c>
      <c r="L3" s="61">
        <v>6.3</v>
      </c>
      <c r="N3" s="76" t="s">
        <v>104</v>
      </c>
      <c r="O3" s="83">
        <f t="shared" si="0"/>
        <v>625.4545454545455</v>
      </c>
      <c r="P3" s="80">
        <v>55</v>
      </c>
      <c r="Q3" s="64">
        <v>34400</v>
      </c>
    </row>
    <row r="4" spans="1:17">
      <c r="A4" s="19" t="s">
        <v>6</v>
      </c>
      <c r="B4" s="124">
        <v>-225.19999999999993</v>
      </c>
      <c r="C4" s="125"/>
      <c r="E4" s="33" t="s">
        <v>54</v>
      </c>
      <c r="F4" s="30" t="s">
        <v>20</v>
      </c>
      <c r="G4" s="13">
        <v>45</v>
      </c>
      <c r="H4" s="94">
        <f>IF(B$17=0,0,G4/B$17)</f>
        <v>0.54216867469879515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-129.62962962962962</v>
      </c>
      <c r="P4" s="80">
        <v>54</v>
      </c>
      <c r="Q4" s="64">
        <v>-7000</v>
      </c>
    </row>
    <row r="5" spans="1:17">
      <c r="A5" s="19" t="s">
        <v>7</v>
      </c>
      <c r="B5" s="126">
        <f>IF(B$2=0,0,B$4/B$2)</f>
        <v>-4.0945454545454529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-1009.8039215686274</v>
      </c>
      <c r="P5" s="80">
        <v>51</v>
      </c>
      <c r="Q5" s="64">
        <v>-51500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0.31325301204819278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-919.04761904761904</v>
      </c>
      <c r="P6" s="80">
        <v>42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0.25454545454545452</v>
      </c>
      <c r="E7" s="33" t="s">
        <v>55</v>
      </c>
      <c r="F7" s="30" t="s">
        <v>155</v>
      </c>
      <c r="G7" s="13">
        <v>17</v>
      </c>
      <c r="H7" s="94">
        <f>IF(B$17=0,0,G7/B$17)</f>
        <v>0.20481927710843373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1332.1428571428571</v>
      </c>
      <c r="P7" s="80">
        <v>28</v>
      </c>
      <c r="Q7" s="64">
        <v>37300</v>
      </c>
    </row>
    <row r="8" spans="1:17">
      <c r="A8" s="19" t="s">
        <v>3</v>
      </c>
      <c r="B8" s="13">
        <v>9</v>
      </c>
      <c r="C8" s="6">
        <f>IF(B$2=0,0,B8/B$2)</f>
        <v>0.16363636363636364</v>
      </c>
      <c r="E8" s="33" t="s">
        <v>57</v>
      </c>
      <c r="F8" s="30" t="s">
        <v>21</v>
      </c>
      <c r="G8" s="13">
        <v>16</v>
      </c>
      <c r="H8" s="94">
        <f>IF(B$17=0,0,G8/B$17)</f>
        <v>0.19277108433734941</v>
      </c>
      <c r="I8" s="56">
        <v>27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0.30909090909090908</v>
      </c>
      <c r="E9" s="33" t="s">
        <v>59</v>
      </c>
      <c r="F9" s="30" t="s">
        <v>23</v>
      </c>
      <c r="G9" s="13">
        <v>10</v>
      </c>
      <c r="H9" s="94">
        <f>IF(B$17=0,0,G9/B$17)</f>
        <v>0.12048192771084337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0.27272727272727271</v>
      </c>
      <c r="E10" s="33" t="s">
        <v>182</v>
      </c>
      <c r="F10" s="30" t="s">
        <v>19</v>
      </c>
      <c r="G10" s="13">
        <v>9</v>
      </c>
      <c r="H10" s="94">
        <f>IF(B$17=0,0,G10/B$17)</f>
        <v>0.10843373493975904</v>
      </c>
      <c r="I10" s="56">
        <v>15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0.41818181818181815</v>
      </c>
      <c r="E11" s="33" t="s">
        <v>58</v>
      </c>
      <c r="F11" s="30" t="s">
        <v>22</v>
      </c>
      <c r="G11" s="13">
        <v>7</v>
      </c>
      <c r="H11" s="94">
        <f>IF(B$17=0,0,G11/B$17)</f>
        <v>8.4337349397590355E-2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74</v>
      </c>
      <c r="F12" s="30" t="s">
        <v>38</v>
      </c>
      <c r="G12" s="13">
        <v>6</v>
      </c>
      <c r="H12" s="94">
        <f>IF(B$17=0,0,G12/B$17)</f>
        <v>7.2289156626506021E-2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-6.0666666666666673</v>
      </c>
      <c r="P12" s="79">
        <v>9</v>
      </c>
      <c r="Q12" s="67">
        <v>-54.600000000000009</v>
      </c>
    </row>
    <row r="13" spans="1:17">
      <c r="A13" s="22" t="s">
        <v>97</v>
      </c>
      <c r="B13" s="15">
        <v>93</v>
      </c>
      <c r="C13" s="11">
        <f>IF(B$3=0,0,B13/B$3)</f>
        <v>0.22518159806295399</v>
      </c>
      <c r="E13" s="33" t="s">
        <v>66</v>
      </c>
      <c r="F13" s="30" t="s">
        <v>30</v>
      </c>
      <c r="G13" s="13">
        <v>3</v>
      </c>
      <c r="H13" s="94">
        <f>IF(B$17=0,0,G13/B$17)</f>
        <v>3.614457831325301E-2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96</v>
      </c>
      <c r="C14" s="6">
        <f>IF(B$3=0,0,B14/B$3)</f>
        <v>0.23244552058111381</v>
      </c>
      <c r="E14" s="33" t="s">
        <v>183</v>
      </c>
      <c r="F14" s="30" t="s">
        <v>186</v>
      </c>
      <c r="G14" s="13">
        <v>3</v>
      </c>
      <c r="H14" s="94">
        <f>IF(B$17=0,0,G14/B$17)</f>
        <v>3.614457831325301E-2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49</v>
      </c>
      <c r="C15" s="4">
        <f>IF(B$13=0,0,B15/B$13)</f>
        <v>0.5268817204301075</v>
      </c>
      <c r="E15" s="33" t="s">
        <v>63</v>
      </c>
      <c r="F15" s="30" t="s">
        <v>27</v>
      </c>
      <c r="G15" s="13">
        <v>2</v>
      </c>
      <c r="H15" s="94">
        <f>IF(B$17=0,0,G15/B$17)</f>
        <v>2.4096385542168676E-2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32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2.4096385542168676E-2</v>
      </c>
      <c r="I16" s="56">
        <v>19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0.2009685230024213</v>
      </c>
      <c r="E17" s="33" t="s">
        <v>67</v>
      </c>
      <c r="F17" s="30" t="s">
        <v>31</v>
      </c>
      <c r="G17" s="13">
        <v>1</v>
      </c>
      <c r="H17" s="94">
        <f>IF(B$17=0,0,G17/B$17)</f>
        <v>1.2048192771084338E-2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0.16949152542372881</v>
      </c>
      <c r="E18" s="33" t="s">
        <v>69</v>
      </c>
      <c r="F18" s="30" t="s">
        <v>33</v>
      </c>
      <c r="G18" s="13">
        <v>1</v>
      </c>
      <c r="H18" s="94">
        <f>IF(B$17=0,0,G18/B$17)</f>
        <v>1.2048192771084338E-2</v>
      </c>
      <c r="I18" s="56">
        <v>8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32</v>
      </c>
      <c r="C19" s="6">
        <f>IF(B$17=0,0,B19/B$17)</f>
        <v>0.38554216867469882</v>
      </c>
      <c r="E19" s="33" t="s">
        <v>76</v>
      </c>
      <c r="F19" s="30" t="s">
        <v>40</v>
      </c>
      <c r="G19" s="13">
        <v>1</v>
      </c>
      <c r="H19" s="94">
        <f>IF(B$17=0,0,G19/B$17)</f>
        <v>1.2048192771084338E-2</v>
      </c>
      <c r="I19" s="56">
        <v>5</v>
      </c>
      <c r="K19" s="5">
        <v>17</v>
      </c>
      <c r="L19" s="61">
        <v>255.5</v>
      </c>
      <c r="N19" s="76" t="s">
        <v>333</v>
      </c>
      <c r="O19" s="86">
        <f t="shared" si="3"/>
        <v>56.366666666666674</v>
      </c>
      <c r="P19" s="80">
        <v>3</v>
      </c>
      <c r="Q19" s="68">
        <v>169.10000000000002</v>
      </c>
    </row>
    <row r="20" spans="1:17">
      <c r="A20" s="19" t="s">
        <v>11</v>
      </c>
      <c r="B20" s="13">
        <v>51</v>
      </c>
      <c r="C20" s="6">
        <f>IF(B$17=0,0,B20/B$17)</f>
        <v>0.61445783132530118</v>
      </c>
      <c r="E20" s="33" t="s">
        <v>78</v>
      </c>
      <c r="F20" s="30" t="s">
        <v>42</v>
      </c>
      <c r="G20" s="13">
        <v>1</v>
      </c>
      <c r="H20" s="94">
        <f>IF(B$17=0,0,G20/B$17)</f>
        <v>1.2048192771084338E-2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49</v>
      </c>
      <c r="C21" s="6">
        <f>IF(B$17=0,0,B21/B$17)</f>
        <v>0.59036144578313254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32</v>
      </c>
      <c r="C22" s="6">
        <f>IF(B$17=0,0,B22/B$17)</f>
        <v>0.38554216867469882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2.4096385542168676E-2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22.480000000000008</v>
      </c>
      <c r="P23" s="80">
        <v>15</v>
      </c>
      <c r="Q23" s="68">
        <v>337.2000000000001</v>
      </c>
    </row>
    <row r="24" spans="1:17">
      <c r="A24" s="19" t="s">
        <v>5</v>
      </c>
      <c r="B24" s="16">
        <f>IF(B$17=0,0,C24/B$17)</f>
        <v>6460.2409638554218</v>
      </c>
      <c r="C24" s="8">
        <v>536200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11.516666666666667</v>
      </c>
      <c r="P24" s="80">
        <v>6</v>
      </c>
      <c r="Q24" s="68">
        <v>69.100000000000009</v>
      </c>
    </row>
    <row r="25" spans="1:17">
      <c r="A25" s="20" t="s">
        <v>133</v>
      </c>
      <c r="B25" s="97">
        <f>IF($B$17-B$16=0,0,C25/($B$17-B$16))</f>
        <v>8031.3725490196075</v>
      </c>
      <c r="C25" s="98">
        <v>409600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3956.25</v>
      </c>
      <c r="C26" s="98">
        <v>126600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 t="shared" si="3"/>
        <v>5.9312500000000021</v>
      </c>
      <c r="P26" s="80">
        <v>16</v>
      </c>
      <c r="Q26" s="68">
        <v>94.900000000000034</v>
      </c>
    </row>
    <row r="27" spans="1:17">
      <c r="A27" s="20" t="s">
        <v>132</v>
      </c>
      <c r="B27" s="97">
        <f>IF(B$18=0,0,C27/B$18)</f>
        <v>-5611.4285714285716</v>
      </c>
      <c r="C27" s="98">
        <v>-392800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 t="shared" si="3"/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 t="shared" si="3"/>
        <v>-24.3047619047619</v>
      </c>
      <c r="P33" s="80">
        <v>21</v>
      </c>
      <c r="Q33" s="68">
        <v>-510.39999999999992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 t="shared" si="3"/>
        <v>-24.866666666666671</v>
      </c>
      <c r="P34" s="80">
        <v>24</v>
      </c>
      <c r="Q34" s="68">
        <v>-596.80000000000007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0.18072289156626506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0.16867469879518071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0.20481927710843373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11</v>
      </c>
      <c r="C38" s="6">
        <f t="shared" si="4"/>
        <v>0.13253012048192772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0.14457831325301204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0.10843373493975904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3.614457831325301E-2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1.2048192771084338E-2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1.2048192771084338E-2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54</v>
      </c>
      <c r="F2" s="29" t="s">
        <v>20</v>
      </c>
      <c r="G2" s="12">
        <v>34</v>
      </c>
      <c r="H2" s="93">
        <f>IF(B$17=0,0,G2/B$17)</f>
        <v>0.6071428571428571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-1234.1463414634147</v>
      </c>
      <c r="P2" s="79">
        <v>41</v>
      </c>
      <c r="Q2" s="63">
        <v>-50600</v>
      </c>
    </row>
    <row r="3" spans="1:17">
      <c r="A3" s="19" t="s">
        <v>8</v>
      </c>
      <c r="B3" s="122">
        <v>282</v>
      </c>
      <c r="C3" s="123"/>
      <c r="E3" s="33" t="s">
        <v>184</v>
      </c>
      <c r="F3" s="30" t="s">
        <v>187</v>
      </c>
      <c r="G3" s="13">
        <v>33</v>
      </c>
      <c r="H3" s="94">
        <f>IF(B$17=0,0,G3/B$17)</f>
        <v>0.5892857142857143</v>
      </c>
      <c r="I3" s="56">
        <v>8</v>
      </c>
      <c r="K3" s="5">
        <v>1</v>
      </c>
      <c r="L3" s="61">
        <v>-47</v>
      </c>
      <c r="N3" s="76" t="s">
        <v>104</v>
      </c>
      <c r="O3" s="83">
        <f t="shared" si="0"/>
        <v>-1319.5121951219512</v>
      </c>
      <c r="P3" s="80">
        <v>41</v>
      </c>
      <c r="Q3" s="64">
        <v>-54100</v>
      </c>
    </row>
    <row r="4" spans="1:17">
      <c r="A4" s="19" t="s">
        <v>6</v>
      </c>
      <c r="B4" s="124">
        <v>-228.1999999999999</v>
      </c>
      <c r="C4" s="125"/>
      <c r="E4" s="33" t="s">
        <v>181</v>
      </c>
      <c r="F4" s="30" t="s">
        <v>156</v>
      </c>
      <c r="G4" s="13">
        <v>31</v>
      </c>
      <c r="H4" s="94">
        <f>IF(B$17=0,0,G4/B$17)</f>
        <v>0.5535714285714286</v>
      </c>
      <c r="I4" s="56">
        <v>19</v>
      </c>
      <c r="K4" s="5">
        <v>2</v>
      </c>
      <c r="L4" s="61">
        <v>-38</v>
      </c>
      <c r="N4" s="76" t="s">
        <v>105</v>
      </c>
      <c r="O4" s="83">
        <f t="shared" si="0"/>
        <v>320.5128205128205</v>
      </c>
      <c r="P4" s="80">
        <v>39</v>
      </c>
      <c r="Q4" s="64">
        <v>12500</v>
      </c>
    </row>
    <row r="5" spans="1:17">
      <c r="A5" s="19" t="s">
        <v>7</v>
      </c>
      <c r="B5" s="126">
        <f>IF(B$2=0,0,B$4/B$2)</f>
        <v>-5.5658536585365832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0.39285714285714285</v>
      </c>
      <c r="I5" s="56">
        <v>20</v>
      </c>
      <c r="K5" s="5">
        <v>3</v>
      </c>
      <c r="L5" s="61">
        <v>-56.4</v>
      </c>
      <c r="N5" s="76" t="s">
        <v>157</v>
      </c>
      <c r="O5" s="83">
        <f>IF(P5=0,0,Q5/P5)</f>
        <v>-193.33333333333334</v>
      </c>
      <c r="P5" s="80">
        <v>30</v>
      </c>
      <c r="Q5" s="64">
        <v>-5800</v>
      </c>
    </row>
    <row r="6" spans="1:17">
      <c r="A6" s="19" t="s">
        <v>1</v>
      </c>
      <c r="B6" s="128">
        <f>IF(B$2=0,0,(B$7*1+B$8*2+B$9*3+B$10*4)/B$2)</f>
        <v>2.7073170731707319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0.26785714285714285</v>
      </c>
      <c r="I6" s="56">
        <v>21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1286.3636363636363</v>
      </c>
      <c r="P6" s="80">
        <v>22</v>
      </c>
      <c r="Q6" s="64">
        <v>28300</v>
      </c>
    </row>
    <row r="7" spans="1:17">
      <c r="A7" s="19" t="s">
        <v>2</v>
      </c>
      <c r="B7" s="13">
        <v>11</v>
      </c>
      <c r="C7" s="6">
        <f t="shared" ref="C7:C12" si="2">IF(B$2=0,0,B7/B$2)</f>
        <v>0.26829268292682928</v>
      </c>
      <c r="E7" s="33" t="s">
        <v>55</v>
      </c>
      <c r="F7" s="30" t="s">
        <v>155</v>
      </c>
      <c r="G7" s="13">
        <v>13</v>
      </c>
      <c r="H7" s="94">
        <f>IF(B$17=0,0,G7/B$17)</f>
        <v>0.23214285714285715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6</v>
      </c>
      <c r="C8" s="6">
        <f>IF(B$2=0,0,B8/B$2)</f>
        <v>0.14634146341463414</v>
      </c>
      <c r="E8" s="33" t="s">
        <v>59</v>
      </c>
      <c r="F8" s="30" t="s">
        <v>23</v>
      </c>
      <c r="G8" s="13">
        <v>11</v>
      </c>
      <c r="H8" s="94">
        <f>IF(B$17=0,0,G8/B$17)</f>
        <v>0.19642857142857142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8</v>
      </c>
      <c r="C9" s="7">
        <f>IF(B$2=0,0,B9/B$2)</f>
        <v>0.1951219512195122</v>
      </c>
      <c r="E9" s="33" t="s">
        <v>57</v>
      </c>
      <c r="F9" s="30" t="s">
        <v>21</v>
      </c>
      <c r="G9" s="13">
        <v>8</v>
      </c>
      <c r="H9" s="94">
        <f>IF(B$17=0,0,G9/B$17)</f>
        <v>0.14285714285714285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16</v>
      </c>
      <c r="C10" s="7">
        <f>IF(B$2=0,0,B10/B$2)</f>
        <v>0.3902439024390244</v>
      </c>
      <c r="E10" s="33" t="s">
        <v>182</v>
      </c>
      <c r="F10" s="30" t="s">
        <v>19</v>
      </c>
      <c r="G10" s="13">
        <v>3</v>
      </c>
      <c r="H10" s="94">
        <f>IF(B$17=0,0,G10/B$17)</f>
        <v>5.3571428571428568E-2</v>
      </c>
      <c r="I10" s="56">
        <v>29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0.41463414634146339</v>
      </c>
      <c r="E11" s="33" t="s">
        <v>67</v>
      </c>
      <c r="F11" s="30" t="s">
        <v>31</v>
      </c>
      <c r="G11" s="13">
        <v>2</v>
      </c>
      <c r="H11" s="94">
        <f>IF(B$17=0,0,G11/B$17)</f>
        <v>3.5714285714285712E-2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3.5714285714285712E-2</v>
      </c>
      <c r="I12" s="56">
        <v>13</v>
      </c>
      <c r="K12" s="5">
        <v>10</v>
      </c>
      <c r="L12" s="61">
        <v>-315.09999999999997</v>
      </c>
      <c r="N12" s="75" t="s">
        <v>126</v>
      </c>
      <c r="O12" s="85">
        <f>IF(P12=0,0,Q12/P12)</f>
        <v>18.416666666666668</v>
      </c>
      <c r="P12" s="79">
        <v>12</v>
      </c>
      <c r="Q12" s="67">
        <v>221.00000000000003</v>
      </c>
    </row>
    <row r="13" spans="1:17">
      <c r="A13" s="22" t="s">
        <v>97</v>
      </c>
      <c r="B13" s="15">
        <v>69</v>
      </c>
      <c r="C13" s="11">
        <f>IF(B$3=0,0,B13/B$3)</f>
        <v>0.24468085106382978</v>
      </c>
      <c r="E13" s="33" t="s">
        <v>77</v>
      </c>
      <c r="F13" s="30" t="s">
        <v>41</v>
      </c>
      <c r="G13" s="13">
        <v>2</v>
      </c>
      <c r="H13" s="94">
        <f>IF(B$17=0,0,G13/B$17)</f>
        <v>3.5714285714285712E-2</v>
      </c>
      <c r="I13" s="56">
        <v>16</v>
      </c>
      <c r="K13" s="5">
        <v>11</v>
      </c>
      <c r="L13" s="61">
        <v>-357.9</v>
      </c>
      <c r="N13" s="76" t="s">
        <v>127</v>
      </c>
      <c r="O13" s="86">
        <f>IF(P13=0,0,Q13/P13)</f>
        <v>-15.377777777777775</v>
      </c>
      <c r="P13" s="80">
        <v>9</v>
      </c>
      <c r="Q13" s="68">
        <v>-138.39999999999998</v>
      </c>
    </row>
    <row r="14" spans="1:17">
      <c r="A14" s="19" t="s">
        <v>94</v>
      </c>
      <c r="B14" s="13">
        <v>64</v>
      </c>
      <c r="C14" s="6">
        <f>IF(B$3=0,0,B14/B$3)</f>
        <v>0.22695035460992907</v>
      </c>
      <c r="E14" s="33" t="s">
        <v>58</v>
      </c>
      <c r="F14" s="30" t="s">
        <v>22</v>
      </c>
      <c r="G14" s="13">
        <v>1</v>
      </c>
      <c r="H14" s="94">
        <f>IF(B$17=0,0,G14/B$17)</f>
        <v>1.7857142857142856E-2</v>
      </c>
      <c r="I14" s="56">
        <v>28</v>
      </c>
      <c r="K14" s="5">
        <v>12</v>
      </c>
      <c r="L14" s="61">
        <v>-303.79999999999995</v>
      </c>
      <c r="N14" s="76" t="s">
        <v>128</v>
      </c>
      <c r="O14" s="86">
        <f>IF(P14=0,0,Q14/P14)</f>
        <v>-9.8090909090909122</v>
      </c>
      <c r="P14" s="80">
        <v>11</v>
      </c>
      <c r="Q14" s="68">
        <v>-107.90000000000003</v>
      </c>
    </row>
    <row r="15" spans="1:17">
      <c r="A15" s="18" t="s">
        <v>99</v>
      </c>
      <c r="B15" s="12">
        <f>B21</f>
        <v>31</v>
      </c>
      <c r="C15" s="4">
        <f>IF(B$13=0,0,B15/B$13)</f>
        <v>0.44927536231884058</v>
      </c>
      <c r="E15" s="33" t="s">
        <v>61</v>
      </c>
      <c r="F15" s="30" t="s">
        <v>25</v>
      </c>
      <c r="G15" s="13">
        <v>1</v>
      </c>
      <c r="H15" s="94">
        <f>IF(B$17=0,0,G15/B$17)</f>
        <v>1.7857142857142856E-2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-22.544444444444441</v>
      </c>
      <c r="P15" s="81">
        <v>9</v>
      </c>
      <c r="Q15" s="69">
        <v>-202.89999999999998</v>
      </c>
    </row>
    <row r="16" spans="1:17">
      <c r="A16" s="18" t="s">
        <v>100</v>
      </c>
      <c r="B16" s="12">
        <f>B22</f>
        <v>19</v>
      </c>
      <c r="C16" s="4">
        <f>IF(B$14=0,0,B16/B$14)</f>
        <v>0.296875</v>
      </c>
      <c r="E16" s="33" t="s">
        <v>66</v>
      </c>
      <c r="F16" s="30" t="s">
        <v>30</v>
      </c>
      <c r="G16" s="13">
        <v>1</v>
      </c>
      <c r="H16" s="94">
        <f>IF(B$17=0,0,G16/B$17)</f>
        <v>1.7857142857142856E-2</v>
      </c>
      <c r="I16" s="56">
        <v>13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</v>
      </c>
      <c r="C17" s="4">
        <f>IF(B$3=0,0,B17/B$3)</f>
        <v>0.19858156028368795</v>
      </c>
      <c r="E17" s="33" t="s">
        <v>183</v>
      </c>
      <c r="F17" s="30" t="s">
        <v>186</v>
      </c>
      <c r="G17" s="13">
        <v>1</v>
      </c>
      <c r="H17" s="94">
        <f>IF(B$17=0,0,G17/B$17)</f>
        <v>1.7857142857142856E-2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0.14893617021276595</v>
      </c>
      <c r="E18" s="33" t="s">
        <v>69</v>
      </c>
      <c r="F18" s="30" t="s">
        <v>33</v>
      </c>
      <c r="G18" s="13">
        <v>1</v>
      </c>
      <c r="H18" s="94">
        <f>IF(B$17=0,0,G18/B$17)</f>
        <v>1.7857142857142856E-2</v>
      </c>
      <c r="I18" s="56">
        <v>7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23</v>
      </c>
      <c r="C19" s="6">
        <f>IF(B$17=0,0,B19/B$17)</f>
        <v>0.4107142857142857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33</v>
      </c>
      <c r="C20" s="6">
        <f>IF(B$17=0,0,B20/B$17)</f>
        <v>0.5892857142857143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31</v>
      </c>
      <c r="C21" s="6">
        <f>IF(B$17=0,0,B21/B$17)</f>
        <v>0.5535714285714286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34.199999999999996</v>
      </c>
      <c r="P21" s="80">
        <v>10</v>
      </c>
      <c r="Q21" s="68">
        <v>341.99999999999994</v>
      </c>
    </row>
    <row r="22" spans="1:17">
      <c r="A22" s="19" t="s">
        <v>149</v>
      </c>
      <c r="B22" s="13">
        <v>19</v>
      </c>
      <c r="C22" s="6">
        <f>IF(B$17=0,0,B22/B$17)</f>
        <v>0.3392857142857143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0.10714285714285714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333</v>
      </c>
      <c r="O23" s="86">
        <f>IF(P23=0,0,Q23/P23)</f>
        <v>9.0142857142857142</v>
      </c>
      <c r="P23" s="80">
        <v>7</v>
      </c>
      <c r="Q23" s="68">
        <v>63.1</v>
      </c>
    </row>
    <row r="24" spans="1:17">
      <c r="A24" s="19" t="s">
        <v>5</v>
      </c>
      <c r="B24" s="16">
        <f>IF(B$17=0,0,C24/B$17)</f>
        <v>6832.1428571428569</v>
      </c>
      <c r="C24" s="8">
        <v>382600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8.2545454545454522</v>
      </c>
      <c r="P24" s="80">
        <v>11</v>
      </c>
      <c r="Q24" s="68">
        <v>90.799999999999983</v>
      </c>
    </row>
    <row r="25" spans="1:17">
      <c r="A25" s="20" t="s">
        <v>133</v>
      </c>
      <c r="B25" s="97">
        <f>IF($B$17-B$16=0,0,C25/($B$17-B$16))</f>
        <v>7948.6486486486483</v>
      </c>
      <c r="C25" s="98">
        <v>294100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4657.894736842105</v>
      </c>
      <c r="C26" s="98">
        <v>88500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276</v>
      </c>
      <c r="O26" s="86">
        <f>IF(P26=0,0,Q26/P26)</f>
        <v>-12.248148148148148</v>
      </c>
      <c r="P26" s="80">
        <v>27</v>
      </c>
      <c r="Q26" s="68">
        <v>-330.7</v>
      </c>
    </row>
    <row r="27" spans="1:17">
      <c r="A27" s="20" t="s">
        <v>132</v>
      </c>
      <c r="B27" s="97">
        <f>IF(B$18=0,0,C27/B$18)</f>
        <v>-5300</v>
      </c>
      <c r="C27" s="98">
        <v>-222600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238</v>
      </c>
      <c r="O27" s="86">
        <f>IF(P27=0,0,Q27/P27)</f>
        <v>-20.02</v>
      </c>
      <c r="P27" s="80">
        <v>5</v>
      </c>
      <c r="Q27" s="68">
        <v>-100.1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272</v>
      </c>
      <c r="O28" s="86">
        <f>IF(P28=0,0,Q28/P28)</f>
        <v>-22.480000000000011</v>
      </c>
      <c r="P28" s="80">
        <v>15</v>
      </c>
      <c r="Q28" s="68">
        <v>-337.20000000000016</v>
      </c>
    </row>
    <row r="29" spans="1:17">
      <c r="A29" s="19" t="s">
        <v>131</v>
      </c>
      <c r="B29" s="13">
        <v>33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-27.620000000000005</v>
      </c>
      <c r="P30" s="80">
        <v>15</v>
      </c>
      <c r="Q30" s="68">
        <v>-414.30000000000007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-34.211111111111109</v>
      </c>
      <c r="P31" s="80">
        <v>9</v>
      </c>
      <c r="Q31" s="68">
        <v>-307.89999999999998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7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11</v>
      </c>
      <c r="C36" s="6">
        <f t="shared" si="3"/>
        <v>0.19642857142857142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9</v>
      </c>
      <c r="C37" s="6">
        <f t="shared" si="3"/>
        <v>0.16071428571428573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3"/>
        <v>0.30357142857142855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10</v>
      </c>
      <c r="C39" s="6">
        <f t="shared" si="3"/>
        <v>0.17857142857142858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1.7857142857142856E-2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1.7857142857142856E-2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65</v>
      </c>
      <c r="H2" s="93">
        <f>IF(B$17=0,0,G2/B$17)</f>
        <v>0.6310679611650486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88.13559322033899</v>
      </c>
      <c r="P2" s="79">
        <v>59</v>
      </c>
      <c r="Q2" s="63">
        <v>5200</v>
      </c>
    </row>
    <row r="3" spans="1:17">
      <c r="A3" s="19" t="s">
        <v>8</v>
      </c>
      <c r="B3" s="122">
        <v>419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0.4854368932038835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-445.76271186440675</v>
      </c>
      <c r="P3" s="80">
        <v>59</v>
      </c>
      <c r="Q3" s="64">
        <v>-26300</v>
      </c>
    </row>
    <row r="4" spans="1:17">
      <c r="A4" s="19" t="s">
        <v>6</v>
      </c>
      <c r="B4" s="124">
        <v>624.20000000000027</v>
      </c>
      <c r="C4" s="125"/>
      <c r="E4" s="33" t="s">
        <v>181</v>
      </c>
      <c r="F4" s="30" t="s">
        <v>156</v>
      </c>
      <c r="G4" s="13">
        <v>45</v>
      </c>
      <c r="H4" s="94">
        <f>IF(B$17=0,0,G4/B$17)</f>
        <v>0.43689320388349512</v>
      </c>
      <c r="I4" s="56">
        <v>35</v>
      </c>
      <c r="K4" s="5">
        <v>2</v>
      </c>
      <c r="L4" s="61">
        <v>63.7</v>
      </c>
      <c r="N4" s="76" t="s">
        <v>105</v>
      </c>
      <c r="O4" s="83">
        <f t="shared" si="0"/>
        <v>1633.9622641509434</v>
      </c>
      <c r="P4" s="80">
        <v>53</v>
      </c>
      <c r="Q4" s="64">
        <v>86600</v>
      </c>
    </row>
    <row r="5" spans="1:17">
      <c r="A5" s="19" t="s">
        <v>7</v>
      </c>
      <c r="B5" s="126">
        <f>IF(B$2=0,0,B$4/B$2)</f>
        <v>10.579661016949157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0.40776699029126212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874.41860465116281</v>
      </c>
      <c r="P5" s="80">
        <v>43</v>
      </c>
      <c r="Q5" s="64">
        <v>37600</v>
      </c>
    </row>
    <row r="6" spans="1:17">
      <c r="A6" s="19" t="s">
        <v>1</v>
      </c>
      <c r="B6" s="128">
        <f>IF(B$2=0,0,(B$7*1+B$8*2+B$9*3+B$10*4)/B$2)</f>
        <v>2.1864406779661016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0.24271844660194175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900</v>
      </c>
      <c r="P6" s="80">
        <v>32</v>
      </c>
      <c r="Q6" s="64">
        <v>28800</v>
      </c>
    </row>
    <row r="7" spans="1:17">
      <c r="A7" s="19" t="s">
        <v>2</v>
      </c>
      <c r="B7" s="13">
        <v>19</v>
      </c>
      <c r="C7" s="6">
        <f t="shared" ref="C7:C12" si="2">IF(B$2=0,0,B7/B$2)</f>
        <v>0.32203389830508472</v>
      </c>
      <c r="E7" s="33" t="s">
        <v>57</v>
      </c>
      <c r="F7" s="30" t="s">
        <v>21</v>
      </c>
      <c r="G7" s="13">
        <v>22</v>
      </c>
      <c r="H7" s="94">
        <f>IF(B$17=0,0,G7/B$17)</f>
        <v>0.21359223300970873</v>
      </c>
      <c r="I7" s="56">
        <v>22</v>
      </c>
      <c r="K7" s="5">
        <v>5</v>
      </c>
      <c r="L7" s="61">
        <v>106.70000000000002</v>
      </c>
      <c r="N7" s="76" t="s">
        <v>107</v>
      </c>
      <c r="O7" s="83">
        <f t="shared" si="0"/>
        <v>1563.1578947368421</v>
      </c>
      <c r="P7" s="80">
        <v>19</v>
      </c>
      <c r="Q7" s="64">
        <v>29700</v>
      </c>
    </row>
    <row r="8" spans="1:17">
      <c r="A8" s="19" t="s">
        <v>3</v>
      </c>
      <c r="B8" s="13">
        <v>19</v>
      </c>
      <c r="C8" s="6">
        <f>IF(B$2=0,0,B8/B$2)</f>
        <v>0.32203389830508472</v>
      </c>
      <c r="E8" s="33" t="s">
        <v>59</v>
      </c>
      <c r="F8" s="30" t="s">
        <v>23</v>
      </c>
      <c r="G8" s="13">
        <v>14</v>
      </c>
      <c r="H8" s="94">
        <f>IF(B$17=0,0,G8/B$17)</f>
        <v>0.13592233009708737</v>
      </c>
      <c r="I8" s="56">
        <v>23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12</v>
      </c>
      <c r="C9" s="7">
        <f>IF(B$2=0,0,B9/B$2)</f>
        <v>0.20338983050847459</v>
      </c>
      <c r="E9" s="33" t="s">
        <v>77</v>
      </c>
      <c r="F9" s="30" t="s">
        <v>41</v>
      </c>
      <c r="G9" s="13">
        <v>12</v>
      </c>
      <c r="H9" s="94">
        <f>IF(B$17=0,0,G9/B$17)</f>
        <v>0.11650485436893204</v>
      </c>
      <c r="I9" s="56">
        <v>7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55</v>
      </c>
      <c r="F10" s="30" t="s">
        <v>155</v>
      </c>
      <c r="G10" s="13">
        <v>11</v>
      </c>
      <c r="H10" s="94">
        <f>IF(B$17=0,0,G10/B$17)</f>
        <v>0.10679611650485436</v>
      </c>
      <c r="I10" s="56">
        <v>37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0.64406779661016944</v>
      </c>
      <c r="E11" s="33" t="s">
        <v>182</v>
      </c>
      <c r="F11" s="30" t="s">
        <v>19</v>
      </c>
      <c r="G11" s="13">
        <v>10</v>
      </c>
      <c r="H11" s="94">
        <f>IF(B$17=0,0,G11/B$17)</f>
        <v>9.7087378640776698E-2</v>
      </c>
      <c r="I11" s="56">
        <v>19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5.8252427184466021E-2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86</v>
      </c>
      <c r="C13" s="11">
        <f>IF(B$3=0,0,B13/B$3)</f>
        <v>0.2052505966587112</v>
      </c>
      <c r="E13" s="33" t="s">
        <v>66</v>
      </c>
      <c r="F13" s="30" t="s">
        <v>30</v>
      </c>
      <c r="G13" s="13">
        <v>4</v>
      </c>
      <c r="H13" s="94">
        <f>IF(B$17=0,0,G13/B$17)</f>
        <v>3.8834951456310676E-2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14.771428571428572</v>
      </c>
      <c r="P13" s="80">
        <v>14</v>
      </c>
      <c r="Q13" s="68">
        <v>206.8</v>
      </c>
    </row>
    <row r="14" spans="1:17">
      <c r="A14" s="19" t="s">
        <v>94</v>
      </c>
      <c r="B14" s="13">
        <v>158</v>
      </c>
      <c r="C14" s="6">
        <f>IF(B$3=0,0,B14/B$3)</f>
        <v>0.37708830548926014</v>
      </c>
      <c r="E14" s="33" t="s">
        <v>67</v>
      </c>
      <c r="F14" s="30" t="s">
        <v>31</v>
      </c>
      <c r="G14" s="13">
        <v>4</v>
      </c>
      <c r="H14" s="94">
        <f>IF(B$17=0,0,G14/B$17)</f>
        <v>3.8834951456310676E-2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20.312499999999996</v>
      </c>
      <c r="P14" s="80">
        <v>16</v>
      </c>
      <c r="Q14" s="68">
        <v>324.99999999999994</v>
      </c>
    </row>
    <row r="15" spans="1:17">
      <c r="A15" s="18" t="s">
        <v>99</v>
      </c>
      <c r="B15" s="12">
        <f>B21</f>
        <v>47</v>
      </c>
      <c r="C15" s="4">
        <f>IF(B$13=0,0,B15/B$13)</f>
        <v>0.54651162790697672</v>
      </c>
      <c r="E15" s="33" t="s">
        <v>62</v>
      </c>
      <c r="F15" s="30" t="s">
        <v>26</v>
      </c>
      <c r="G15" s="13">
        <v>3</v>
      </c>
      <c r="H15" s="94">
        <f>IF(B$17=0,0,G15/B$17)</f>
        <v>2.9126213592233011E-2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9.4230769230769216</v>
      </c>
      <c r="P15" s="81">
        <v>13</v>
      </c>
      <c r="Q15" s="69">
        <v>122.49999999999997</v>
      </c>
    </row>
    <row r="16" spans="1:17">
      <c r="A16" s="18" t="s">
        <v>100</v>
      </c>
      <c r="B16" s="12">
        <f>B22</f>
        <v>49</v>
      </c>
      <c r="C16" s="4">
        <f>IF(B$14=0,0,B16/B$14)</f>
        <v>0.310126582278481</v>
      </c>
      <c r="E16" s="33" t="s">
        <v>71</v>
      </c>
      <c r="F16" s="30" t="s">
        <v>35</v>
      </c>
      <c r="G16" s="13">
        <v>3</v>
      </c>
      <c r="H16" s="94">
        <f>IF(B$17=0,0,G16/B$17)</f>
        <v>2.9126213592233011E-2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103</v>
      </c>
      <c r="C17" s="4">
        <f>IF(B$3=0,0,B17/B$3)</f>
        <v>0.24582338902147971</v>
      </c>
      <c r="E17" s="33" t="s">
        <v>78</v>
      </c>
      <c r="F17" s="30" t="s">
        <v>42</v>
      </c>
      <c r="G17" s="13">
        <v>2</v>
      </c>
      <c r="H17" s="94">
        <f>IF(B$17=0,0,G17/B$17)</f>
        <v>1.9417475728155338E-2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9.3078758949880672E-2</v>
      </c>
      <c r="E18" s="33" t="s">
        <v>183</v>
      </c>
      <c r="F18" s="30" t="s">
        <v>186</v>
      </c>
      <c r="G18" s="13">
        <v>1</v>
      </c>
      <c r="H18" s="94">
        <f>IF(B$17=0,0,G18/B$17)</f>
        <v>9.7087378640776691E-3</v>
      </c>
      <c r="I18" s="56">
        <v>19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34</v>
      </c>
      <c r="C19" s="6">
        <f>IF(B$17=0,0,B19/B$17)</f>
        <v>0.3300970873786408</v>
      </c>
      <c r="E19" s="33" t="s">
        <v>69</v>
      </c>
      <c r="F19" s="30" t="s">
        <v>33</v>
      </c>
      <c r="G19" s="13">
        <v>1</v>
      </c>
      <c r="H19" s="94">
        <f>IF(B$17=0,0,G19/B$17)</f>
        <v>9.7087378640776691E-3</v>
      </c>
      <c r="I19" s="56">
        <v>11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69</v>
      </c>
      <c r="C20" s="6">
        <f>IF(B$17=0,0,B20/B$17)</f>
        <v>0.66990291262135926</v>
      </c>
      <c r="E20" s="33" t="s">
        <v>79</v>
      </c>
      <c r="F20" s="30" t="s">
        <v>43</v>
      </c>
      <c r="G20" s="13">
        <v>1</v>
      </c>
      <c r="H20" s="94">
        <f>IF(B$17=0,0,G20/B$17)</f>
        <v>9.7087378640776691E-3</v>
      </c>
      <c r="I20" s="56">
        <v>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47</v>
      </c>
      <c r="C21" s="6">
        <f>IF(B$17=0,0,B21/B$17)</f>
        <v>0.4563106796116505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349.00000000000011</v>
      </c>
      <c r="N21" s="76" t="s">
        <v>324</v>
      </c>
      <c r="O21" s="86">
        <f>IF(P21=0,0,Q21/P21)</f>
        <v>41.74</v>
      </c>
      <c r="P21" s="80">
        <v>10</v>
      </c>
      <c r="Q21" s="68">
        <v>417.40000000000003</v>
      </c>
    </row>
    <row r="22" spans="1:17">
      <c r="A22" s="19" t="s">
        <v>149</v>
      </c>
      <c r="B22" s="13">
        <v>49</v>
      </c>
      <c r="C22" s="6">
        <f>IF(B$17=0,0,B22/B$17)</f>
        <v>0.47572815533980584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7</v>
      </c>
      <c r="C23" s="6">
        <f>IF(B$17=0,0,B23/B$17)</f>
        <v>6.7961165048543687E-2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169</v>
      </c>
      <c r="O23" s="86">
        <f>IF(P23=0,0,Q23/P23)</f>
        <v>27.174999999999997</v>
      </c>
      <c r="P23" s="80">
        <v>12</v>
      </c>
      <c r="Q23" s="68">
        <v>326.09999999999997</v>
      </c>
    </row>
    <row r="24" spans="1:17">
      <c r="A24" s="19" t="s">
        <v>5</v>
      </c>
      <c r="B24" s="16">
        <f>IF(B$17=0,0,C24/B$17)</f>
        <v>6670.8737864077666</v>
      </c>
      <c r="C24" s="8">
        <v>687100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7579.6296296296296</v>
      </c>
      <c r="C25" s="98">
        <v>409300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427.7000000000001</v>
      </c>
      <c r="N25" s="76" t="s">
        <v>272</v>
      </c>
      <c r="O25" s="86">
        <f>IF(P25=0,0,Q25/P25)</f>
        <v>24.866666666666664</v>
      </c>
      <c r="P25" s="80">
        <v>24</v>
      </c>
      <c r="Q25" s="68">
        <v>596.79999999999995</v>
      </c>
    </row>
    <row r="26" spans="1:17">
      <c r="A26" s="20" t="s">
        <v>134</v>
      </c>
      <c r="B26" s="97">
        <f>IF(B$16=0,0,C26/B$16)</f>
        <v>5669.3877551020405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20.322222222222212</v>
      </c>
      <c r="P26" s="80">
        <v>18</v>
      </c>
      <c r="Q26" s="68">
        <v>365.79999999999984</v>
      </c>
    </row>
    <row r="27" spans="1:17">
      <c r="A27" s="20" t="s">
        <v>132</v>
      </c>
      <c r="B27" s="97">
        <f>IF(B$18=0,0,C27/B$18)</f>
        <v>-6358.9743589743593</v>
      </c>
      <c r="C27" s="98">
        <v>-248000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277</v>
      </c>
      <c r="O28" s="86">
        <f>IF(P28=0,0,Q28/P28)</f>
        <v>12.248148148148148</v>
      </c>
      <c r="P28" s="80">
        <v>27</v>
      </c>
      <c r="Q28" s="68">
        <v>330.7</v>
      </c>
    </row>
    <row r="29" spans="1:17">
      <c r="A29" s="19" t="s">
        <v>131</v>
      </c>
      <c r="B29" s="13">
        <v>46</v>
      </c>
      <c r="C29" s="96">
        <v>2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2.3866348448687352E-3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>IF(P32=0,0,Q32/P32)</f>
        <v>-13.16666666666667</v>
      </c>
      <c r="P32" s="80">
        <v>21</v>
      </c>
      <c r="Q32" s="68">
        <v>-276.50000000000006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0.10679611650485436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19</v>
      </c>
      <c r="C36" s="6">
        <f t="shared" si="3"/>
        <v>0.18446601941747573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27</v>
      </c>
      <c r="C37" s="6">
        <f t="shared" si="3"/>
        <v>0.26213592233009708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21</v>
      </c>
      <c r="C38" s="6">
        <f t="shared" si="3"/>
        <v>0.20388349514563106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13</v>
      </c>
      <c r="C39" s="6">
        <f t="shared" si="3"/>
        <v>0.12621359223300971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7.7669902912621352E-2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9.7087378640776691E-3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1.9417475728155338E-2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9.7087378640776691E-3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1.2857142857142858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-1069.2307692307693</v>
      </c>
      <c r="P2" s="79">
        <v>13</v>
      </c>
      <c r="Q2" s="63">
        <v>-13900</v>
      </c>
    </row>
    <row r="3" spans="1:17">
      <c r="A3" s="19" t="s">
        <v>8</v>
      </c>
      <c r="B3" s="122">
        <v>83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0.8571428571428571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-2323.0769230769229</v>
      </c>
      <c r="P3" s="80">
        <v>13</v>
      </c>
      <c r="Q3" s="64">
        <v>-30200</v>
      </c>
    </row>
    <row r="4" spans="1:17">
      <c r="A4" s="19" t="s">
        <v>6</v>
      </c>
      <c r="B4" s="124">
        <v>-312.3</v>
      </c>
      <c r="C4" s="125"/>
      <c r="E4" s="33" t="s">
        <v>181</v>
      </c>
      <c r="F4" s="30" t="s">
        <v>156</v>
      </c>
      <c r="G4" s="13">
        <v>5</v>
      </c>
      <c r="H4" s="94">
        <f>IF(B$17=0,0,G4/B$17)</f>
        <v>0.7142857142857143</v>
      </c>
      <c r="I4" s="56">
        <v>8</v>
      </c>
      <c r="K4" s="5">
        <v>2</v>
      </c>
      <c r="L4" s="61">
        <v>-11.2</v>
      </c>
      <c r="N4" s="76" t="s">
        <v>105</v>
      </c>
      <c r="O4" s="83">
        <f t="shared" si="0"/>
        <v>-1958.3333333333333</v>
      </c>
      <c r="P4" s="80">
        <v>12</v>
      </c>
      <c r="Q4" s="64">
        <v>-23500</v>
      </c>
    </row>
    <row r="5" spans="1:17">
      <c r="A5" s="19" t="s">
        <v>7</v>
      </c>
      <c r="B5" s="126">
        <f>IF(B$2=0,0,B$4/B$2)</f>
        <v>-24.023076923076925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19</v>
      </c>
      <c r="K5" s="5">
        <v>3</v>
      </c>
      <c r="L5" s="61">
        <v>-63.7</v>
      </c>
      <c r="N5" s="76" t="s">
        <v>157</v>
      </c>
      <c r="O5" s="83">
        <f>IF(P5=0,0,Q5/P5)</f>
        <v>-1225</v>
      </c>
      <c r="P5" s="80">
        <v>8</v>
      </c>
      <c r="Q5" s="64">
        <v>-9800</v>
      </c>
    </row>
    <row r="6" spans="1:17">
      <c r="A6" s="19" t="s">
        <v>1</v>
      </c>
      <c r="B6" s="128">
        <f>IF(B$2=0,0,(B$7*1+B$8*2+B$9*3+B$10*4)/B$2)</f>
        <v>3.0769230769230771</v>
      </c>
      <c r="C6" s="129"/>
      <c r="E6" s="33" t="s">
        <v>58</v>
      </c>
      <c r="F6" s="30" t="s">
        <v>22</v>
      </c>
      <c r="G6" s="13">
        <v>2</v>
      </c>
      <c r="H6" s="94">
        <f>IF(B$17=0,0,G6/B$17)</f>
        <v>0.2857142857142857</v>
      </c>
      <c r="I6" s="56">
        <v>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-1428.5714285714287</v>
      </c>
      <c r="P6" s="80">
        <v>7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-133.1</v>
      </c>
      <c r="N7" s="76" t="s">
        <v>107</v>
      </c>
      <c r="O7" s="83">
        <f t="shared" si="0"/>
        <v>-4950</v>
      </c>
      <c r="P7" s="80">
        <v>2</v>
      </c>
      <c r="Q7" s="64">
        <v>-9900</v>
      </c>
    </row>
    <row r="8" spans="1:17">
      <c r="A8" s="19" t="s">
        <v>3</v>
      </c>
      <c r="B8" s="13">
        <v>5</v>
      </c>
      <c r="C8" s="6">
        <f>IF(B$2=0,0,B8/B$2)</f>
        <v>0.38461538461538464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57</v>
      </c>
      <c r="F9" s="30" t="s">
        <v>21</v>
      </c>
      <c r="G9" s="13">
        <v>1</v>
      </c>
      <c r="H9" s="94">
        <f>IF(B$17=0,0,G9/B$17)</f>
        <v>0.14285714285714285</v>
      </c>
      <c r="I9" s="56">
        <v>34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0.46153846153846156</v>
      </c>
      <c r="E10" s="33" t="s">
        <v>77</v>
      </c>
      <c r="F10" s="30" t="s">
        <v>41</v>
      </c>
      <c r="G10" s="13">
        <v>1</v>
      </c>
      <c r="H10" s="94">
        <f>IF(B$17=0,0,G10/B$17)</f>
        <v>0.14285714285714285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0.38461538461538464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K12" s="5">
        <v>10</v>
      </c>
      <c r="L12" s="61">
        <v>-284.89999999999998</v>
      </c>
      <c r="N12" s="75" t="s">
        <v>126</v>
      </c>
      <c r="O12" s="85">
        <f>IF(P12=0,0,Q12/P12)</f>
        <v>-36.25</v>
      </c>
      <c r="P12" s="79">
        <v>2</v>
      </c>
      <c r="Q12" s="67">
        <v>-72.5</v>
      </c>
    </row>
    <row r="13" spans="1:17">
      <c r="A13" s="22" t="s">
        <v>97</v>
      </c>
      <c r="B13" s="15">
        <v>12</v>
      </c>
      <c r="C13" s="11">
        <f>IF(B$3=0,0,B13/B$3)</f>
        <v>0.14457831325301204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9</v>
      </c>
      <c r="C14" s="6">
        <f>IF(B$3=0,0,B14/B$3)</f>
        <v>0.10843373493975904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-323.5</v>
      </c>
      <c r="N14" s="76" t="s">
        <v>128</v>
      </c>
      <c r="O14" s="86">
        <f>IF(P14=0,0,Q14/P14)</f>
        <v>-4.3750000000000009</v>
      </c>
      <c r="P14" s="80">
        <v>4</v>
      </c>
      <c r="Q14" s="68">
        <v>-17.500000000000004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-312.3</v>
      </c>
      <c r="N15" s="77" t="s">
        <v>159</v>
      </c>
      <c r="O15" s="87">
        <f>IF(P15=0,0,Q15/P15)</f>
        <v>-14.300000000000002</v>
      </c>
      <c r="P15" s="81">
        <v>3</v>
      </c>
      <c r="Q15" s="69">
        <v>-42.900000000000006</v>
      </c>
    </row>
    <row r="16" spans="1:17">
      <c r="A16" s="18" t="s">
        <v>100</v>
      </c>
      <c r="B16" s="12">
        <f>B22</f>
        <v>1</v>
      </c>
      <c r="C16" s="4">
        <f>IF(B$14=0,0,B16/B$14)</f>
        <v>0.1111111111111111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8.4337349397590355E-2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0.18072289156626506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333</v>
      </c>
      <c r="O18" s="85">
        <f>IF(P18=0,0,Q18/P18)</f>
        <v>-0.19999999999999929</v>
      </c>
      <c r="P18" s="79">
        <v>2</v>
      </c>
      <c r="Q18" s="67">
        <v>-0.39999999999999858</v>
      </c>
    </row>
    <row r="19" spans="1:17">
      <c r="A19" s="19" t="s">
        <v>12</v>
      </c>
      <c r="B19" s="13">
        <v>2</v>
      </c>
      <c r="C19" s="6">
        <f>IF(B$17=0,0,B19/B$17)</f>
        <v>0.2857142857142857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272</v>
      </c>
      <c r="O19" s="86">
        <f>IF(P19=0,0,Q19/P19)</f>
        <v>-11.516666666666666</v>
      </c>
      <c r="P19" s="80">
        <v>6</v>
      </c>
      <c r="Q19" s="68">
        <v>-69.099999999999994</v>
      </c>
    </row>
    <row r="20" spans="1:17">
      <c r="A20" s="19" t="s">
        <v>11</v>
      </c>
      <c r="B20" s="13">
        <v>5</v>
      </c>
      <c r="C20" s="6">
        <f>IF(B$17=0,0,B20/B$17)</f>
        <v>0.7142857142857143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235</v>
      </c>
      <c r="O20" s="86">
        <f>IF(P20=0,0,Q20/P20)</f>
        <v>-14.166666666666666</v>
      </c>
      <c r="P20" s="80">
        <v>3</v>
      </c>
      <c r="Q20" s="68">
        <v>-42.5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304</v>
      </c>
      <c r="O21" s="86">
        <f>IF(P21=0,0,Q21/P21)</f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>IF(P22=0,0,Q22/P22)</f>
        <v>-34.200000000000003</v>
      </c>
      <c r="P22" s="80">
        <v>10</v>
      </c>
      <c r="Q22" s="68">
        <v>-342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-38.300000000000004</v>
      </c>
      <c r="P23" s="80">
        <v>4</v>
      </c>
      <c r="Q23" s="68">
        <v>-153.20000000000002</v>
      </c>
    </row>
    <row r="24" spans="1:17">
      <c r="A24" s="19" t="s">
        <v>5</v>
      </c>
      <c r="B24" s="16">
        <f>IF(B$17=0,0,C24/B$17)</f>
        <v>8428.5714285714294</v>
      </c>
      <c r="C24" s="8">
        <v>59000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>IF(P24=0,0,Q24/P24)</f>
        <v>-41.74</v>
      </c>
      <c r="P24" s="80">
        <v>10</v>
      </c>
      <c r="Q24" s="68">
        <v>-417.40000000000003</v>
      </c>
    </row>
    <row r="25" spans="1:17">
      <c r="A25" s="20" t="s">
        <v>133</v>
      </c>
      <c r="B25" s="97">
        <f>IF($B$17-B$16=0,0,C25/($B$17-B$16))</f>
        <v>7833.333333333333</v>
      </c>
      <c r="C25" s="98">
        <v>47000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-84.85</v>
      </c>
      <c r="P25" s="80">
        <v>2</v>
      </c>
      <c r="Q25" s="68">
        <v>-169.7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-4686.666666666667</v>
      </c>
      <c r="C27" s="98">
        <v>-70300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1.2048192771084338E-2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0.2857142857142857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612.5</v>
      </c>
      <c r="P2" s="79">
        <v>8</v>
      </c>
      <c r="Q2" s="63">
        <v>4900</v>
      </c>
    </row>
    <row r="3" spans="1:17">
      <c r="A3" s="19" t="s">
        <v>8</v>
      </c>
      <c r="B3" s="122">
        <v>54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0.5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-2275</v>
      </c>
      <c r="P3" s="80">
        <v>8</v>
      </c>
      <c r="Q3" s="64">
        <v>-18200</v>
      </c>
    </row>
    <row r="4" spans="1:17">
      <c r="A4" s="19" t="s">
        <v>6</v>
      </c>
      <c r="B4" s="124">
        <v>-59.699999999999996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0.375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428.57142857142856</v>
      </c>
      <c r="P4" s="80">
        <v>7</v>
      </c>
      <c r="Q4" s="64">
        <v>3000</v>
      </c>
    </row>
    <row r="5" spans="1:17">
      <c r="A5" s="19" t="s">
        <v>7</v>
      </c>
      <c r="B5" s="126">
        <f>IF(B$2=0,0,B$4/B$2)</f>
        <v>-7.4624999999999995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0.375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725</v>
      </c>
      <c r="P5" s="80">
        <v>4</v>
      </c>
      <c r="Q5" s="64">
        <v>2900</v>
      </c>
    </row>
    <row r="6" spans="1:17">
      <c r="A6" s="19" t="s">
        <v>1</v>
      </c>
      <c r="B6" s="128">
        <f>IF(B$2=0,0,(B$7*1+B$8*2+B$9*3+B$10*4)/B$2)</f>
        <v>2.625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0.375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182</v>
      </c>
      <c r="F7" s="30" t="s">
        <v>19</v>
      </c>
      <c r="G7" s="13">
        <v>2</v>
      </c>
      <c r="H7" s="94">
        <f>IF(B$17=0,0,G7/B$17)</f>
        <v>0.25</v>
      </c>
      <c r="I7" s="56">
        <v>6</v>
      </c>
      <c r="K7" s="5">
        <v>5</v>
      </c>
      <c r="L7" s="61">
        <v>-72.099999999999994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56</v>
      </c>
      <c r="F8" s="30" t="s">
        <v>185</v>
      </c>
      <c r="G8" s="13">
        <v>1</v>
      </c>
      <c r="H8" s="94">
        <f>IF(B$17=0,0,G8/B$17)</f>
        <v>0.125</v>
      </c>
      <c r="I8" s="56">
        <v>39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183</v>
      </c>
      <c r="F9" s="30" t="s">
        <v>186</v>
      </c>
      <c r="G9" s="13">
        <v>1</v>
      </c>
      <c r="H9" s="94">
        <f>IF(B$17=0,0,G9/B$17)</f>
        <v>0.125</v>
      </c>
      <c r="I9" s="56">
        <v>1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184</v>
      </c>
      <c r="F10" s="30" t="s">
        <v>187</v>
      </c>
      <c r="G10" s="13">
        <v>1</v>
      </c>
      <c r="H10" s="94">
        <f>IF(B$17=0,0,G10/B$17)</f>
        <v>0.125</v>
      </c>
      <c r="I10" s="56">
        <v>40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13</v>
      </c>
      <c r="C13" s="11">
        <f>IF(B$3=0,0,B13/B$3)</f>
        <v>0.24074074074074073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8</v>
      </c>
      <c r="C14" s="6">
        <f>IF(B$3=0,0,B14/B$3)</f>
        <v>0.14814814814814814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-21.1</v>
      </c>
      <c r="P15" s="81">
        <v>2</v>
      </c>
      <c r="Q15" s="69">
        <v>-42.2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9.2592592592592587E-2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263</v>
      </c>
      <c r="O18" s="85">
        <f t="shared" ref="O18:O25" si="3"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26.5</v>
      </c>
      <c r="P19" s="80">
        <v>1</v>
      </c>
      <c r="Q19" s="68">
        <v>26.5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324</v>
      </c>
      <c r="O20" s="86">
        <f t="shared" si="3"/>
        <v>0.19999999999999929</v>
      </c>
      <c r="P20" s="80">
        <v>2</v>
      </c>
      <c r="Q20" s="68">
        <v>0.39999999999999858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276</v>
      </c>
      <c r="O21" s="86">
        <f t="shared" si="3"/>
        <v>-5.5399999999999983</v>
      </c>
      <c r="P21" s="80">
        <v>5</v>
      </c>
      <c r="Q21" s="68">
        <v>-27.699999999999992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277</v>
      </c>
      <c r="O23" s="86">
        <f t="shared" si="3"/>
        <v>-9.0142857142857125</v>
      </c>
      <c r="P23" s="80">
        <v>7</v>
      </c>
      <c r="Q23" s="68">
        <v>-63.099999999999987</v>
      </c>
    </row>
    <row r="24" spans="1:17">
      <c r="A24" s="19" t="s">
        <v>5</v>
      </c>
      <c r="B24" s="16">
        <f>IF(B$17=0,0,C24/B$17)</f>
        <v>4987.5</v>
      </c>
      <c r="C24" s="8">
        <v>39900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238</v>
      </c>
      <c r="O24" s="86">
        <f t="shared" si="3"/>
        <v>-31.5</v>
      </c>
      <c r="P24" s="80">
        <v>1</v>
      </c>
      <c r="Q24" s="68">
        <v>-31.5</v>
      </c>
    </row>
    <row r="25" spans="1:17">
      <c r="A25" s="20" t="s">
        <v>133</v>
      </c>
      <c r="B25" s="97">
        <f>IF($B$17-B$16=0,0,C25/($B$17-B$16))</f>
        <v>6740</v>
      </c>
      <c r="C25" s="98">
        <v>33700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-56.366666666666674</v>
      </c>
      <c r="P25" s="80">
        <v>3</v>
      </c>
      <c r="Q25" s="68">
        <v>-169.10000000000002</v>
      </c>
    </row>
    <row r="26" spans="1:17">
      <c r="A26" s="20" t="s">
        <v>134</v>
      </c>
      <c r="B26" s="97">
        <f>IF(B$16=0,0,C26/B$16)</f>
        <v>2066.6666666666665</v>
      </c>
      <c r="C26" s="98">
        <v>6200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-25400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2024-05-30T09:33:00Z</dcterms:modified>
</cp:coreProperties>
</file>