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9D8CF343-7F40-4E03-8736-3C4FD45BF2F9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8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8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4" i="6317"/>
  <c r="O19" i="6311" l="1"/>
  <c r="O19" i="6309"/>
  <c r="O18" i="6316"/>
  <c r="O26" i="6317"/>
  <c r="O27" i="6317"/>
  <c r="O25" i="6317"/>
  <c r="O30" i="6298" l="1"/>
  <c r="O18" i="6315"/>
  <c r="O28" i="6315"/>
  <c r="O23" i="6317"/>
  <c r="O20" i="6317" l="1"/>
  <c r="O22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3" i="6287"/>
  <c r="O26" i="6301"/>
  <c r="O37" i="6272"/>
  <c r="C17" i="6317" l="1"/>
  <c r="H18" i="6317"/>
  <c r="H7" i="6317"/>
  <c r="H11" i="6317"/>
  <c r="H8" i="6317"/>
  <c r="C22" i="6317"/>
  <c r="H9" i="6317"/>
  <c r="H5" i="6317"/>
  <c r="H19" i="6317"/>
  <c r="H22" i="6317"/>
  <c r="C23" i="6317"/>
  <c r="H3" i="6317"/>
  <c r="H12" i="6317"/>
  <c r="H39" i="6317"/>
  <c r="H6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3" i="6317"/>
  <c r="C20" i="6317"/>
  <c r="H35" i="6317"/>
  <c r="H4" i="6317"/>
  <c r="H27" i="6317"/>
  <c r="H30" i="6317"/>
  <c r="C35" i="6317"/>
  <c r="C43" i="6317"/>
  <c r="H37" i="6317"/>
  <c r="C46" i="6317"/>
  <c r="H2" i="6317"/>
  <c r="H23" i="6317"/>
  <c r="H14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1" i="6315"/>
  <c r="O37" i="6277"/>
  <c r="O22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0" i="6277" l="1"/>
  <c r="O28" i="6314"/>
  <c r="O33" i="6313" l="1"/>
  <c r="O28" i="6287"/>
  <c r="O34" i="6311" l="1"/>
  <c r="O36" i="6307"/>
  <c r="O18" i="6304"/>
  <c r="O20" i="6304"/>
  <c r="O26" i="6309"/>
  <c r="O34" i="6304"/>
  <c r="O26" i="6302"/>
  <c r="O18" i="6301"/>
  <c r="O24" i="6311" l="1"/>
  <c r="O25" i="6313"/>
  <c r="O26" i="6305"/>
  <c r="O25" i="6305"/>
  <c r="O22" i="6311" l="1"/>
  <c r="O26" i="6311"/>
  <c r="O47" i="6277"/>
  <c r="O28" i="6309"/>
  <c r="O26" i="6287"/>
  <c r="O31" i="6311"/>
  <c r="O29" i="6307" l="1"/>
  <c r="O33" i="6307"/>
  <c r="O37" i="6287"/>
  <c r="O36" i="6287"/>
  <c r="O38" i="6287"/>
  <c r="O22" i="6315"/>
  <c r="O30" i="6315"/>
  <c r="O21" i="6314"/>
  <c r="O48" i="6277"/>
  <c r="O35" i="6277"/>
  <c r="O40" i="6277"/>
  <c r="O26" i="6315"/>
  <c r="O32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7" i="6305"/>
  <c r="O30" i="6305"/>
  <c r="O35" i="6307" l="1"/>
  <c r="O23" i="6307"/>
  <c r="O21" i="6302"/>
  <c r="O34" i="6302"/>
  <c r="O19" i="6302"/>
  <c r="O22" i="6314"/>
  <c r="O23" i="6314"/>
  <c r="O20" i="6313"/>
  <c r="O31" i="6315" l="1"/>
  <c r="O29" i="6315"/>
  <c r="O33" i="6304"/>
  <c r="O28" i="6304"/>
  <c r="O24" i="6304"/>
  <c r="O25" i="6314"/>
  <c r="O18" i="6314"/>
  <c r="O32" i="6309"/>
  <c r="O30" i="6309"/>
  <c r="O18" i="6309"/>
  <c r="O23" i="6311" l="1"/>
  <c r="O23" i="6315"/>
  <c r="O20" i="6314"/>
  <c r="O25" i="6301"/>
  <c r="O32" i="6301"/>
  <c r="O22" i="6301"/>
  <c r="O27" i="6315" l="1"/>
  <c r="O25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10" i="6315"/>
  <c r="H37" i="6315"/>
  <c r="H16" i="6315"/>
  <c r="C37" i="6315"/>
  <c r="H19" i="6315"/>
  <c r="H8" i="6315"/>
  <c r="C19" i="6315"/>
  <c r="H20" i="6315"/>
  <c r="C39" i="6315"/>
  <c r="H12" i="6315"/>
  <c r="H4" i="6315"/>
  <c r="H22" i="6315"/>
  <c r="H9" i="6315"/>
  <c r="C20" i="6315"/>
  <c r="H7" i="6315"/>
  <c r="H5" i="6315"/>
  <c r="H25" i="6315"/>
  <c r="H29" i="6315"/>
  <c r="H41" i="6315"/>
  <c r="C41" i="6315"/>
  <c r="H42" i="6315"/>
  <c r="H26" i="6315"/>
  <c r="H15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7" i="6315"/>
  <c r="H36" i="6315"/>
  <c r="H40" i="6315"/>
  <c r="C44" i="6315"/>
  <c r="C21" i="6315"/>
  <c r="B25" i="6315"/>
  <c r="H18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2" i="6313"/>
  <c r="O26" i="6313"/>
  <c r="O19" i="6310"/>
  <c r="O22" i="6310"/>
  <c r="O24" i="6303"/>
  <c r="O27" i="6303"/>
  <c r="O29" i="6303"/>
  <c r="O27" i="6307"/>
  <c r="O24" i="6307"/>
  <c r="O27" i="6301" l="1"/>
  <c r="O23" i="6313"/>
  <c r="O24" i="6313" l="1"/>
  <c r="O29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1" i="6272"/>
  <c r="H3" i="6313" l="1"/>
  <c r="H20" i="6313"/>
  <c r="C35" i="6313"/>
  <c r="C20" i="6313"/>
  <c r="H11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2" i="6313"/>
  <c r="H16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3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0" i="6301"/>
  <c r="O23" i="6301"/>
  <c r="O35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4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8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7" i="6309"/>
  <c r="H30" i="6309"/>
  <c r="C37" i="6309"/>
  <c r="C43" i="6309"/>
  <c r="H19" i="6309"/>
  <c r="C22" i="6309"/>
  <c r="H7" i="6309"/>
  <c r="H22" i="6309"/>
  <c r="C23" i="6309"/>
  <c r="H15" i="6309"/>
  <c r="H38" i="6309"/>
  <c r="C46" i="6309"/>
  <c r="H9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0" i="6287"/>
  <c r="O23" i="6305"/>
  <c r="O28" i="6305"/>
  <c r="O20" i="6306"/>
  <c r="O28" i="6306"/>
  <c r="O23" i="6306"/>
  <c r="O32" i="6304"/>
  <c r="O25" i="6304"/>
  <c r="O30" i="6304"/>
  <c r="O32" i="6277"/>
  <c r="O24" i="6277"/>
  <c r="O33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0" i="6305"/>
  <c r="O19" i="6305"/>
  <c r="O24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39" i="6272"/>
  <c r="H20" i="6305" l="1"/>
  <c r="H3" i="6305"/>
  <c r="H17" i="6305"/>
  <c r="H12" i="6305"/>
  <c r="H2" i="6305"/>
  <c r="H5" i="6305"/>
  <c r="H8" i="6305"/>
  <c r="H10" i="6305"/>
  <c r="H13" i="6305"/>
  <c r="H6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1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4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2" i="6287" l="1"/>
  <c r="O23" i="6295"/>
  <c r="O20" i="6301"/>
  <c r="O34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2" i="6301"/>
  <c r="O45" i="6277"/>
  <c r="O30" i="6272"/>
  <c r="H3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0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29" i="6277"/>
  <c r="O4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57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<sst xmlns="http://schemas.openxmlformats.org/spreadsheetml/2006/main" count="9246" uniqueCount="321">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</sst>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全体!$K$2:$K$623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</c:numCache>
            </c:numRef>
          </c:xVal>
          <c:yVal>
            <c:numRef>
              <c:f>全体!$L$2:$L$623</c:f>
              <c:numCache>
                <c:formatCode>\+0.0;\-0.0;\±0</c:formatCode>
                <c:ptCount val="6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-66.022544283413851</c:v>
                </c:pt>
                <c:pt idx="1">
                  <c:v>-11.916264090177133</c:v>
                </c:pt>
                <c:pt idx="2">
                  <c:v>-26.289517470881865</c:v>
                </c:pt>
                <c:pt idx="3">
                  <c:v>-29.326047358834245</c:v>
                </c:pt>
                <c:pt idx="4">
                  <c:v>-7.3529411764705879</c:v>
                </c:pt>
                <c:pt idx="5">
                  <c:v>-29.411764705882351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105</c:v>
                </c:pt>
                <c:pt idx="1">
                  <c:v>216</c:v>
                </c:pt>
                <c:pt idx="2">
                  <c:v>222</c:v>
                </c:pt>
                <c:pt idx="3">
                  <c:v>193</c:v>
                </c:pt>
                <c:pt idx="4">
                  <c:v>119</c:v>
                </c:pt>
                <c:pt idx="5">
                  <c:v>84</c:v>
                </c:pt>
                <c:pt idx="6">
                  <c:v>27</c:v>
                </c:pt>
                <c:pt idx="7">
                  <c:v>11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佐藤成浩!$L$2:$L$54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882.69230769230774</c:v>
                </c:pt>
                <c:pt idx="1">
                  <c:v>1059.6153846153845</c:v>
                </c:pt>
                <c:pt idx="2">
                  <c:v>1272.5490196078431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柳澤颯吾!$L$2:$L$55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1198.1132075471698</c:v>
                </c:pt>
                <c:pt idx="1">
                  <c:v>494.33962264150944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29</c:v>
                </c:pt>
                <c:pt idx="3">
                  <c:v>8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中村花菜!$L$2:$L$34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-1903.125</c:v>
                </c:pt>
                <c:pt idx="1">
                  <c:v>-190.625</c:v>
                </c:pt>
                <c:pt idx="2">
                  <c:v>-1861.2903225806451</c:v>
                </c:pt>
                <c:pt idx="3">
                  <c:v>-824.13793103448279</c:v>
                </c:pt>
                <c:pt idx="4">
                  <c:v>-512</c:v>
                </c:pt>
                <c:pt idx="5">
                  <c:v>18.75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12</c:v>
                </c:pt>
                <c:pt idx="2">
                  <c:v>5</c:v>
                </c:pt>
                <c:pt idx="3">
                  <c:v>12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宮澤七星!$L$2:$L$28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-1461.5384615384614</c:v>
                </c:pt>
                <c:pt idx="1">
                  <c:v>646.15384615384619</c:v>
                </c:pt>
                <c:pt idx="2">
                  <c:v>-962.5</c:v>
                </c:pt>
                <c:pt idx="3">
                  <c:v>-465.21739130434781</c:v>
                </c:pt>
                <c:pt idx="4">
                  <c:v>678.9473684210526</c:v>
                </c:pt>
                <c:pt idx="5">
                  <c:v>-883.33333333333337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山本悠介!$L$2:$L$39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1116.2162162162163</c:v>
                </c:pt>
                <c:pt idx="1">
                  <c:v>1102.7027027027027</c:v>
                </c:pt>
                <c:pt idx="2">
                  <c:v>-305.55555555555554</c:v>
                </c:pt>
                <c:pt idx="3">
                  <c:v>1730.3030303030303</c:v>
                </c:pt>
                <c:pt idx="4">
                  <c:v>963.33333333333337</c:v>
                </c:pt>
                <c:pt idx="5">
                  <c:v>580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19</c:v>
                </c:pt>
                <c:pt idx="3">
                  <c:v>10</c:v>
                </c:pt>
                <c:pt idx="4">
                  <c:v>12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清水常緑!$L$2:$L$42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-680</c:v>
                </c:pt>
                <c:pt idx="1">
                  <c:v>245</c:v>
                </c:pt>
                <c:pt idx="2">
                  <c:v>685</c:v>
                </c:pt>
                <c:pt idx="3">
                  <c:v>-1725.6410256410256</c:v>
                </c:pt>
                <c:pt idx="4">
                  <c:v>-525</c:v>
                </c:pt>
                <c:pt idx="5">
                  <c:v>1163.6363636363637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11</c:v>
                </c:pt>
                <c:pt idx="1">
                  <c:v>9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長野柊馬!$L$2:$L$34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259.375</c:v>
                </c:pt>
                <c:pt idx="1">
                  <c:v>-500</c:v>
                </c:pt>
                <c:pt idx="2">
                  <c:v>2346.6666666666665</c:v>
                </c:pt>
                <c:pt idx="3">
                  <c:v>644</c:v>
                </c:pt>
                <c:pt idx="4">
                  <c:v>2017.6470588235295</c:v>
                </c:pt>
                <c:pt idx="5">
                  <c:v>2107.6923076923076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6</c:v>
                </c:pt>
                <c:pt idx="1">
                  <c:v>9</c:v>
                </c:pt>
                <c:pt idx="2">
                  <c:v>15</c:v>
                </c:pt>
                <c:pt idx="3">
                  <c:v>13</c:v>
                </c:pt>
                <c:pt idx="4">
                  <c:v>7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小林圭太!$L$2:$L$20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-977.77777777777783</c:v>
                </c:pt>
                <c:pt idx="1">
                  <c:v>-1211.1111111111111</c:v>
                </c:pt>
                <c:pt idx="2">
                  <c:v>-1012.5</c:v>
                </c:pt>
                <c:pt idx="3">
                  <c:v>1471.4285714285713</c:v>
                </c:pt>
                <c:pt idx="4">
                  <c:v>-1966.6666666666667</c:v>
                </c:pt>
                <c:pt idx="5">
                  <c:v>716.66666666666663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45307.763020833336</v>
      </c>
      <c r="C104" s="24" t="s">
        <v>102</v>
      </c>
      <c r="D10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53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32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26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40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32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0.54138179676655762</v>
      </c>
      <c r="C2" s="111"/>
      <c r="D2" s="112"/>
      <c r="E2" s="113"/>
      <c r="F2" s="112"/>
      <c r="G2" s="113"/>
      <c r="H2" s="110">
        <v>0.8808725588946118</v>
      </c>
      <c r="I2" s="111"/>
      <c r="J2" s="110">
        <v>0.67947808081708372</v>
      </c>
      <c r="K2" s="111"/>
      <c r="L2" s="110">
        <v>0.73432045141196145</v>
      </c>
      <c r="M2" s="111"/>
      <c r="N2" s="110">
        <v>0.79409559641131111</v>
      </c>
      <c r="O2" s="111"/>
      <c r="P2" s="110">
        <v>0.65894070574865904</v>
      </c>
      <c r="Q2" s="111"/>
      <c r="R2" s="110">
        <v>0.49173019949350477</v>
      </c>
      <c r="S2" s="111"/>
      <c r="T2" s="110">
        <v>0.14751519277324443</v>
      </c>
      <c r="U2" s="111"/>
      <c r="V2" s="110">
        <v>0.23121333750258893</v>
      </c>
      <c r="W2" s="111"/>
      <c r="X2" s="110">
        <v>2.3066619981932403E-2</v>
      </c>
      <c r="Y2" s="111"/>
      <c r="Z2" s="110">
        <v>0.30982088556392168</v>
      </c>
      <c r="AA2" s="111"/>
      <c r="AB2" s="110">
        <v>0.29890538553454044</v>
      </c>
      <c r="AC2" s="111"/>
      <c r="AD2" s="110">
        <v>0.50999719016574974</v>
      </c>
      <c r="AE2" s="111"/>
      <c r="AF2" s="110">
        <v>-0.2681181864949142</v>
      </c>
      <c r="AG2" s="111"/>
      <c r="AH2" s="110">
        <v>0.33190316946023701</v>
      </c>
      <c r="AI2" s="111"/>
    </row>
    <row r="3" spans="1:35">
      <c r="A3" s="36">
        <v>1</v>
      </c>
      <c r="B3" s="37" t="s">
        <v>114</v>
      </c>
      <c r="C3" s="106">
        <v>155.25</v>
      </c>
      <c r="D3" s="37" t="s">
        <v>169</v>
      </c>
      <c r="E3" s="38">
        <v>658.2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53</v>
      </c>
      <c r="D4" s="45" t="s">
        <v>276</v>
      </c>
      <c r="E4" s="46">
        <v>507.90000000000003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0.35507246376811596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52</v>
      </c>
      <c r="D5" s="45" t="s">
        <v>263</v>
      </c>
      <c r="E5" s="46">
        <v>490.1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0.33617021276595743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40</v>
      </c>
      <c r="D6" s="45" t="s">
        <v>195</v>
      </c>
      <c r="E6" s="46">
        <v>318.99999999999994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169</v>
      </c>
      <c r="S6" s="50">
        <v>8.9743589743589744E-2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37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32</v>
      </c>
      <c r="D8" s="45" t="s">
        <v>265</v>
      </c>
      <c r="E8" s="46">
        <v>200.00000000000009</v>
      </c>
      <c r="F8" s="47" t="s">
        <v>276</v>
      </c>
      <c r="G8" s="59">
        <v>15.871875000000001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263</v>
      </c>
      <c r="Q8" s="50">
        <v>0.27586206896551724</v>
      </c>
      <c r="R8" s="47" t="s">
        <v>276</v>
      </c>
      <c r="S8" s="50">
        <v>0.10212765957446808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276</v>
      </c>
      <c r="C9" s="107">
        <v>32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276</v>
      </c>
      <c r="I9" s="48">
        <v>2.03125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0.30789473684210528</v>
      </c>
      <c r="AB9" s="47" t="s">
        <v>177</v>
      </c>
      <c r="AC9" s="50">
        <v>0.75</v>
      </c>
      <c r="AD9" s="47" t="s">
        <v>263</v>
      </c>
      <c r="AE9" s="50">
        <v>0.49230769230769234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265</v>
      </c>
      <c r="C10" s="107">
        <v>29</v>
      </c>
      <c r="D10" s="45" t="s">
        <v>205</v>
      </c>
      <c r="E10" s="46">
        <v>141.1</v>
      </c>
      <c r="F10" s="47" t="s">
        <v>263</v>
      </c>
      <c r="G10" s="59">
        <v>13.245945945945946</v>
      </c>
      <c r="H10" s="47" t="s">
        <v>263</v>
      </c>
      <c r="I10" s="48">
        <v>2.1351351351351351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0.26578947368421052</v>
      </c>
      <c r="R10" s="47" t="s">
        <v>179</v>
      </c>
      <c r="S10" s="50">
        <v>0.10687022900763359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216</v>
      </c>
      <c r="C11" s="107">
        <v>27</v>
      </c>
      <c r="D11" s="45" t="s">
        <v>244</v>
      </c>
      <c r="E11" s="46">
        <v>128.79999999999998</v>
      </c>
      <c r="F11" s="47" t="s">
        <v>169</v>
      </c>
      <c r="G11" s="59">
        <v>12.657692307692308</v>
      </c>
      <c r="H11" s="47" t="s">
        <v>191</v>
      </c>
      <c r="I11" s="48">
        <v>2.1428571428571428</v>
      </c>
      <c r="J11" s="47" t="s">
        <v>244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0.65384615384615385</v>
      </c>
      <c r="P11" s="47" t="s">
        <v>276</v>
      </c>
      <c r="Q11" s="50">
        <v>0.25531914893617019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26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2.1538461538461537</v>
      </c>
      <c r="J12" s="47" t="s">
        <v>163</v>
      </c>
      <c r="K12" s="49">
        <v>0.375</v>
      </c>
      <c r="L12" s="47" t="s">
        <v>263</v>
      </c>
      <c r="M12" s="49">
        <v>0.10810810810810811</v>
      </c>
      <c r="N12" s="47" t="s">
        <v>263</v>
      </c>
      <c r="O12" s="49">
        <v>0.6216216216216216</v>
      </c>
      <c r="P12" s="47" t="s">
        <v>244</v>
      </c>
      <c r="Q12" s="50">
        <v>0.25438596491228072</v>
      </c>
      <c r="R12" s="47" t="s">
        <v>213</v>
      </c>
      <c r="S12" s="50">
        <v>0.1111111111111111</v>
      </c>
      <c r="T12" s="47" t="s">
        <v>244</v>
      </c>
      <c r="U12" s="51">
        <v>7703.4482758620688</v>
      </c>
      <c r="V12" s="47" t="s">
        <v>263</v>
      </c>
      <c r="W12" s="51">
        <v>-4239.393939393939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263</v>
      </c>
      <c r="K13" s="49">
        <v>0.35135135135135137</v>
      </c>
      <c r="L13" s="47" t="s">
        <v>276</v>
      </c>
      <c r="M13" s="49">
        <v>0.125</v>
      </c>
      <c r="N13" s="47" t="s">
        <v>164</v>
      </c>
      <c r="O13" s="49">
        <v>0.6</v>
      </c>
      <c r="P13" s="47" t="s">
        <v>265</v>
      </c>
      <c r="Q13" s="50">
        <v>0.25352112676056338</v>
      </c>
      <c r="R13" s="47" t="s">
        <v>255</v>
      </c>
      <c r="S13" s="50">
        <v>0.11229946524064172</v>
      </c>
      <c r="T13" s="47" t="s">
        <v>169</v>
      </c>
      <c r="U13" s="51">
        <v>7544.0476190476193</v>
      </c>
      <c r="V13" s="47" t="s">
        <v>258</v>
      </c>
      <c r="W13" s="51">
        <v>-4254.545454545455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0.47222222222222221</v>
      </c>
      <c r="AH13" s="47" t="s">
        <v>227</v>
      </c>
      <c r="AI13" s="54">
        <v>64500</v>
      </c>
    </row>
    <row r="14" spans="1:35">
      <c r="A14" s="44">
        <v>12</v>
      </c>
      <c r="B14" s="45" t="s">
        <v>269</v>
      </c>
      <c r="C14" s="107">
        <v>21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169</v>
      </c>
      <c r="K14" s="49">
        <v>0.34615384615384615</v>
      </c>
      <c r="L14" s="47" t="s">
        <v>195</v>
      </c>
      <c r="M14" s="49">
        <v>0.13207547169811321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276</v>
      </c>
      <c r="U14" s="51">
        <v>7496.666666666667</v>
      </c>
      <c r="V14" s="47" t="s">
        <v>304</v>
      </c>
      <c r="W14" s="51">
        <v>-4765</v>
      </c>
      <c r="X14" s="47" t="s">
        <v>195</v>
      </c>
      <c r="Y14" s="50">
        <v>0.23947368421052631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228</v>
      </c>
      <c r="C15" s="107">
        <v>19</v>
      </c>
      <c r="D15" s="45" t="s">
        <v>268</v>
      </c>
      <c r="E15" s="46">
        <v>52.1</v>
      </c>
      <c r="F15" s="47" t="s">
        <v>195</v>
      </c>
      <c r="G15" s="59">
        <v>6.0188679245283012</v>
      </c>
      <c r="H15" s="47" t="s">
        <v>168</v>
      </c>
      <c r="I15" s="48">
        <v>2.3333333333333335</v>
      </c>
      <c r="J15" s="47" t="s">
        <v>276</v>
      </c>
      <c r="K15" s="49">
        <v>0.34375</v>
      </c>
      <c r="L15" s="47" t="s">
        <v>169</v>
      </c>
      <c r="M15" s="49">
        <v>0.15384615384615385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263</v>
      </c>
      <c r="S15" s="50">
        <v>0.11379310344827587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272</v>
      </c>
      <c r="Y15" s="50">
        <v>0.23376623376623376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0.36249999999999999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168</v>
      </c>
      <c r="C16" s="107">
        <v>18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2.3396226415094339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169</v>
      </c>
      <c r="W16" s="51">
        <v>-4888.5714285714284</v>
      </c>
      <c r="X16" s="47" t="s">
        <v>255</v>
      </c>
      <c r="Y16" s="50">
        <v>0.22994652406417113</v>
      </c>
      <c r="Z16" s="47" t="s">
        <v>161</v>
      </c>
      <c r="AA16" s="50">
        <v>0.23376623376623376</v>
      </c>
      <c r="AB16" s="47" t="s">
        <v>169</v>
      </c>
      <c r="AC16" s="50">
        <v>0.61290322580645162</v>
      </c>
      <c r="AD16" s="47" t="s">
        <v>195</v>
      </c>
      <c r="AE16" s="50">
        <v>0.35897435897435898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18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0.28301886792452829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277</v>
      </c>
      <c r="Y17" s="50">
        <v>0.22340425531914893</v>
      </c>
      <c r="Z17" s="47" t="s">
        <v>272</v>
      </c>
      <c r="AA17" s="50">
        <v>0.23376623376623376</v>
      </c>
      <c r="AB17" s="47" t="s">
        <v>235</v>
      </c>
      <c r="AC17" s="50">
        <v>0.60526315789473684</v>
      </c>
      <c r="AD17" s="47" t="s">
        <v>191</v>
      </c>
      <c r="AE17" s="50">
        <v>0.35714285714285715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179</v>
      </c>
      <c r="C18" s="107">
        <v>16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272</v>
      </c>
      <c r="K18" s="49">
        <v>0.27500000000000002</v>
      </c>
      <c r="L18" s="47" t="s">
        <v>213</v>
      </c>
      <c r="M18" s="49">
        <v>0.2</v>
      </c>
      <c r="N18" s="47" t="s">
        <v>195</v>
      </c>
      <c r="O18" s="49">
        <v>0.50943396226415094</v>
      </c>
      <c r="P18" s="47" t="s">
        <v>304</v>
      </c>
      <c r="Q18" s="50">
        <v>0.21739130434782608</v>
      </c>
      <c r="R18" s="47" t="s">
        <v>195</v>
      </c>
      <c r="S18" s="50">
        <v>0.12105263157894737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0.57999999999999996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16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2.4895330112721417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114</v>
      </c>
      <c r="O19" s="49">
        <v>0.50080515297906603</v>
      </c>
      <c r="P19" s="47" t="s">
        <v>163</v>
      </c>
      <c r="Q19" s="50">
        <v>0.21739130434782608</v>
      </c>
      <c r="R19" s="47" t="s">
        <v>238</v>
      </c>
      <c r="S19" s="50">
        <v>0.12290502793296089</v>
      </c>
      <c r="T19" s="47" t="s">
        <v>213</v>
      </c>
      <c r="U19" s="51">
        <v>6962.5</v>
      </c>
      <c r="V19" s="47" t="s">
        <v>272</v>
      </c>
      <c r="W19" s="51">
        <v>-5215.6862745098042</v>
      </c>
      <c r="X19" s="47" t="s">
        <v>269</v>
      </c>
      <c r="Y19" s="50">
        <v>0.21768707482993196</v>
      </c>
      <c r="Z19" s="47" t="s">
        <v>264</v>
      </c>
      <c r="AA19" s="50">
        <v>0.23076923076923078</v>
      </c>
      <c r="AB19" s="47" t="s">
        <v>304</v>
      </c>
      <c r="AC19" s="50">
        <v>0.56521739130434778</v>
      </c>
      <c r="AD19" s="47" t="s">
        <v>114</v>
      </c>
      <c r="AE19" s="50">
        <v>0.3433852140077821</v>
      </c>
      <c r="AF19" s="47" t="s">
        <v>277</v>
      </c>
      <c r="AG19" s="50">
        <v>0.4</v>
      </c>
      <c r="AH19" s="47" t="s">
        <v>263</v>
      </c>
      <c r="AI19" s="54">
        <v>56200</v>
      </c>
    </row>
    <row r="20" spans="1:35">
      <c r="A20" s="44">
        <v>18</v>
      </c>
      <c r="B20" s="45" t="s">
        <v>164</v>
      </c>
      <c r="C20" s="107">
        <v>15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0.25764895330112719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0.2153846153846154</v>
      </c>
      <c r="R20" s="47" t="s">
        <v>162</v>
      </c>
      <c r="S20" s="50">
        <v>0.12820512820512819</v>
      </c>
      <c r="T20" s="47" t="s">
        <v>238</v>
      </c>
      <c r="U20" s="51">
        <v>6760.606060606061</v>
      </c>
      <c r="V20" s="47" t="s">
        <v>262</v>
      </c>
      <c r="W20" s="51">
        <v>-5320</v>
      </c>
      <c r="X20" s="47" t="s">
        <v>276</v>
      </c>
      <c r="Y20" s="50">
        <v>0.21276595744680851</v>
      </c>
      <c r="Z20" s="47" t="s">
        <v>263</v>
      </c>
      <c r="AA20" s="50">
        <v>0.22413793103448276</v>
      </c>
      <c r="AB20" s="47" t="s">
        <v>265</v>
      </c>
      <c r="AC20" s="50">
        <v>0.56140350877192979</v>
      </c>
      <c r="AD20" s="47" t="s">
        <v>276</v>
      </c>
      <c r="AE20" s="50">
        <v>0.34177215189873417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191</v>
      </c>
      <c r="C21" s="107">
        <v>14</v>
      </c>
      <c r="D21" s="45" t="s">
        <v>175</v>
      </c>
      <c r="E21" s="46">
        <v>-2.2000000000000011</v>
      </c>
      <c r="F21" s="47" t="s">
        <v>114</v>
      </c>
      <c r="G21" s="59">
        <v>-0.18438003220611932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0.21318918918918919</v>
      </c>
      <c r="R21" s="47" t="s">
        <v>191</v>
      </c>
      <c r="S21" s="50">
        <v>0.13043478260869565</v>
      </c>
      <c r="T21" s="47" t="s">
        <v>195</v>
      </c>
      <c r="U21" s="51">
        <v>6733.6633663366338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0.22227027027027027</v>
      </c>
      <c r="AB21" s="47" t="s">
        <v>228</v>
      </c>
      <c r="AC21" s="50">
        <v>0.56000000000000005</v>
      </c>
      <c r="AD21" s="47" t="s">
        <v>255</v>
      </c>
      <c r="AE21" s="50">
        <v>0.33333333333333331</v>
      </c>
      <c r="AF21" s="47" t="s">
        <v>235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227</v>
      </c>
      <c r="C22" s="107">
        <v>14</v>
      </c>
      <c r="D22" s="45" t="s">
        <v>215</v>
      </c>
      <c r="E22" s="46">
        <v>-14.4</v>
      </c>
      <c r="F22" s="47" t="s">
        <v>175</v>
      </c>
      <c r="G22" s="59">
        <v>-1.1000000000000005</v>
      </c>
      <c r="H22" s="47" t="s">
        <v>175</v>
      </c>
      <c r="I22" s="48">
        <v>2.5</v>
      </c>
      <c r="J22" s="47" t="s">
        <v>255</v>
      </c>
      <c r="K22" s="49">
        <v>0.23076923076923078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114</v>
      </c>
      <c r="AC22" s="50">
        <v>0.55328310010764259</v>
      </c>
      <c r="AD22" s="47" t="s">
        <v>177</v>
      </c>
      <c r="AE22" s="50">
        <v>0.33333333333333331</v>
      </c>
      <c r="AF22" s="47" t="s">
        <v>179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277</v>
      </c>
      <c r="C23" s="107">
        <v>13</v>
      </c>
      <c r="D23" s="45" t="s">
        <v>196</v>
      </c>
      <c r="E23" s="46">
        <v>-27.1</v>
      </c>
      <c r="F23" s="47" t="s">
        <v>179</v>
      </c>
      <c r="G23" s="59">
        <v>-2.1625000000000001</v>
      </c>
      <c r="H23" s="47" t="s">
        <v>177</v>
      </c>
      <c r="I23" s="48">
        <v>2.5</v>
      </c>
      <c r="J23" s="47" t="s">
        <v>235</v>
      </c>
      <c r="K23" s="49">
        <v>0.21875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272</v>
      </c>
      <c r="U23" s="51">
        <v>6726.9841269841272</v>
      </c>
      <c r="V23" s="47" t="s">
        <v>269</v>
      </c>
      <c r="W23" s="51">
        <v>-5485</v>
      </c>
      <c r="X23" s="47" t="s">
        <v>163</v>
      </c>
      <c r="Y23" s="50">
        <v>0.20289855072463769</v>
      </c>
      <c r="Z23" s="47" t="s">
        <v>205</v>
      </c>
      <c r="AA23" s="50">
        <v>0.21428571428571427</v>
      </c>
      <c r="AB23" s="47" t="s">
        <v>195</v>
      </c>
      <c r="AC23" s="50">
        <v>0.5494505494505495</v>
      </c>
      <c r="AD23" s="47" t="s">
        <v>205</v>
      </c>
      <c r="AE23" s="50">
        <v>0.33333333333333331</v>
      </c>
      <c r="AF23" s="47" t="s">
        <v>213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179</v>
      </c>
      <c r="E24" s="46">
        <v>-34.6</v>
      </c>
      <c r="F24" s="47" t="s">
        <v>272</v>
      </c>
      <c r="G24" s="59">
        <v>-2.4874999999999994</v>
      </c>
      <c r="H24" s="47" t="s">
        <v>227</v>
      </c>
      <c r="I24" s="48">
        <v>2.5714285714285716</v>
      </c>
      <c r="J24" s="47" t="s">
        <v>191</v>
      </c>
      <c r="K24" s="49">
        <v>0.21428571428571427</v>
      </c>
      <c r="L24" s="47" t="s">
        <v>265</v>
      </c>
      <c r="M24" s="49">
        <v>0.2413793103448276</v>
      </c>
      <c r="N24" s="47" t="s">
        <v>163</v>
      </c>
      <c r="O24" s="49">
        <v>0.5</v>
      </c>
      <c r="P24" s="47" t="s">
        <v>272</v>
      </c>
      <c r="Q24" s="50">
        <v>0.20454545454545456</v>
      </c>
      <c r="R24" s="47" t="s">
        <v>216</v>
      </c>
      <c r="S24" s="50">
        <v>0.13407821229050279</v>
      </c>
      <c r="T24" s="47" t="s">
        <v>114</v>
      </c>
      <c r="U24" s="51">
        <v>6590.0608519269781</v>
      </c>
      <c r="V24" s="47" t="s">
        <v>276</v>
      </c>
      <c r="W24" s="51">
        <v>-5487.5</v>
      </c>
      <c r="X24" s="47" t="s">
        <v>244</v>
      </c>
      <c r="Y24" s="50">
        <v>0.20175438596491227</v>
      </c>
      <c r="Z24" s="47" t="s">
        <v>169</v>
      </c>
      <c r="AA24" s="50">
        <v>0.20512820512820512</v>
      </c>
      <c r="AB24" s="47" t="s">
        <v>161</v>
      </c>
      <c r="AC24" s="50">
        <v>0.53846153846153844</v>
      </c>
      <c r="AD24" s="47" t="s">
        <v>272</v>
      </c>
      <c r="AE24" s="50">
        <v>0.31944444444444442</v>
      </c>
      <c r="AF24" s="47" t="s">
        <v>263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227</v>
      </c>
      <c r="E25" s="46">
        <v>-51.900000000000013</v>
      </c>
      <c r="F25" s="47" t="s">
        <v>227</v>
      </c>
      <c r="G25" s="59">
        <v>-3.7071428571428582</v>
      </c>
      <c r="H25" s="47" t="s">
        <v>255</v>
      </c>
      <c r="I25" s="48">
        <v>2.5769230769230771</v>
      </c>
      <c r="J25" s="47" t="s">
        <v>228</v>
      </c>
      <c r="K25" s="49">
        <v>0.21052631578947367</v>
      </c>
      <c r="L25" s="47" t="s">
        <v>114</v>
      </c>
      <c r="M25" s="49">
        <v>0.24798711755233493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0.13470270270270271</v>
      </c>
      <c r="T25" s="47" t="s">
        <v>297</v>
      </c>
      <c r="U25" s="51">
        <v>6585.7142857142853</v>
      </c>
      <c r="V25" s="47" t="s">
        <v>164</v>
      </c>
      <c r="W25" s="51">
        <v>-5500</v>
      </c>
      <c r="X25" s="47" t="s">
        <v>114</v>
      </c>
      <c r="Y25" s="50">
        <v>0.20086486486486488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265</v>
      </c>
      <c r="AG25" s="50">
        <v>0.37037037037037035</v>
      </c>
      <c r="AH25" s="47" t="s">
        <v>304</v>
      </c>
      <c r="AI25" s="54">
        <v>48000</v>
      </c>
    </row>
    <row r="26" spans="1:35">
      <c r="A26" s="44">
        <v>24</v>
      </c>
      <c r="B26" s="45" t="s">
        <v>162</v>
      </c>
      <c r="C26" s="107">
        <v>9</v>
      </c>
      <c r="D26" s="45" t="s">
        <v>180</v>
      </c>
      <c r="E26" s="46">
        <v>-52.6</v>
      </c>
      <c r="F26" s="47" t="s">
        <v>255</v>
      </c>
      <c r="G26" s="59">
        <v>-4.1807692307692301</v>
      </c>
      <c r="H26" s="47" t="s">
        <v>272</v>
      </c>
      <c r="I26" s="48">
        <v>2.6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269</v>
      </c>
      <c r="S26" s="50">
        <v>0.1360544217687075</v>
      </c>
      <c r="T26" s="47" t="s">
        <v>269</v>
      </c>
      <c r="U26" s="51">
        <v>6444.8275862068967</v>
      </c>
      <c r="V26" s="47" t="s">
        <v>114</v>
      </c>
      <c r="W26" s="51">
        <v>-5802.889245585875</v>
      </c>
      <c r="X26" s="47" t="s">
        <v>268</v>
      </c>
      <c r="Y26" s="50">
        <v>0.2</v>
      </c>
      <c r="Z26" s="47" t="s">
        <v>235</v>
      </c>
      <c r="AA26" s="50">
        <v>0.19762845849802371</v>
      </c>
      <c r="AB26" s="47" t="s">
        <v>258</v>
      </c>
      <c r="AC26" s="50">
        <v>0.52941176470588236</v>
      </c>
      <c r="AD26" s="47" t="s">
        <v>228</v>
      </c>
      <c r="AE26" s="50">
        <v>0.30769230769230771</v>
      </c>
      <c r="AF26" s="47" t="s">
        <v>195</v>
      </c>
      <c r="AG26" s="50">
        <v>0.36633663366336633</v>
      </c>
      <c r="AH26" s="47" t="s">
        <v>177</v>
      </c>
      <c r="AI26" s="54">
        <v>42500</v>
      </c>
    </row>
    <row r="27" spans="1:35">
      <c r="A27" s="44">
        <v>25</v>
      </c>
      <c r="B27" s="45" t="s">
        <v>241</v>
      </c>
      <c r="C27" s="107">
        <v>9</v>
      </c>
      <c r="D27" s="45" t="s">
        <v>262</v>
      </c>
      <c r="E27" s="46">
        <v>-59.2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244</v>
      </c>
      <c r="S27" s="50">
        <v>0.14035087719298245</v>
      </c>
      <c r="T27" s="47" t="s">
        <v>203</v>
      </c>
      <c r="U27" s="51">
        <v>6275</v>
      </c>
      <c r="V27" s="47" t="s">
        <v>168</v>
      </c>
      <c r="W27" s="51">
        <v>-5835.7142857142853</v>
      </c>
      <c r="X27" s="47" t="s">
        <v>168</v>
      </c>
      <c r="Y27" s="50">
        <v>0.19718309859154928</v>
      </c>
      <c r="Z27" s="47" t="s">
        <v>244</v>
      </c>
      <c r="AA27" s="50">
        <v>0.19298245614035087</v>
      </c>
      <c r="AB27" s="47" t="s">
        <v>272</v>
      </c>
      <c r="AC27" s="50">
        <v>0.52777777777777779</v>
      </c>
      <c r="AD27" s="47" t="s">
        <v>238</v>
      </c>
      <c r="AE27" s="50">
        <v>0.30769230769230771</v>
      </c>
      <c r="AF27" s="47" t="s">
        <v>114</v>
      </c>
      <c r="AG27" s="50">
        <v>0.3661257606490872</v>
      </c>
      <c r="AH27" s="47" t="s">
        <v>163</v>
      </c>
      <c r="AI27" s="54">
        <v>41700</v>
      </c>
    </row>
    <row r="28" spans="1:35">
      <c r="A28" s="44">
        <v>26</v>
      </c>
      <c r="B28" s="45" t="s">
        <v>258</v>
      </c>
      <c r="C28" s="107">
        <v>9</v>
      </c>
      <c r="D28" s="45" t="s">
        <v>223</v>
      </c>
      <c r="E28" s="46">
        <v>-72.5</v>
      </c>
      <c r="F28" s="47" t="s">
        <v>304</v>
      </c>
      <c r="G28" s="59">
        <v>-8.7333333333333325</v>
      </c>
      <c r="H28" s="47" t="s">
        <v>238</v>
      </c>
      <c r="I28" s="48">
        <v>2.6666666666666665</v>
      </c>
      <c r="J28" s="47" t="s">
        <v>304</v>
      </c>
      <c r="K28" s="49">
        <v>0.16666666666666666</v>
      </c>
      <c r="L28" s="47" t="s">
        <v>255</v>
      </c>
      <c r="M28" s="49">
        <v>0.26923076923076922</v>
      </c>
      <c r="N28" s="47" t="s">
        <v>255</v>
      </c>
      <c r="O28" s="49">
        <v>0.46153846153846156</v>
      </c>
      <c r="P28" s="47" t="s">
        <v>255</v>
      </c>
      <c r="Q28" s="50">
        <v>0.19251336898395721</v>
      </c>
      <c r="R28" s="47" t="s">
        <v>304</v>
      </c>
      <c r="S28" s="50">
        <v>0.14492753623188406</v>
      </c>
      <c r="T28" s="47" t="s">
        <v>255</v>
      </c>
      <c r="U28" s="51">
        <v>6208.333333333333</v>
      </c>
      <c r="V28" s="47" t="s">
        <v>177</v>
      </c>
      <c r="W28" s="51">
        <v>-5950</v>
      </c>
      <c r="X28" s="47" t="s">
        <v>263</v>
      </c>
      <c r="Y28" s="50">
        <v>0.19310344827586207</v>
      </c>
      <c r="Z28" s="47" t="s">
        <v>228</v>
      </c>
      <c r="AA28" s="50">
        <v>0.19117647058823528</v>
      </c>
      <c r="AB28" s="47" t="s">
        <v>216</v>
      </c>
      <c r="AC28" s="50">
        <v>0.51515151515151514</v>
      </c>
      <c r="AD28" s="47" t="s">
        <v>304</v>
      </c>
      <c r="AE28" s="50">
        <v>0.30612244897959184</v>
      </c>
      <c r="AF28" s="47" t="s">
        <v>272</v>
      </c>
      <c r="AG28" s="50">
        <v>0.36507936507936506</v>
      </c>
      <c r="AH28" s="47" t="s">
        <v>231</v>
      </c>
      <c r="AI28" s="54">
        <v>41300</v>
      </c>
    </row>
    <row r="29" spans="1:35">
      <c r="A29" s="44">
        <v>27</v>
      </c>
      <c r="B29" s="45" t="s">
        <v>297</v>
      </c>
      <c r="C29" s="107">
        <v>9</v>
      </c>
      <c r="D29" s="45" t="s">
        <v>199</v>
      </c>
      <c r="E29" s="46">
        <v>-97.4</v>
      </c>
      <c r="F29" s="47" t="s">
        <v>228</v>
      </c>
      <c r="G29" s="59">
        <v>-9.689473684210526</v>
      </c>
      <c r="H29" s="47" t="s">
        <v>241</v>
      </c>
      <c r="I29" s="48">
        <v>2.6666666666666665</v>
      </c>
      <c r="J29" s="47" t="s">
        <v>227</v>
      </c>
      <c r="K29" s="49">
        <v>0.14285714285714285</v>
      </c>
      <c r="L29" s="47" t="s">
        <v>272</v>
      </c>
      <c r="M29" s="49">
        <v>0.27500000000000002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235</v>
      </c>
      <c r="W29" s="51">
        <v>-5960.4651162790697</v>
      </c>
      <c r="X29" s="47" t="s">
        <v>179</v>
      </c>
      <c r="Y29" s="50">
        <v>0.19083969465648856</v>
      </c>
      <c r="Z29" s="47" t="s">
        <v>255</v>
      </c>
      <c r="AA29" s="50">
        <v>0.17647058823529413</v>
      </c>
      <c r="AB29" s="47" t="s">
        <v>213</v>
      </c>
      <c r="AC29" s="50">
        <v>0.5</v>
      </c>
      <c r="AD29" s="47" t="s">
        <v>235</v>
      </c>
      <c r="AE29" s="50">
        <v>0.28000000000000003</v>
      </c>
      <c r="AF29" s="47" t="s">
        <v>276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241</v>
      </c>
      <c r="E30" s="46">
        <v>-97.9</v>
      </c>
      <c r="F30" s="47" t="s">
        <v>238</v>
      </c>
      <c r="G30" s="59">
        <v>-10.479166666666664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168</v>
      </c>
      <c r="M30" s="49">
        <v>0.27777777777777779</v>
      </c>
      <c r="N30" s="47" t="s">
        <v>304</v>
      </c>
      <c r="O30" s="49">
        <v>0.44444444444444442</v>
      </c>
      <c r="P30" s="47" t="s">
        <v>228</v>
      </c>
      <c r="Q30" s="50">
        <v>0.18382352941176472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213</v>
      </c>
      <c r="W30" s="51">
        <v>-5966.666666666667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262</v>
      </c>
      <c r="AE30" s="50">
        <v>0.25</v>
      </c>
      <c r="AF30" s="47" t="s">
        <v>175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272</v>
      </c>
      <c r="E31" s="46">
        <v>-99.499999999999972</v>
      </c>
      <c r="F31" s="47" t="s">
        <v>269</v>
      </c>
      <c r="G31" s="59">
        <v>-10.661904761904763</v>
      </c>
      <c r="H31" s="47" t="s">
        <v>304</v>
      </c>
      <c r="I31" s="48">
        <v>2.7222222222222223</v>
      </c>
      <c r="J31" s="47" t="s">
        <v>297</v>
      </c>
      <c r="K31" s="49">
        <v>0.1111111111111111</v>
      </c>
      <c r="L31" s="47" t="s">
        <v>227</v>
      </c>
      <c r="M31" s="49">
        <v>0.2857142857142857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227</v>
      </c>
      <c r="W31" s="51">
        <v>-5992.8571428571431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202</v>
      </c>
      <c r="E32" s="46">
        <v>-105.9</v>
      </c>
      <c r="F32" s="47" t="s">
        <v>241</v>
      </c>
      <c r="G32" s="59">
        <v>-10.877777777777778</v>
      </c>
      <c r="H32" s="47" t="s">
        <v>228</v>
      </c>
      <c r="I32" s="48">
        <v>2.736842105263158</v>
      </c>
      <c r="J32" s="47" t="s">
        <v>238</v>
      </c>
      <c r="K32" s="49">
        <v>8.3333333333333329E-2</v>
      </c>
      <c r="L32" s="47" t="s">
        <v>216</v>
      </c>
      <c r="M32" s="49">
        <v>0.29629629629629628</v>
      </c>
      <c r="N32" s="47" t="s">
        <v>272</v>
      </c>
      <c r="O32" s="49">
        <v>0.4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262</v>
      </c>
      <c r="Y32" s="50">
        <v>0.17391304347826086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304</v>
      </c>
      <c r="AG32" s="50">
        <v>0.26666666666666666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258</v>
      </c>
      <c r="E33" s="46">
        <v>-107.60000000000001</v>
      </c>
      <c r="F33" s="47" t="s">
        <v>213</v>
      </c>
      <c r="G33" s="59">
        <v>-11.670000000000002</v>
      </c>
      <c r="H33" s="47" t="s">
        <v>223</v>
      </c>
      <c r="I33" s="48">
        <v>2.75</v>
      </c>
      <c r="J33" s="47" t="s">
        <v>277</v>
      </c>
      <c r="K33" s="49">
        <v>7.6923076923076927E-2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272</v>
      </c>
      <c r="S33" s="50">
        <v>0.16558441558441558</v>
      </c>
      <c r="T33" s="47" t="s">
        <v>235</v>
      </c>
      <c r="U33" s="51">
        <v>5744.1860465116279</v>
      </c>
      <c r="V33" s="47" t="s">
        <v>161</v>
      </c>
      <c r="W33" s="51">
        <v>-6514.2857142857147</v>
      </c>
      <c r="X33" s="47" t="s">
        <v>161</v>
      </c>
      <c r="Y33" s="50">
        <v>0.16883116883116883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255</v>
      </c>
      <c r="E34" s="46">
        <v>-108.69999999999999</v>
      </c>
      <c r="F34" s="47" t="s">
        <v>258</v>
      </c>
      <c r="G34" s="59">
        <v>-11.955555555555556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235</v>
      </c>
      <c r="O34" s="49">
        <v>0.375</v>
      </c>
      <c r="P34" s="47" t="s">
        <v>235</v>
      </c>
      <c r="Q34" s="50">
        <v>0.16996047430830039</v>
      </c>
      <c r="R34" s="47" t="s">
        <v>215</v>
      </c>
      <c r="S34" s="50">
        <v>0.16666666666666666</v>
      </c>
      <c r="T34" s="47" t="s">
        <v>263</v>
      </c>
      <c r="U34" s="51">
        <v>5713.75</v>
      </c>
      <c r="V34" s="47" t="s">
        <v>180</v>
      </c>
      <c r="W34" s="51">
        <v>-6600</v>
      </c>
      <c r="X34" s="47" t="s">
        <v>304</v>
      </c>
      <c r="Y34" s="50">
        <v>0.16666666666666666</v>
      </c>
      <c r="Z34" s="47" t="s">
        <v>215</v>
      </c>
      <c r="AA34" s="50">
        <v>0.16666666666666666</v>
      </c>
      <c r="AB34" s="47" t="s">
        <v>255</v>
      </c>
      <c r="AC34" s="50">
        <v>0.46511627906976744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-114.5000000000001</v>
      </c>
      <c r="F35" s="47" t="s">
        <v>235</v>
      </c>
      <c r="G35" s="59">
        <v>-12.774999999999997</v>
      </c>
      <c r="H35" s="47" t="s">
        <v>235</v>
      </c>
      <c r="I35" s="48">
        <v>2.84375</v>
      </c>
      <c r="J35" s="47" t="s">
        <v>166</v>
      </c>
      <c r="K35" s="49">
        <v>0</v>
      </c>
      <c r="L35" s="47" t="s">
        <v>304</v>
      </c>
      <c r="M35" s="49">
        <v>0.33333333333333331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235</v>
      </c>
      <c r="S35" s="50">
        <v>0.16996047430830039</v>
      </c>
      <c r="T35" s="47" t="s">
        <v>258</v>
      </c>
      <c r="U35" s="51">
        <v>5627.272727272727</v>
      </c>
      <c r="V35" s="47" t="s">
        <v>228</v>
      </c>
      <c r="W35" s="51">
        <v>-6644.8275862068967</v>
      </c>
      <c r="X35" s="47" t="s">
        <v>169</v>
      </c>
      <c r="Y35" s="50">
        <v>0.15897435897435896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258</v>
      </c>
      <c r="S36" s="50">
        <v>0.171875</v>
      </c>
      <c r="T36" s="47" t="s">
        <v>265</v>
      </c>
      <c r="U36" s="51">
        <v>5618.5185185185182</v>
      </c>
      <c r="V36" s="47" t="s">
        <v>244</v>
      </c>
      <c r="W36" s="51">
        <v>-6750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166</v>
      </c>
      <c r="E37" s="46">
        <v>-127.99999999999999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304</v>
      </c>
      <c r="U37" s="51">
        <v>5453.333333333333</v>
      </c>
      <c r="V37" s="47" t="s">
        <v>195</v>
      </c>
      <c r="W37" s="51">
        <v>-6791.304347826087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208</v>
      </c>
      <c r="E38" s="46">
        <v>-132.69999999999999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255</v>
      </c>
      <c r="W38" s="51">
        <v>-6852.3809523809523</v>
      </c>
      <c r="X38" s="47" t="s">
        <v>241</v>
      </c>
      <c r="Y38" s="50">
        <v>0.15151515151515152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216</v>
      </c>
      <c r="E39" s="46">
        <v>-133.59999999999997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0.4375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235</v>
      </c>
      <c r="Y39" s="50">
        <v>0.15019762845849802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304</v>
      </c>
      <c r="E40" s="46">
        <v>-157.19999999999999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238</v>
      </c>
      <c r="W40" s="51">
        <v>-7136.363636363636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163</v>
      </c>
      <c r="W41" s="51">
        <v>-7212.5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216</v>
      </c>
      <c r="W42" s="51">
        <v>-7266.666666666667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-251.49999999999994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-408.7999999999999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621</v>
      </c>
      <c r="C2" s="121"/>
      <c r="E2" s="32" t="s">
        <v>54</v>
      </c>
      <c r="F2" s="29" t="s">
        <v>20</v>
      </c>
      <c r="G2" s="12">
        <v>574</v>
      </c>
      <c r="H2" s="93">
        <f>IF(B$17=0,0,G2/B$17)</f>
        <v>0.58215010141987833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-66.022544283413851</v>
      </c>
      <c r="P2" s="79">
        <v>621</v>
      </c>
      <c r="Q2" s="63">
        <v>-41000</v>
      </c>
    </row>
    <row r="3" spans="1:17">
      <c r="A3" s="19" t="s">
        <v>8</v>
      </c>
      <c r="B3" s="122">
        <v>4625</v>
      </c>
      <c r="C3" s="123"/>
      <c r="E3" s="33" t="s">
        <v>181</v>
      </c>
      <c r="F3" s="30" t="s">
        <v>156</v>
      </c>
      <c r="G3" s="13">
        <v>510</v>
      </c>
      <c r="H3" s="94">
        <f>IF(B$17=0,0,G3/B$17)</f>
        <v>0.51724137931034486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-11.916264090177133</v>
      </c>
      <c r="P3" s="80">
        <v>621</v>
      </c>
      <c r="Q3" s="64">
        <v>-7400</v>
      </c>
    </row>
    <row r="4" spans="1:17">
      <c r="A4" s="19" t="s">
        <v>6</v>
      </c>
      <c r="B4" s="124">
        <v>-114.5000000000001</v>
      </c>
      <c r="C4" s="125"/>
      <c r="E4" s="33" t="s">
        <v>184</v>
      </c>
      <c r="F4" s="30" t="s">
        <v>187</v>
      </c>
      <c r="G4" s="13">
        <v>494</v>
      </c>
      <c r="H4" s="94">
        <f>IF(B$17=0,0,G4/B$17)</f>
        <v>0.5010141987829615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-26.289517470881865</v>
      </c>
      <c r="P4" s="80">
        <v>601</v>
      </c>
      <c r="Q4" s="64">
        <v>-15800</v>
      </c>
    </row>
    <row r="5" spans="1:17">
      <c r="A5" s="19" t="s">
        <v>7</v>
      </c>
      <c r="B5" s="126">
        <f>IF(B$2=0,0,B$4/B$2)</f>
        <v>-0.18438003220611932</v>
      </c>
      <c r="C5" s="127"/>
      <c r="E5" s="33" t="s">
        <v>60</v>
      </c>
      <c r="F5" s="30" t="s">
        <v>24</v>
      </c>
      <c r="G5" s="13">
        <v>383</v>
      </c>
      <c r="H5" s="94">
        <f>IF(B$17=0,0,G5/B$17)</f>
        <v>0.38843813387423937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-29.326047358834245</v>
      </c>
      <c r="P5" s="80">
        <v>549</v>
      </c>
      <c r="Q5" s="64">
        <v>-16100</v>
      </c>
    </row>
    <row r="6" spans="1:17">
      <c r="A6" s="19" t="s">
        <v>1</v>
      </c>
      <c r="B6" s="128">
        <f>IF(B$2=0,0,(B$7*1+B$8*2+B$9*3+B$10*4)/B$2)</f>
        <v>2.4895330112721417</v>
      </c>
      <c r="C6" s="129"/>
      <c r="E6" s="33" t="s">
        <v>56</v>
      </c>
      <c r="F6" s="30" t="s">
        <v>185</v>
      </c>
      <c r="G6" s="13">
        <v>262</v>
      </c>
      <c r="H6" s="94">
        <f>IF(B$17=0,0,G6/B$17)</f>
        <v>0.26572008113590262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-7.3529411764705879</v>
      </c>
      <c r="P6" s="80">
        <v>408</v>
      </c>
      <c r="Q6" s="64">
        <v>-3000</v>
      </c>
    </row>
    <row r="7" spans="1:17">
      <c r="A7" s="19" t="s">
        <v>2</v>
      </c>
      <c r="B7" s="13">
        <v>160</v>
      </c>
      <c r="C7" s="6">
        <f t="shared" ref="C7:C12" si="2">IF(B$2=0,0,B7/B$2)</f>
        <v>0.25764895330112719</v>
      </c>
      <c r="E7" s="33" t="s">
        <v>57</v>
      </c>
      <c r="F7" s="30" t="s">
        <v>21</v>
      </c>
      <c r="G7" s="13">
        <v>227</v>
      </c>
      <c r="H7" s="94">
        <f>IF(B$17=0,0,G7/B$17)</f>
        <v>0.23022312373225151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-29.411764705882351</v>
      </c>
      <c r="P7" s="80">
        <v>272</v>
      </c>
      <c r="Q7" s="64">
        <v>-8000</v>
      </c>
    </row>
    <row r="8" spans="1:17">
      <c r="A8" s="19" t="s">
        <v>3</v>
      </c>
      <c r="B8" s="13">
        <v>151</v>
      </c>
      <c r="C8" s="6">
        <f>IF(B$2=0,0,B8/B$2)</f>
        <v>0.24315619967793881</v>
      </c>
      <c r="E8" s="33" t="s">
        <v>55</v>
      </c>
      <c r="F8" s="30" t="s">
        <v>155</v>
      </c>
      <c r="G8" s="13">
        <v>208</v>
      </c>
      <c r="H8" s="94">
        <f>IF(B$17=0,0,G8/B$17)</f>
        <v>0.21095334685598377</v>
      </c>
      <c r="I8" s="56">
        <v>16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156</v>
      </c>
      <c r="C9" s="7">
        <f>IF(B$2=0,0,B9/B$2)</f>
        <v>0.25120772946859904</v>
      </c>
      <c r="E9" s="33" t="s">
        <v>59</v>
      </c>
      <c r="F9" s="30" t="s">
        <v>23</v>
      </c>
      <c r="G9" s="13">
        <v>150</v>
      </c>
      <c r="H9" s="94">
        <f>IF(B$17=0,0,G9/B$17)</f>
        <v>0.15212981744421908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154</v>
      </c>
      <c r="C10" s="7">
        <f>IF(B$2=0,0,B10/B$2)</f>
        <v>0.24798711755233493</v>
      </c>
      <c r="E10" s="33" t="s">
        <v>182</v>
      </c>
      <c r="F10" s="30" t="s">
        <v>19</v>
      </c>
      <c r="G10" s="13">
        <v>103</v>
      </c>
      <c r="H10" s="94">
        <f>IF(B$17=0,0,G10/B$17)</f>
        <v>0.10446247464503043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311</v>
      </c>
      <c r="C11" s="7">
        <f>IF(B$2=0,0,B11/B$2)</f>
        <v>0.50080515297906603</v>
      </c>
      <c r="E11" s="33" t="s">
        <v>58</v>
      </c>
      <c r="F11" s="30" t="s">
        <v>22</v>
      </c>
      <c r="G11" s="13">
        <v>72</v>
      </c>
      <c r="H11" s="94">
        <f>IF(B$17=0,0,G11/B$17)</f>
        <v>7.3022312373225151E-2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3.7037037037037035E-2</v>
      </c>
      <c r="E12" s="33" t="s">
        <v>77</v>
      </c>
      <c r="F12" s="30" t="s">
        <v>41</v>
      </c>
      <c r="G12" s="13">
        <v>48</v>
      </c>
      <c r="H12" s="94">
        <f>IF(B$17=0,0,G12/B$17)</f>
        <v>4.8681541582150101E-2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-3.589743589743561E-2</v>
      </c>
      <c r="P12" s="79">
        <v>156</v>
      </c>
      <c r="Q12" s="67">
        <v>-5.5999999999999552</v>
      </c>
    </row>
    <row r="13" spans="1:17">
      <c r="A13" s="22" t="s">
        <v>97</v>
      </c>
      <c r="B13" s="15">
        <v>929</v>
      </c>
      <c r="C13" s="11">
        <f>IF(B$3=0,0,B13/B$3)</f>
        <v>0.20086486486486488</v>
      </c>
      <c r="E13" s="33" t="s">
        <v>183</v>
      </c>
      <c r="F13" s="30" t="s">
        <v>186</v>
      </c>
      <c r="G13" s="13">
        <v>31</v>
      </c>
      <c r="H13" s="94">
        <f>IF(B$17=0,0,G13/B$17)</f>
        <v>3.1440162271805273E-2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2.6807692307692284</v>
      </c>
      <c r="P13" s="80">
        <v>156</v>
      </c>
      <c r="Q13" s="68">
        <v>418.19999999999965</v>
      </c>
    </row>
    <row r="14" spans="1:17">
      <c r="A14" s="19" t="s">
        <v>94</v>
      </c>
      <c r="B14" s="13">
        <v>1028</v>
      </c>
      <c r="C14" s="6">
        <f>IF(B$3=0,0,B14/B$3)</f>
        <v>0.22227027027027027</v>
      </c>
      <c r="E14" s="33" t="s">
        <v>74</v>
      </c>
      <c r="F14" s="30" t="s">
        <v>38</v>
      </c>
      <c r="G14" s="13">
        <v>30</v>
      </c>
      <c r="H14" s="94">
        <f>IF(B$17=0,0,G14/B$17)</f>
        <v>3.0425963488843813E-2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-3.4096153846153832</v>
      </c>
      <c r="P14" s="80">
        <v>156</v>
      </c>
      <c r="Q14" s="68">
        <v>-531.89999999999975</v>
      </c>
    </row>
    <row r="15" spans="1:17">
      <c r="A15" s="18" t="s">
        <v>99</v>
      </c>
      <c r="B15" s="12">
        <f>B21</f>
        <v>514</v>
      </c>
      <c r="C15" s="4">
        <f>IF(B$13=0,0,B15/B$13)</f>
        <v>0.55328310010764259</v>
      </c>
      <c r="E15" s="33" t="s">
        <v>71</v>
      </c>
      <c r="F15" s="30" t="s">
        <v>35</v>
      </c>
      <c r="G15" s="13">
        <v>26</v>
      </c>
      <c r="H15" s="94">
        <f>IF(B$17=0,0,G15/B$17)</f>
        <v>2.6369168356997971E-2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3.0769230769230844E-2</v>
      </c>
      <c r="P15" s="81">
        <v>156</v>
      </c>
      <c r="Q15" s="69">
        <v>4.8000000000000114</v>
      </c>
    </row>
    <row r="16" spans="1:17">
      <c r="A16" s="18" t="s">
        <v>100</v>
      </c>
      <c r="B16" s="12">
        <f>B22</f>
        <v>353</v>
      </c>
      <c r="C16" s="4">
        <f>IF(B$14=0,0,B16/B$14)</f>
        <v>0.3433852140077821</v>
      </c>
      <c r="E16" s="33" t="s">
        <v>66</v>
      </c>
      <c r="F16" s="30" t="s">
        <v>30</v>
      </c>
      <c r="G16" s="13">
        <v>17</v>
      </c>
      <c r="H16" s="94">
        <f>IF(B$17=0,0,G16/B$17)</f>
        <v>1.7241379310344827E-2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986</v>
      </c>
      <c r="C17" s="4">
        <f>IF(B$3=0,0,B17/B$3)</f>
        <v>0.21318918918918919</v>
      </c>
      <c r="E17" s="33" t="s">
        <v>67</v>
      </c>
      <c r="F17" s="30" t="s">
        <v>31</v>
      </c>
      <c r="G17" s="13">
        <v>14</v>
      </c>
      <c r="H17" s="94">
        <f>IF(B$17=0,0,G17/B$17)</f>
        <v>1.4198782961460446E-2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623</v>
      </c>
      <c r="C18" s="6">
        <f>IF(B$3=0,0,B18/B$3)</f>
        <v>0.13470270270270271</v>
      </c>
      <c r="E18" s="33" t="s">
        <v>69</v>
      </c>
      <c r="F18" s="30" t="s">
        <v>33</v>
      </c>
      <c r="G18" s="13">
        <v>9</v>
      </c>
      <c r="H18" s="94">
        <f>IF(B$17=0,0,G18/B$17)</f>
        <v>9.1277890466531439E-3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361</v>
      </c>
      <c r="C19" s="6">
        <f>IF(B$17=0,0,B19/B$17)</f>
        <v>0.3661257606490872</v>
      </c>
      <c r="E19" s="33" t="s">
        <v>78</v>
      </c>
      <c r="F19" s="30" t="s">
        <v>42</v>
      </c>
      <c r="G19" s="13">
        <v>9</v>
      </c>
      <c r="H19" s="94">
        <f>IF(B$17=0,0,G19/B$17)</f>
        <v>9.1277890466531439E-3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625</v>
      </c>
      <c r="C20" s="6">
        <f>IF(B$17=0,0,B20/B$17)</f>
        <v>0.6338742393509128</v>
      </c>
      <c r="E20" s="33" t="s">
        <v>61</v>
      </c>
      <c r="F20" s="30" t="s">
        <v>25</v>
      </c>
      <c r="G20" s="13">
        <v>7</v>
      </c>
      <c r="H20" s="94">
        <f>IF(B$17=0,0,G20/B$17)</f>
        <v>7.099391480730223E-3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514</v>
      </c>
      <c r="C21" s="6">
        <f>IF(B$17=0,0,B21/B$17)</f>
        <v>0.52129817444219062</v>
      </c>
      <c r="E21" s="33" t="s">
        <v>62</v>
      </c>
      <c r="F21" s="30" t="s">
        <v>26</v>
      </c>
      <c r="G21" s="13">
        <v>7</v>
      </c>
      <c r="H21" s="94">
        <f>IF(B$17=0,0,G21/B$17)</f>
        <v>7.099391480730223E-3</v>
      </c>
      <c r="I21" s="56">
        <v>6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353</v>
      </c>
      <c r="C22" s="6">
        <f>IF(B$17=0,0,B22/B$17)</f>
        <v>0.35801217038539551</v>
      </c>
      <c r="E22" s="33" t="s">
        <v>76</v>
      </c>
      <c r="F22" s="30" t="s">
        <v>40</v>
      </c>
      <c r="G22" s="13">
        <v>5</v>
      </c>
      <c r="H22" s="94">
        <f>IF(B$17=0,0,G22/B$17)</f>
        <v>5.0709939148073022E-3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119</v>
      </c>
      <c r="C23" s="6">
        <f>IF(B$17=0,0,B23/B$17)</f>
        <v>0.1206896551724138</v>
      </c>
      <c r="E23" s="33" t="s">
        <v>63</v>
      </c>
      <c r="F23" s="30" t="s">
        <v>27</v>
      </c>
      <c r="G23" s="13">
        <v>3</v>
      </c>
      <c r="H23" s="94">
        <f>IF(B$17=0,0,G23/B$17)</f>
        <v>3.0425963488843813E-3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6590.0608519269781</v>
      </c>
      <c r="C24" s="8">
        <v>6497800</v>
      </c>
      <c r="E24" s="33" t="s">
        <v>72</v>
      </c>
      <c r="F24" s="30" t="s">
        <v>36</v>
      </c>
      <c r="G24" s="13">
        <v>2</v>
      </c>
      <c r="H24" s="94">
        <f>IF(B$17=0,0,G24/B$17)</f>
        <v>2.0283975659229209E-3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7630.4897314375985</v>
      </c>
      <c r="C25" s="98">
        <v>4830100</v>
      </c>
      <c r="E25" s="33" t="s">
        <v>75</v>
      </c>
      <c r="F25" s="30" t="s">
        <v>39</v>
      </c>
      <c r="G25" s="13">
        <v>2</v>
      </c>
      <c r="H25" s="94">
        <f>IF(B$17=0,0,G25/B$17)</f>
        <v>2.0283975659229209E-3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4724.3626062322946</v>
      </c>
      <c r="C26" s="98">
        <v>1667700</v>
      </c>
      <c r="E26" s="33" t="s">
        <v>68</v>
      </c>
      <c r="F26" s="30" t="s">
        <v>32</v>
      </c>
      <c r="G26" s="13">
        <v>1</v>
      </c>
      <c r="H26" s="94">
        <f>IF(B$17=0,0,G26/B$17)</f>
        <v>1.0141987829614604E-3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-5802.889245585875</v>
      </c>
      <c r="C27" s="98">
        <v>-3615200</v>
      </c>
      <c r="E27" s="33" t="s">
        <v>79</v>
      </c>
      <c r="F27" s="30" t="s">
        <v>43</v>
      </c>
      <c r="G27" s="13">
        <v>1</v>
      </c>
      <c r="H27" s="94">
        <f>IF(B$17=0,0,G27/B$17)</f>
        <v>1.0141987829614604E-3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1.0141987829614604E-3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1.0141987829614604E-3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16.778125000000024</v>
      </c>
      <c r="P30" s="80">
        <v>96</v>
      </c>
      <c r="Q30" s="68">
        <v>1610.7000000000023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2.5945945945945945E-3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105</v>
      </c>
      <c r="C35" s="102">
        <f t="shared" ref="C35:C47" si="3">IF(B$17=0,0,B35/B$17)</f>
        <v>0.10649087221095335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216</v>
      </c>
      <c r="C36" s="6">
        <f t="shared" si="3"/>
        <v>0.21906693711967545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222</v>
      </c>
      <c r="C37" s="6">
        <f t="shared" si="3"/>
        <v>0.22515212981744423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11.698148148148151</v>
      </c>
      <c r="P37" s="80">
        <v>54</v>
      </c>
      <c r="Q37" s="68">
        <v>631.70000000000016</v>
      </c>
    </row>
    <row r="38" spans="1:17">
      <c r="A38" s="19" t="s">
        <v>137</v>
      </c>
      <c r="B38" s="100">
        <v>193</v>
      </c>
      <c r="C38" s="6">
        <f t="shared" si="3"/>
        <v>0.19574036511156187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119</v>
      </c>
      <c r="C39" s="6">
        <f t="shared" si="3"/>
        <v>0.1206896551724138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255</v>
      </c>
      <c r="O39" s="86">
        <f>IF(P39=0,0,Q39/P39)</f>
        <v>5.0615384615384693</v>
      </c>
      <c r="P39" s="80">
        <v>78</v>
      </c>
      <c r="Q39" s="68">
        <v>394.80000000000064</v>
      </c>
    </row>
    <row r="40" spans="1:17">
      <c r="A40" s="19" t="s">
        <v>140</v>
      </c>
      <c r="B40" s="100">
        <v>84</v>
      </c>
      <c r="C40" s="6">
        <f t="shared" si="3"/>
        <v>8.5192697768762676E-2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27</v>
      </c>
      <c r="C41" s="6">
        <f t="shared" si="3"/>
        <v>2.7383367139959432E-2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3.0908333333333329</v>
      </c>
      <c r="P41" s="80">
        <v>120</v>
      </c>
      <c r="Q41" s="68">
        <v>370.89999999999992</v>
      </c>
    </row>
    <row r="42" spans="1:17">
      <c r="A42" s="19" t="s">
        <v>142</v>
      </c>
      <c r="B42" s="100">
        <v>11</v>
      </c>
      <c r="C42" s="6">
        <f t="shared" si="3"/>
        <v>1.1156186612576065E-2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5</v>
      </c>
      <c r="C43" s="6">
        <f t="shared" si="3"/>
        <v>5.0709939148073022E-3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1.0141987829614604E-3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164</v>
      </c>
      <c r="O45" s="86">
        <f>IF(P45=0,0,Q45/P45)</f>
        <v>-2.2222222222222197</v>
      </c>
      <c r="P45" s="80">
        <v>45</v>
      </c>
      <c r="Q45" s="68">
        <v>-99.999999999999886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177</v>
      </c>
      <c r="O46" s="86">
        <f>IF(P46=0,0,Q46/P46)</f>
        <v>-2.6</v>
      </c>
      <c r="P46" s="80">
        <v>6</v>
      </c>
      <c r="Q46" s="68">
        <v>-15.600000000000001</v>
      </c>
    </row>
    <row r="47" spans="1:17">
      <c r="A47" s="21" t="s">
        <v>147</v>
      </c>
      <c r="B47" s="101">
        <v>3</v>
      </c>
      <c r="C47" s="9">
        <f t="shared" si="3"/>
        <v>3.0425963488843813E-3</v>
      </c>
      <c r="K47" s="5">
        <v>45</v>
      </c>
      <c r="L47" s="61">
        <v>-52.099999999999987</v>
      </c>
      <c r="N47" s="76" t="s">
        <v>163</v>
      </c>
      <c r="O47" s="86">
        <f>IF(P47=0,0,Q47/P47)</f>
        <v>-3.7999999999999949</v>
      </c>
      <c r="P47" s="80">
        <v>24</v>
      </c>
      <c r="Q47" s="68">
        <v>-91.199999999999875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-8.2138364779874227</v>
      </c>
      <c r="P49" s="80">
        <v>159</v>
      </c>
      <c r="Q49" s="68">
        <v>-1306.0000000000002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-11.358333333333336</v>
      </c>
      <c r="P51" s="80">
        <v>48</v>
      </c>
      <c r="Q51" s="68">
        <v>-545.20000000000016</v>
      </c>
    </row>
    <row r="52" spans="11:17">
      <c r="K52" s="5">
        <v>50</v>
      </c>
      <c r="L52" s="61">
        <v>-72.8</v>
      </c>
      <c r="N52" s="76" t="s">
        <v>168</v>
      </c>
      <c r="O52" s="86">
        <f>IF(P52=0,0,Q52/P52)</f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-17.005128205128216</v>
      </c>
      <c r="P53" s="80">
        <v>156</v>
      </c>
      <c r="Q53" s="68">
        <v>-2652.8000000000015</v>
      </c>
    </row>
    <row r="54" spans="11:17">
      <c r="K54" s="5">
        <v>52</v>
      </c>
      <c r="L54" s="61">
        <v>-20</v>
      </c>
      <c r="N54" s="76" t="s">
        <v>263</v>
      </c>
      <c r="O54" s="86">
        <f>IF(P54=0,0,Q54/P54)</f>
        <v>-17.72522522522522</v>
      </c>
      <c r="P54" s="80">
        <v>111</v>
      </c>
      <c r="Q54" s="68">
        <v>-1967.4999999999995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-21.343749999999996</v>
      </c>
      <c r="P56" s="80">
        <v>96</v>
      </c>
      <c r="Q56" s="68">
        <v>-2048.9999999999995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882.69230769230774</v>
      </c>
      <c r="P2" s="79">
        <v>52</v>
      </c>
      <c r="Q2" s="63">
        <v>45900</v>
      </c>
    </row>
    <row r="3" spans="1:17">
      <c r="A3" s="19" t="s">
        <v>8</v>
      </c>
      <c r="B3" s="122">
        <v>390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1059.6153846153845</v>
      </c>
      <c r="P3" s="80">
        <v>52</v>
      </c>
      <c r="Q3" s="64">
        <v>55100</v>
      </c>
    </row>
    <row r="4" spans="1:17">
      <c r="A4" s="19" t="s">
        <v>6</v>
      </c>
      <c r="B4" s="124">
        <v>658.2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30</v>
      </c>
      <c r="K4" s="5">
        <v>2</v>
      </c>
      <c r="L4" s="61">
        <v>0.60000000000000142</v>
      </c>
      <c r="N4" s="76" t="s">
        <v>105</v>
      </c>
      <c r="O4" s="83">
        <f t="shared" si="0"/>
        <v>1272.5490196078431</v>
      </c>
      <c r="P4" s="80">
        <v>51</v>
      </c>
      <c r="Q4" s="64">
        <v>64900</v>
      </c>
    </row>
    <row r="5" spans="1:17">
      <c r="A5" s="19" t="s">
        <v>7</v>
      </c>
      <c r="B5" s="126">
        <f>IF(B$2=0,0,B$4/B$2)</f>
        <v>12.657692307692308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2.1538461538461537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0.34615384615384615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0.30769230769230771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0.19230769230769232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0.15384615384615385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0.65384615384615385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1.9230769230769232E-2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0.15897435897435896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80</v>
      </c>
      <c r="C14" s="6">
        <f>IF(B$3=0,0,B14/B$3)</f>
        <v>0.20512820512820512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0.36249999999999999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0.2153846153846154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8.9743589743589744E-2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15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235</v>
      </c>
      <c r="O45" s="86">
        <f t="shared" si="3"/>
        <v>-11.579999999999998</v>
      </c>
      <c r="P45" s="80">
        <v>5</v>
      </c>
      <c r="Q45" s="68">
        <v>-57.899999999999991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276</v>
      </c>
      <c r="O48" s="86">
        <f t="shared" si="3"/>
        <v>-21.475000000000001</v>
      </c>
      <c r="P48" s="80">
        <v>4</v>
      </c>
      <c r="Q48" s="68">
        <v>-85.9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</sheetData>
  <sortState xmlns:xlrd2="http://schemas.microsoft.com/office/spreadsheetml/2017/richdata2" ref="E2:I5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21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16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54</v>
      </c>
      <c r="F2" s="29" t="s">
        <v>20</v>
      </c>
      <c r="G2" s="12">
        <v>63</v>
      </c>
      <c r="H2" s="93">
        <f>IF(B$17=0,0,G2/B$17)</f>
        <v>0.62376237623762376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1198.1132075471698</v>
      </c>
      <c r="P2" s="79">
        <v>53</v>
      </c>
      <c r="Q2" s="63">
        <v>63500</v>
      </c>
    </row>
    <row r="3" spans="1:17">
      <c r="A3" s="19" t="s">
        <v>8</v>
      </c>
      <c r="B3" s="122">
        <v>380</v>
      </c>
      <c r="C3" s="123"/>
      <c r="E3" s="33" t="s">
        <v>181</v>
      </c>
      <c r="F3" s="30" t="s">
        <v>156</v>
      </c>
      <c r="G3" s="13">
        <v>50</v>
      </c>
      <c r="H3" s="94">
        <f>IF(B$17=0,0,G3/B$17)</f>
        <v>0.49504950495049505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494.33962264150944</v>
      </c>
      <c r="P3" s="80">
        <v>53</v>
      </c>
      <c r="Q3" s="64">
        <v>26200</v>
      </c>
    </row>
    <row r="4" spans="1:17">
      <c r="A4" s="19" t="s">
        <v>6</v>
      </c>
      <c r="B4" s="124">
        <v>318.99999999999994</v>
      </c>
      <c r="C4" s="125"/>
      <c r="E4" s="33" t="s">
        <v>184</v>
      </c>
      <c r="F4" s="30" t="s">
        <v>187</v>
      </c>
      <c r="G4" s="13">
        <v>50</v>
      </c>
      <c r="H4" s="94">
        <f>IF(B$17=0,0,G4/B$17)</f>
        <v>0.49504950495049505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6.0188679245283012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0.39603960396039606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2.3396226415094339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0.23762376237623761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0.28301886792452829</v>
      </c>
      <c r="E7" s="33" t="s">
        <v>56</v>
      </c>
      <c r="F7" s="30" t="s">
        <v>185</v>
      </c>
      <c r="G7" s="13">
        <v>24</v>
      </c>
      <c r="H7" s="94">
        <f>IF(B$17=0,0,G7/B$17)</f>
        <v>0.23762376237623761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12</v>
      </c>
      <c r="C8" s="6">
        <f>IF(B$2=0,0,B8/B$2)</f>
        <v>0.22641509433962265</v>
      </c>
      <c r="E8" s="33" t="s">
        <v>57</v>
      </c>
      <c r="F8" s="30" t="s">
        <v>21</v>
      </c>
      <c r="G8" s="13">
        <v>18</v>
      </c>
      <c r="H8" s="94">
        <f>IF(B$17=0,0,G8/B$17)</f>
        <v>0.17821782178217821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0.35849056603773582</v>
      </c>
      <c r="E9" s="33" t="s">
        <v>59</v>
      </c>
      <c r="F9" s="30" t="s">
        <v>23</v>
      </c>
      <c r="G9" s="13">
        <v>17</v>
      </c>
      <c r="H9" s="94">
        <f>IF(B$17=0,0,G9/B$17)</f>
        <v>0.16831683168316833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0.13207547169811321</v>
      </c>
      <c r="E10" s="33" t="s">
        <v>182</v>
      </c>
      <c r="F10" s="30" t="s">
        <v>19</v>
      </c>
      <c r="G10" s="13">
        <v>10</v>
      </c>
      <c r="H10" s="94">
        <f>IF(B$17=0,0,G10/B$17)</f>
        <v>9.9009900990099015E-2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0.50943396226415094</v>
      </c>
      <c r="E11" s="33" t="s">
        <v>58</v>
      </c>
      <c r="F11" s="30" t="s">
        <v>22</v>
      </c>
      <c r="G11" s="13">
        <v>10</v>
      </c>
      <c r="H11" s="94">
        <f>IF(B$17=0,0,G11/B$17)</f>
        <v>9.9009900990099015E-2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5.6603773584905662E-2</v>
      </c>
      <c r="E12" s="33" t="s">
        <v>77</v>
      </c>
      <c r="F12" s="30" t="s">
        <v>41</v>
      </c>
      <c r="G12" s="13">
        <v>8</v>
      </c>
      <c r="H12" s="94">
        <f>IF(B$17=0,0,G12/B$17)</f>
        <v>7.9207920792079209E-2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11.144444444444442</v>
      </c>
      <c r="P12" s="79">
        <v>9</v>
      </c>
      <c r="Q12" s="67">
        <v>100.29999999999998</v>
      </c>
    </row>
    <row r="13" spans="1:17">
      <c r="A13" s="22" t="s">
        <v>97</v>
      </c>
      <c r="B13" s="15">
        <v>91</v>
      </c>
      <c r="C13" s="11">
        <f>IF(B$3=0,0,B13/B$3)</f>
        <v>0.23947368421052631</v>
      </c>
      <c r="E13" s="33" t="s">
        <v>71</v>
      </c>
      <c r="F13" s="30" t="s">
        <v>35</v>
      </c>
      <c r="G13" s="13">
        <v>7</v>
      </c>
      <c r="H13" s="94">
        <f>IF(B$17=0,0,G13/B$17)</f>
        <v>6.9306930693069313E-2</v>
      </c>
      <c r="I13" s="56">
        <v>6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117</v>
      </c>
      <c r="C14" s="6">
        <f>IF(B$3=0,0,B14/B$3)</f>
        <v>0.30789473684210528</v>
      </c>
      <c r="E14" s="33" t="s">
        <v>183</v>
      </c>
      <c r="F14" s="30" t="s">
        <v>186</v>
      </c>
      <c r="G14" s="13">
        <v>3</v>
      </c>
      <c r="H14" s="94">
        <f>IF(B$17=0,0,G14/B$17)</f>
        <v>2.9702970297029702E-2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50</v>
      </c>
      <c r="C15" s="4">
        <f>IF(B$13=0,0,B15/B$13)</f>
        <v>0.5494505494505495</v>
      </c>
      <c r="E15" s="33" t="s">
        <v>74</v>
      </c>
      <c r="F15" s="30" t="s">
        <v>38</v>
      </c>
      <c r="G15" s="13">
        <v>3</v>
      </c>
      <c r="H15" s="94">
        <f>IF(B$17=0,0,G15/B$17)</f>
        <v>2.9702970297029702E-2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42</v>
      </c>
      <c r="C16" s="4">
        <f>IF(B$14=0,0,B16/B$14)</f>
        <v>0.35897435897435898</v>
      </c>
      <c r="E16" s="33" t="s">
        <v>78</v>
      </c>
      <c r="F16" s="30" t="s">
        <v>42</v>
      </c>
      <c r="G16" s="13">
        <v>3</v>
      </c>
      <c r="H16" s="94">
        <f>IF(B$17=0,0,G16/B$17)</f>
        <v>2.9702970297029702E-2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0.26578947368421052</v>
      </c>
      <c r="E17" s="33" t="s">
        <v>62</v>
      </c>
      <c r="F17" s="30" t="s">
        <v>26</v>
      </c>
      <c r="G17" s="13">
        <v>2</v>
      </c>
      <c r="H17" s="94">
        <f>IF(B$17=0,0,G17/B$17)</f>
        <v>1.9801980198019802E-2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0.12105263157894737</v>
      </c>
      <c r="E18" s="33" t="s">
        <v>66</v>
      </c>
      <c r="F18" s="30" t="s">
        <v>30</v>
      </c>
      <c r="G18" s="13">
        <v>2</v>
      </c>
      <c r="H18" s="94">
        <f>IF(B$17=0,0,G18/B$17)</f>
        <v>1.9801980198019802E-2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63</v>
      </c>
      <c r="F19" s="30" t="s">
        <v>27</v>
      </c>
      <c r="G19" s="13">
        <v>1</v>
      </c>
      <c r="H19" s="94">
        <f>IF(B$17=0,0,G19/B$17)</f>
        <v>9.9009900990099011E-3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255</v>
      </c>
      <c r="O20" s="86">
        <f t="shared" si="3"/>
        <v>64.849999999999994</v>
      </c>
      <c r="P20" s="80">
        <v>4</v>
      </c>
      <c r="Q20" s="68">
        <v>259.39999999999998</v>
      </c>
    </row>
    <row r="21" spans="1:17">
      <c r="A21" s="19" t="s">
        <v>151</v>
      </c>
      <c r="B21" s="13">
        <v>50</v>
      </c>
      <c r="C21" s="6">
        <f>IF(B$17=0,0,B21/B$17)</f>
        <v>0.49504950495049505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42</v>
      </c>
      <c r="C22" s="6">
        <f>IF(B$17=0,0,B22/B$17)</f>
        <v>0.41584158415841582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9</v>
      </c>
      <c r="C23" s="6">
        <f>IF(B$17=0,0,B23/B$17)</f>
        <v>8.9108910891089105E-2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6733.6633663366338</v>
      </c>
      <c r="C24" s="8">
        <v>680100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238</v>
      </c>
      <c r="O24" s="86">
        <f t="shared" si="3"/>
        <v>46.85714285714284</v>
      </c>
      <c r="P24" s="80">
        <v>7</v>
      </c>
      <c r="Q24" s="68">
        <v>327.99999999999989</v>
      </c>
    </row>
    <row r="25" spans="1:17">
      <c r="A25" s="20" t="s">
        <v>133</v>
      </c>
      <c r="B25" s="97">
        <f>IF($B$17-B$16=0,0,C25/($B$17-B$16))</f>
        <v>7906.7796610169489</v>
      </c>
      <c r="C25" s="98">
        <v>466500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5085.7142857142853</v>
      </c>
      <c r="C26" s="98">
        <v>213600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 t="shared" si="3"/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-6791.304347826087</v>
      </c>
      <c r="C27" s="98">
        <v>-312400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 t="shared" si="3"/>
        <v>27.937499999999996</v>
      </c>
      <c r="P28" s="80">
        <v>8</v>
      </c>
      <c r="Q28" s="68">
        <v>223.49999999999997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 t="shared" si="3"/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11.419999999999998</v>
      </c>
      <c r="P33" s="80">
        <v>5</v>
      </c>
      <c r="Q33" s="68">
        <v>57.099999999999994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6.9306930693069313E-2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0.22772277227722773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 t="shared" si="3"/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29</v>
      </c>
      <c r="C37" s="6">
        <f t="shared" si="4"/>
        <v>0.28712871287128711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 t="shared" si="3"/>
        <v>1.9</v>
      </c>
      <c r="P37" s="80">
        <v>5</v>
      </c>
      <c r="Q37" s="68">
        <v>9.5</v>
      </c>
    </row>
    <row r="38" spans="1:17">
      <c r="A38" s="19" t="s">
        <v>137</v>
      </c>
      <c r="B38" s="100">
        <v>8</v>
      </c>
      <c r="C38" s="6">
        <f t="shared" si="4"/>
        <v>7.9207920792079209E-2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 t="shared" si="3"/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4"/>
        <v>0.15841584158415842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 t="shared" si="3"/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4"/>
        <v>0.10891089108910891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 t="shared" si="3"/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4"/>
        <v>4.9504950495049507E-2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 t="shared" si="3"/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4"/>
        <v>1.9801980198019802E-2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21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13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21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0.53488372093023251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-1903.125</v>
      </c>
      <c r="P2" s="79">
        <v>32</v>
      </c>
      <c r="Q2" s="63">
        <v>-60900</v>
      </c>
    </row>
    <row r="3" spans="1:17">
      <c r="A3" s="19" t="s">
        <v>8</v>
      </c>
      <c r="B3" s="122">
        <v>253</v>
      </c>
      <c r="C3" s="123"/>
      <c r="E3" s="33" t="s">
        <v>54</v>
      </c>
      <c r="F3" s="30" t="s">
        <v>20</v>
      </c>
      <c r="G3" s="13">
        <v>23</v>
      </c>
      <c r="H3" s="94">
        <f>IF(B$17=0,0,G3/B$17)</f>
        <v>0.53488372093023251</v>
      </c>
      <c r="I3" s="56">
        <v>20</v>
      </c>
      <c r="K3" s="5">
        <v>1</v>
      </c>
      <c r="L3" s="61">
        <v>-53.7</v>
      </c>
      <c r="N3" s="76" t="s">
        <v>104</v>
      </c>
      <c r="O3" s="83">
        <f t="shared" si="0"/>
        <v>-190.625</v>
      </c>
      <c r="P3" s="80">
        <v>32</v>
      </c>
      <c r="Q3" s="64">
        <v>-6100</v>
      </c>
    </row>
    <row r="4" spans="1:17">
      <c r="A4" s="19" t="s">
        <v>6</v>
      </c>
      <c r="B4" s="124">
        <v>-408.7999999999999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0.51162790697674421</v>
      </c>
      <c r="I4" s="56">
        <v>16</v>
      </c>
      <c r="K4" s="5">
        <v>2</v>
      </c>
      <c r="L4" s="61">
        <v>-70.800000000000011</v>
      </c>
      <c r="N4" s="76" t="s">
        <v>105</v>
      </c>
      <c r="O4" s="83">
        <f t="shared" si="0"/>
        <v>-1861.2903225806451</v>
      </c>
      <c r="P4" s="80">
        <v>31</v>
      </c>
      <c r="Q4" s="64">
        <v>-57700</v>
      </c>
    </row>
    <row r="5" spans="1:17">
      <c r="A5" s="19" t="s">
        <v>7</v>
      </c>
      <c r="B5" s="126">
        <f>IF(B$2=0,0,B$4/B$2)</f>
        <v>-12.774999999999997</v>
      </c>
      <c r="C5" s="127"/>
      <c r="E5" s="33" t="s">
        <v>60</v>
      </c>
      <c r="F5" s="30" t="s">
        <v>24</v>
      </c>
      <c r="G5" s="13">
        <v>16</v>
      </c>
      <c r="H5" s="94">
        <f>IF(B$17=0,0,G5/B$17)</f>
        <v>0.37209302325581395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-824.13793103448279</v>
      </c>
      <c r="P5" s="80">
        <v>29</v>
      </c>
      <c r="Q5" s="64">
        <v>-23900</v>
      </c>
    </row>
    <row r="6" spans="1:17">
      <c r="A6" s="19" t="s">
        <v>1</v>
      </c>
      <c r="B6" s="128">
        <f>IF(B$2=0,0,(B$7*1+B$8*2+B$9*3+B$10*4)/B$2)</f>
        <v>2.84375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0.30232558139534882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-512</v>
      </c>
      <c r="P6" s="80">
        <v>25</v>
      </c>
      <c r="Q6" s="64">
        <v>-12800</v>
      </c>
    </row>
    <row r="7" spans="1:17">
      <c r="A7" s="19" t="s">
        <v>2</v>
      </c>
      <c r="B7" s="13">
        <v>7</v>
      </c>
      <c r="C7" s="6">
        <f t="shared" ref="C7:C12" si="2">IF(B$2=0,0,B7/B$2)</f>
        <v>0.21875</v>
      </c>
      <c r="E7" s="33" t="s">
        <v>55</v>
      </c>
      <c r="F7" s="30" t="s">
        <v>155</v>
      </c>
      <c r="G7" s="13">
        <v>9</v>
      </c>
      <c r="H7" s="94">
        <f>IF(B$17=0,0,G7/B$17)</f>
        <v>0.20930232558139536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18.75</v>
      </c>
      <c r="P7" s="80">
        <v>16</v>
      </c>
      <c r="Q7" s="64">
        <v>300</v>
      </c>
    </row>
    <row r="8" spans="1:17">
      <c r="A8" s="19" t="s">
        <v>3</v>
      </c>
      <c r="B8" s="13">
        <v>5</v>
      </c>
      <c r="C8" s="6">
        <f>IF(B$2=0,0,B8/B$2)</f>
        <v>0.15625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0.1875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14</v>
      </c>
      <c r="C10" s="7">
        <f>IF(B$2=0,0,B10/B$2)</f>
        <v>0.4375</v>
      </c>
      <c r="E10" s="33" t="s">
        <v>59</v>
      </c>
      <c r="F10" s="30" t="s">
        <v>23</v>
      </c>
      <c r="G10" s="13">
        <v>2</v>
      </c>
      <c r="H10" s="94">
        <f>IF(B$17=0,0,G10/B$17)</f>
        <v>4.6511627906976744E-2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0.375</v>
      </c>
      <c r="E11" s="33" t="s">
        <v>61</v>
      </c>
      <c r="F11" s="30" t="s">
        <v>25</v>
      </c>
      <c r="G11" s="13">
        <v>1</v>
      </c>
      <c r="H11" s="94">
        <f>IF(B$17=0,0,G11/B$17)</f>
        <v>2.3255813953488372E-2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6.25E-2</v>
      </c>
      <c r="E12" s="33" t="s">
        <v>66</v>
      </c>
      <c r="F12" s="30" t="s">
        <v>30</v>
      </c>
      <c r="G12" s="13">
        <v>1</v>
      </c>
      <c r="H12" s="94">
        <f>IF(B$17=0,0,G12/B$17)</f>
        <v>2.3255813953488372E-2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-7.2727272727272743</v>
      </c>
      <c r="P12" s="79">
        <v>11</v>
      </c>
      <c r="Q12" s="67">
        <v>-80.000000000000014</v>
      </c>
    </row>
    <row r="13" spans="1:17">
      <c r="A13" s="22" t="s">
        <v>97</v>
      </c>
      <c r="B13" s="15">
        <v>38</v>
      </c>
      <c r="C13" s="11">
        <f>IF(B$3=0,0,B13/B$3)</f>
        <v>0.15019762845849802</v>
      </c>
      <c r="E13" s="33" t="s">
        <v>183</v>
      </c>
      <c r="F13" s="30" t="s">
        <v>186</v>
      </c>
      <c r="G13" s="13">
        <v>1</v>
      </c>
      <c r="H13" s="94">
        <f>IF(B$17=0,0,G13/B$17)</f>
        <v>2.3255813953488372E-2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5.56</v>
      </c>
      <c r="P13" s="80">
        <v>5</v>
      </c>
      <c r="Q13" s="68">
        <v>27.799999999999997</v>
      </c>
    </row>
    <row r="14" spans="1:17">
      <c r="A14" s="19" t="s">
        <v>94</v>
      </c>
      <c r="B14" s="13">
        <v>50</v>
      </c>
      <c r="C14" s="6">
        <f>IF(B$3=0,0,B14/B$3)</f>
        <v>0.19762845849802371</v>
      </c>
      <c r="E14" s="33" t="s">
        <v>71</v>
      </c>
      <c r="F14" s="30" t="s">
        <v>35</v>
      </c>
      <c r="G14" s="13">
        <v>1</v>
      </c>
      <c r="H14" s="94">
        <f>IF(B$17=0,0,G14/B$17)</f>
        <v>2.3255813953488372E-2</v>
      </c>
      <c r="I14" s="56">
        <v>13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23</v>
      </c>
      <c r="C15" s="4">
        <f>IF(B$13=0,0,B15/B$13)</f>
        <v>0.60526315789473684</v>
      </c>
      <c r="E15" s="33" t="s">
        <v>76</v>
      </c>
      <c r="F15" s="30" t="s">
        <v>40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-11.157142857142855</v>
      </c>
      <c r="P15" s="81">
        <v>7</v>
      </c>
      <c r="Q15" s="69">
        <v>-78.09999999999998</v>
      </c>
    </row>
    <row r="16" spans="1:17">
      <c r="A16" s="18" t="s">
        <v>100</v>
      </c>
      <c r="B16" s="12">
        <f>B22</f>
        <v>14</v>
      </c>
      <c r="C16" s="4">
        <f>IF(B$14=0,0,B16/B$14)</f>
        <v>0.28000000000000003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0.16996047430830039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0.16996047430830039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11.580000000000002</v>
      </c>
      <c r="P20" s="80">
        <v>5</v>
      </c>
      <c r="Q20" s="68">
        <v>57.900000000000006</v>
      </c>
    </row>
    <row r="21" spans="1:17">
      <c r="A21" s="19" t="s">
        <v>151</v>
      </c>
      <c r="B21" s="13">
        <v>23</v>
      </c>
      <c r="C21" s="6">
        <f>IF(B$17=0,0,B21/B$17)</f>
        <v>0.53488372093023251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>IF(P21=0,0,Q21/P21)</f>
        <v>0.84444444444443711</v>
      </c>
      <c r="P21" s="80">
        <v>9</v>
      </c>
      <c r="Q21" s="68">
        <v>7.5999999999999339</v>
      </c>
    </row>
    <row r="22" spans="1:17">
      <c r="A22" s="19" t="s">
        <v>149</v>
      </c>
      <c r="B22" s="13">
        <v>14</v>
      </c>
      <c r="C22" s="6">
        <f>IF(B$17=0,0,B22/B$17)</f>
        <v>0.32558139534883723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277</v>
      </c>
      <c r="O22" s="86">
        <f>IF(P22=0,0,Q22/P22)</f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6</v>
      </c>
      <c r="C23" s="6">
        <f>IF(B$17=0,0,B23/B$17)</f>
        <v>0.13953488372093023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5744.1860465116279</v>
      </c>
      <c r="C24" s="8">
        <v>247000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6975.8620689655172</v>
      </c>
      <c r="C25" s="98">
        <v>202300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3192.8571428571427</v>
      </c>
      <c r="C26" s="98">
        <v>44700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304</v>
      </c>
      <c r="O26" s="86">
        <f>IF(P26=0,0,Q26/P26)</f>
        <v>-15.485714285714286</v>
      </c>
      <c r="P26" s="80">
        <v>7</v>
      </c>
      <c r="Q26" s="68">
        <v>-108.4</v>
      </c>
    </row>
    <row r="27" spans="1:17">
      <c r="A27" s="20" t="s">
        <v>132</v>
      </c>
      <c r="B27" s="97">
        <f>IF(B$18=0,0,C27/B$18)</f>
        <v>-5960.4651162790697</v>
      </c>
      <c r="C27" s="98">
        <v>-256300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272</v>
      </c>
      <c r="O27" s="86">
        <f>IF(P27=0,0,Q27/P27)</f>
        <v>-17.918181818181822</v>
      </c>
      <c r="P27" s="80">
        <v>11</v>
      </c>
      <c r="Q27" s="68">
        <v>-197.10000000000002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297</v>
      </c>
      <c r="O28" s="86">
        <f>IF(P28=0,0,Q28/P28)</f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263</v>
      </c>
      <c r="O30" s="86">
        <f>IF(P30=0,0,Q30/P30)</f>
        <v>-27.745454545454546</v>
      </c>
      <c r="P30" s="80">
        <v>11</v>
      </c>
      <c r="Q30" s="68">
        <v>-305.2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241</v>
      </c>
      <c r="O31" s="86">
        <f>IF(P31=0,0,Q31/P31)</f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3.952569169960474E-3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>IF(P32=0,0,Q32/P32)</f>
        <v>-35.658333333333324</v>
      </c>
      <c r="P32" s="80">
        <v>12</v>
      </c>
      <c r="Q32" s="68">
        <v>-427.89999999999992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228</v>
      </c>
      <c r="O33" s="86">
        <f>IF(P33=0,0,Q33/P33)</f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0.16279069767441862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12</v>
      </c>
      <c r="C36" s="6">
        <f t="shared" si="3"/>
        <v>0.27906976744186046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0.11627906976744186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12</v>
      </c>
      <c r="C38" s="6">
        <f t="shared" si="3"/>
        <v>0.27906976744186046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0.11627906976744186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4.6511627906976744E-2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17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7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0.55555555555555558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-1461.5384615384614</v>
      </c>
      <c r="P2" s="79">
        <v>26</v>
      </c>
      <c r="Q2" s="63">
        <v>-38000</v>
      </c>
    </row>
    <row r="3" spans="1:17">
      <c r="A3" s="19" t="s">
        <v>8</v>
      </c>
      <c r="B3" s="122">
        <v>187</v>
      </c>
      <c r="C3" s="123"/>
      <c r="E3" s="33" t="s">
        <v>54</v>
      </c>
      <c r="F3" s="30" t="s">
        <v>20</v>
      </c>
      <c r="G3" s="13">
        <v>20</v>
      </c>
      <c r="H3" s="94">
        <f>IF(B$17=0,0,G3/B$17)</f>
        <v>0.55555555555555558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646.15384615384619</v>
      </c>
      <c r="P3" s="80">
        <v>26</v>
      </c>
      <c r="Q3" s="64">
        <v>16800</v>
      </c>
    </row>
    <row r="4" spans="1:17">
      <c r="A4" s="19" t="s">
        <v>6</v>
      </c>
      <c r="B4" s="124">
        <v>-108.69999999999999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0.52777777777777779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-962.5</v>
      </c>
      <c r="P4" s="80">
        <v>24</v>
      </c>
      <c r="Q4" s="64">
        <v>-23100</v>
      </c>
    </row>
    <row r="5" spans="1:17">
      <c r="A5" s="19" t="s">
        <v>7</v>
      </c>
      <c r="B5" s="126">
        <f>IF(B$2=0,0,B$4/B$2)</f>
        <v>-4.1807692307692301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0.41666666666666669</v>
      </c>
      <c r="I5" s="56">
        <v>8</v>
      </c>
      <c r="K5" s="5">
        <v>3</v>
      </c>
      <c r="L5" s="61">
        <v>204.6</v>
      </c>
      <c r="N5" s="76" t="s">
        <v>157</v>
      </c>
      <c r="O5" s="83">
        <f>IF(P5=0,0,Q5/P5)</f>
        <v>-465.21739130434781</v>
      </c>
      <c r="P5" s="80">
        <v>23</v>
      </c>
      <c r="Q5" s="64">
        <v>-10700</v>
      </c>
    </row>
    <row r="6" spans="1:17">
      <c r="A6" s="19" t="s">
        <v>1</v>
      </c>
      <c r="B6" s="128">
        <f>IF(B$2=0,0,(B$7*1+B$8*2+B$9*3+B$10*4)/B$2)</f>
        <v>2.5769230769230771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0.41666666666666669</v>
      </c>
      <c r="I6" s="56">
        <v>19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678.9473684210526</v>
      </c>
      <c r="P6" s="80">
        <v>19</v>
      </c>
      <c r="Q6" s="64">
        <v>12900</v>
      </c>
    </row>
    <row r="7" spans="1:17">
      <c r="A7" s="19" t="s">
        <v>2</v>
      </c>
      <c r="B7" s="13">
        <v>6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7</v>
      </c>
      <c r="H7" s="94">
        <f>IF(B$17=0,0,G7/B$17)</f>
        <v>0.19444444444444445</v>
      </c>
      <c r="I7" s="56">
        <v>25</v>
      </c>
      <c r="K7" s="5">
        <v>5</v>
      </c>
      <c r="L7" s="61">
        <v>154.19999999999999</v>
      </c>
      <c r="N7" s="76" t="s">
        <v>107</v>
      </c>
      <c r="O7" s="83">
        <f t="shared" si="0"/>
        <v>-883.33333333333337</v>
      </c>
      <c r="P7" s="80">
        <v>12</v>
      </c>
      <c r="Q7" s="64">
        <v>-10600</v>
      </c>
    </row>
    <row r="8" spans="1:17">
      <c r="A8" s="19" t="s">
        <v>3</v>
      </c>
      <c r="B8" s="13">
        <v>6</v>
      </c>
      <c r="C8" s="6">
        <f>IF(B$2=0,0,B8/B$2)</f>
        <v>0.23076923076923078</v>
      </c>
      <c r="E8" s="33" t="s">
        <v>59</v>
      </c>
      <c r="F8" s="30" t="s">
        <v>23</v>
      </c>
      <c r="G8" s="13">
        <v>7</v>
      </c>
      <c r="H8" s="94">
        <f>IF(B$17=0,0,G8/B$17)</f>
        <v>0.19444444444444445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6</v>
      </c>
      <c r="H9" s="94">
        <f>IF(B$17=0,0,G9/B$17)</f>
        <v>0.16666666666666666</v>
      </c>
      <c r="I9" s="56">
        <v>27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0.26923076923076922</v>
      </c>
      <c r="E10" s="33" t="s">
        <v>182</v>
      </c>
      <c r="F10" s="30" t="s">
        <v>19</v>
      </c>
      <c r="G10" s="13">
        <v>3</v>
      </c>
      <c r="H10" s="94">
        <f>IF(B$17=0,0,G10/B$17)</f>
        <v>8.3333333333333329E-2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0.46153846153846156</v>
      </c>
      <c r="E11" s="33" t="s">
        <v>74</v>
      </c>
      <c r="F11" s="30" t="s">
        <v>38</v>
      </c>
      <c r="G11" s="13">
        <v>2</v>
      </c>
      <c r="H11" s="94">
        <f>IF(B$17=0,0,G11/B$17)</f>
        <v>5.5555555555555552E-2</v>
      </c>
      <c r="I11" s="56">
        <v>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58</v>
      </c>
      <c r="F12" s="30" t="s">
        <v>22</v>
      </c>
      <c r="G12" s="13">
        <v>1</v>
      </c>
      <c r="H12" s="94">
        <f>IF(B$17=0,0,G12/B$17)</f>
        <v>2.7777777777777776E-2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43</v>
      </c>
      <c r="C13" s="11">
        <f>IF(B$3=0,0,B13/B$3)</f>
        <v>0.22994652406417113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33</v>
      </c>
      <c r="C14" s="6">
        <f>IF(B$3=0,0,B14/B$3)</f>
        <v>0.17647058823529413</v>
      </c>
      <c r="E14" s="33" t="s">
        <v>183</v>
      </c>
      <c r="F14" s="30" t="s">
        <v>186</v>
      </c>
      <c r="G14" s="13">
        <v>1</v>
      </c>
      <c r="H14" s="94">
        <f>IF(B$17=0,0,G14/B$17)</f>
        <v>2.7777777777777776E-2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20</v>
      </c>
      <c r="C15" s="4">
        <f>IF(B$13=0,0,B15/B$13)</f>
        <v>0.46511627906976744</v>
      </c>
      <c r="E15" s="33" t="s">
        <v>77</v>
      </c>
      <c r="F15" s="30" t="s">
        <v>41</v>
      </c>
      <c r="G15" s="13">
        <v>1</v>
      </c>
      <c r="H15" s="94">
        <f>IF(B$17=0,0,G15/B$17)</f>
        <v>2.7777777777777776E-2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0.33333333333333331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0.19251336898395721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0.11229946524064172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297</v>
      </c>
      <c r="O22" s="86">
        <f t="shared" si="3"/>
        <v>4.6666666666666679</v>
      </c>
      <c r="P22" s="80">
        <v>3</v>
      </c>
      <c r="Q22" s="68">
        <v>14.000000000000004</v>
      </c>
    </row>
    <row r="23" spans="1:17">
      <c r="A23" s="19" t="s">
        <v>150</v>
      </c>
      <c r="B23" s="13">
        <v>5</v>
      </c>
      <c r="C23" s="6">
        <f>IF(B$17=0,0,B23/B$17)</f>
        <v>0.1388888888888889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258</v>
      </c>
      <c r="O23" s="86">
        <f t="shared" si="3"/>
        <v>3.1250000000000022</v>
      </c>
      <c r="P23" s="80">
        <v>4</v>
      </c>
      <c r="Q23" s="68">
        <v>12.500000000000009</v>
      </c>
    </row>
    <row r="24" spans="1:17">
      <c r="A24" s="19" t="s">
        <v>5</v>
      </c>
      <c r="B24" s="16">
        <f>IF(B$17=0,0,C24/B$17)</f>
        <v>6208.333333333333</v>
      </c>
      <c r="C24" s="8">
        <v>223500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235</v>
      </c>
      <c r="O24" s="86">
        <f t="shared" si="3"/>
        <v>-0.84444444444443911</v>
      </c>
      <c r="P24" s="80">
        <v>9</v>
      </c>
      <c r="Q24" s="68">
        <v>-7.5999999999999517</v>
      </c>
    </row>
    <row r="25" spans="1:17">
      <c r="A25" s="20" t="s">
        <v>133</v>
      </c>
      <c r="B25" s="97">
        <f>IF($B$17-B$16=0,0,C25/($B$17-B$16))</f>
        <v>7148</v>
      </c>
      <c r="C25" s="98">
        <v>178700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-0.89999999999999947</v>
      </c>
      <c r="N25" s="76" t="s">
        <v>272</v>
      </c>
      <c r="O25" s="86">
        <f t="shared" si="3"/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269</v>
      </c>
      <c r="O26" s="86">
        <f t="shared" si="3"/>
        <v>-9.18333333333333</v>
      </c>
      <c r="P26" s="80">
        <v>6</v>
      </c>
      <c r="Q26" s="68">
        <v>-55.09999999999998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263</v>
      </c>
      <c r="O27" s="86">
        <f t="shared" si="3"/>
        <v>-16.3125</v>
      </c>
      <c r="P27" s="80">
        <v>8</v>
      </c>
      <c r="Q27" s="68">
        <v>-130.5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244</v>
      </c>
      <c r="O28" s="86">
        <f t="shared" si="3"/>
        <v>-16.339999999999996</v>
      </c>
      <c r="P28" s="80">
        <v>5</v>
      </c>
      <c r="Q28" s="68">
        <v>-81.699999999999989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-64.849999999999994</v>
      </c>
      <c r="P32" s="80">
        <v>4</v>
      </c>
      <c r="Q32" s="68">
        <v>-259.39999999999998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0.19444444444444445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181</v>
      </c>
      <c r="F2" s="29" t="s">
        <v>156</v>
      </c>
      <c r="G2" s="12">
        <v>40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1116.2162162162163</v>
      </c>
      <c r="P2" s="79">
        <v>37</v>
      </c>
      <c r="Q2" s="63">
        <v>41300</v>
      </c>
    </row>
    <row r="3" spans="1:17">
      <c r="A3" s="19" t="s">
        <v>8</v>
      </c>
      <c r="B3" s="122">
        <v>290</v>
      </c>
      <c r="C3" s="123"/>
      <c r="E3" s="33" t="s">
        <v>54</v>
      </c>
      <c r="F3" s="30" t="s">
        <v>20</v>
      </c>
      <c r="G3" s="13">
        <v>37</v>
      </c>
      <c r="H3" s="94">
        <f>IF(B$17=0,0,G3/B$17)</f>
        <v>0.46250000000000002</v>
      </c>
      <c r="I3" s="56">
        <v>26</v>
      </c>
      <c r="K3" s="5">
        <v>1</v>
      </c>
      <c r="L3" s="61">
        <v>10.3</v>
      </c>
      <c r="N3" s="76" t="s">
        <v>104</v>
      </c>
      <c r="O3" s="83">
        <f t="shared" si="0"/>
        <v>1102.7027027027027</v>
      </c>
      <c r="P3" s="80">
        <v>37</v>
      </c>
      <c r="Q3" s="64">
        <v>40800</v>
      </c>
    </row>
    <row r="4" spans="1:17">
      <c r="A4" s="19" t="s">
        <v>6</v>
      </c>
      <c r="B4" s="124">
        <v>490.1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0.46250000000000002</v>
      </c>
      <c r="I4" s="56">
        <v>22</v>
      </c>
      <c r="K4" s="5">
        <v>2</v>
      </c>
      <c r="L4" s="61">
        <v>-11.7</v>
      </c>
      <c r="N4" s="76" t="s">
        <v>105</v>
      </c>
      <c r="O4" s="83">
        <f t="shared" si="0"/>
        <v>-305.55555555555554</v>
      </c>
      <c r="P4" s="80">
        <v>36</v>
      </c>
      <c r="Q4" s="64">
        <v>-11000</v>
      </c>
    </row>
    <row r="5" spans="1:17">
      <c r="A5" s="19" t="s">
        <v>7</v>
      </c>
      <c r="B5" s="126">
        <f>IF(B$2=0,0,B$4/B$2)</f>
        <v>13.245945945945946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0.36249999999999999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1730.3030303030303</v>
      </c>
      <c r="P5" s="80">
        <v>33</v>
      </c>
      <c r="Q5" s="64">
        <v>57100</v>
      </c>
    </row>
    <row r="6" spans="1:17">
      <c r="A6" s="19" t="s">
        <v>1</v>
      </c>
      <c r="B6" s="128">
        <f>IF(B$2=0,0,(B$7*1+B$8*2+B$9*3+B$10*4)/B$2)</f>
        <v>2.1351351351351351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0.27500000000000002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963.33333333333337</v>
      </c>
      <c r="P6" s="80">
        <v>30</v>
      </c>
      <c r="Q6" s="64">
        <v>28900</v>
      </c>
    </row>
    <row r="7" spans="1:17">
      <c r="A7" s="19" t="s">
        <v>2</v>
      </c>
      <c r="B7" s="13">
        <v>13</v>
      </c>
      <c r="C7" s="6">
        <f t="shared" ref="C7:C12" si="2">IF(B$2=0,0,B7/B$2)</f>
        <v>0.35135135135135137</v>
      </c>
      <c r="E7" s="33" t="s">
        <v>57</v>
      </c>
      <c r="F7" s="30" t="s">
        <v>21</v>
      </c>
      <c r="G7" s="13">
        <v>16</v>
      </c>
      <c r="H7" s="94">
        <f>IF(B$17=0,0,G7/B$17)</f>
        <v>0.2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580</v>
      </c>
      <c r="P7" s="80">
        <v>20</v>
      </c>
      <c r="Q7" s="64">
        <v>11600</v>
      </c>
    </row>
    <row r="8" spans="1:17">
      <c r="A8" s="19" t="s">
        <v>3</v>
      </c>
      <c r="B8" s="13">
        <v>10</v>
      </c>
      <c r="C8" s="6">
        <f>IF(B$2=0,0,B8/B$2)</f>
        <v>0.27027027027027029</v>
      </c>
      <c r="E8" s="33" t="s">
        <v>55</v>
      </c>
      <c r="F8" s="30" t="s">
        <v>155</v>
      </c>
      <c r="G8" s="13">
        <v>14</v>
      </c>
      <c r="H8" s="94">
        <f>IF(B$17=0,0,G8/B$17)</f>
        <v>0.17499999999999999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0.27027027027027029</v>
      </c>
      <c r="E9" s="33" t="s">
        <v>59</v>
      </c>
      <c r="F9" s="30" t="s">
        <v>23</v>
      </c>
      <c r="G9" s="13">
        <v>14</v>
      </c>
      <c r="H9" s="94">
        <f>IF(B$17=0,0,G9/B$17)</f>
        <v>0.17499999999999999</v>
      </c>
      <c r="I9" s="56">
        <v>14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4</v>
      </c>
      <c r="C10" s="7">
        <f>IF(B$2=0,0,B10/B$2)</f>
        <v>0.10810810810810811</v>
      </c>
      <c r="E10" s="33" t="s">
        <v>182</v>
      </c>
      <c r="F10" s="30" t="s">
        <v>19</v>
      </c>
      <c r="G10" s="13">
        <v>13</v>
      </c>
      <c r="H10" s="94">
        <f>IF(B$17=0,0,G10/B$17)</f>
        <v>0.16250000000000001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0.6216216216216216</v>
      </c>
      <c r="E11" s="33" t="s">
        <v>183</v>
      </c>
      <c r="F11" s="30" t="s">
        <v>186</v>
      </c>
      <c r="G11" s="13">
        <v>3</v>
      </c>
      <c r="H11" s="94">
        <f>IF(B$17=0,0,G11/B$17)</f>
        <v>3.7499999999999999E-2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2.5000000000000001E-2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56</v>
      </c>
      <c r="C13" s="11">
        <f>IF(B$3=0,0,B13/B$3)</f>
        <v>0.19310344827586207</v>
      </c>
      <c r="E13" s="33" t="s">
        <v>67</v>
      </c>
      <c r="F13" s="30" t="s">
        <v>31</v>
      </c>
      <c r="G13" s="13">
        <v>2</v>
      </c>
      <c r="H13" s="94">
        <f>IF(B$17=0,0,G13/B$17)</f>
        <v>2.5000000000000001E-2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65</v>
      </c>
      <c r="C14" s="6">
        <f>IF(B$3=0,0,B14/B$3)</f>
        <v>0.22413793103448276</v>
      </c>
      <c r="E14" s="33" t="s">
        <v>74</v>
      </c>
      <c r="F14" s="30" t="s">
        <v>38</v>
      </c>
      <c r="G14" s="13">
        <v>2</v>
      </c>
      <c r="H14" s="94">
        <f>IF(B$17=0,0,G14/B$17)</f>
        <v>2.5000000000000001E-2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40</v>
      </c>
      <c r="C15" s="4">
        <f>IF(B$13=0,0,B15/B$13)</f>
        <v>0.7142857142857143</v>
      </c>
      <c r="E15" s="33" t="s">
        <v>77</v>
      </c>
      <c r="F15" s="30" t="s">
        <v>41</v>
      </c>
      <c r="G15" s="13">
        <v>2</v>
      </c>
      <c r="H15" s="94">
        <f>IF(B$17=0,0,G15/B$17)</f>
        <v>2.5000000000000001E-2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28.73</v>
      </c>
      <c r="P15" s="81">
        <v>10</v>
      </c>
      <c r="Q15" s="69">
        <v>287.3</v>
      </c>
    </row>
    <row r="16" spans="1:17">
      <c r="A16" s="18" t="s">
        <v>100</v>
      </c>
      <c r="B16" s="12">
        <f>B22</f>
        <v>32</v>
      </c>
      <c r="C16" s="4">
        <f>IF(B$14=0,0,B16/B$14)</f>
        <v>0.49230769230769234</v>
      </c>
      <c r="E16" s="33" t="s">
        <v>61</v>
      </c>
      <c r="F16" s="30" t="s">
        <v>25</v>
      </c>
      <c r="G16" s="13">
        <v>1</v>
      </c>
      <c r="H16" s="94">
        <f>IF(B$17=0,0,G16/B$17)</f>
        <v>1.2500000000000001E-2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0.27586206896551724</v>
      </c>
      <c r="E17" s="33" t="s">
        <v>71</v>
      </c>
      <c r="F17" s="30" t="s">
        <v>35</v>
      </c>
      <c r="G17" s="13">
        <v>1</v>
      </c>
      <c r="H17" s="94">
        <f>IF(B$17=0,0,G17/B$17)</f>
        <v>1.2500000000000001E-2</v>
      </c>
      <c r="I17" s="56">
        <v>14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0.11379310344827587</v>
      </c>
      <c r="E18" s="33" t="s">
        <v>78</v>
      </c>
      <c r="F18" s="30" t="s">
        <v>42</v>
      </c>
      <c r="G18" s="13">
        <v>1</v>
      </c>
      <c r="H18" s="94">
        <f>IF(B$17=0,0,G18/B$17)</f>
        <v>1.2500000000000001E-2</v>
      </c>
      <c r="I18" s="56">
        <v>7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30</v>
      </c>
      <c r="C19" s="6">
        <f>IF(B$17=0,0,B19/B$17)</f>
        <v>0.375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164.89999999999998</v>
      </c>
      <c r="N19" s="76" t="s">
        <v>304</v>
      </c>
      <c r="O19" s="86">
        <f>IF(P19=0,0,Q19/P19)</f>
        <v>36.822222222222223</v>
      </c>
      <c r="P19" s="80">
        <v>9</v>
      </c>
      <c r="Q19" s="68">
        <v>331.4</v>
      </c>
    </row>
    <row r="20" spans="1:17">
      <c r="A20" s="19" t="s">
        <v>11</v>
      </c>
      <c r="B20" s="13">
        <v>50</v>
      </c>
      <c r="C20" s="6">
        <f>IF(B$17=0,0,B20/B$17)</f>
        <v>0.625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40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32</v>
      </c>
      <c r="C22" s="6">
        <f>IF(B$17=0,0,B22/B$17)</f>
        <v>0.4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>IF(P22=0,0,Q22/P22)</f>
        <v>27.745454545454546</v>
      </c>
      <c r="P22" s="80">
        <v>11</v>
      </c>
      <c r="Q22" s="68">
        <v>305.2</v>
      </c>
    </row>
    <row r="23" spans="1:17">
      <c r="A23" s="19" t="s">
        <v>150</v>
      </c>
      <c r="B23" s="13">
        <v>8</v>
      </c>
      <c r="C23" s="6">
        <f>IF(B$17=0,0,B23/B$17)</f>
        <v>0.1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195</v>
      </c>
      <c r="O23" s="86">
        <f>IF(P23=0,0,Q23/P23)</f>
        <v>22.8</v>
      </c>
      <c r="P23" s="80">
        <v>6</v>
      </c>
      <c r="Q23" s="68">
        <v>136.80000000000001</v>
      </c>
    </row>
    <row r="24" spans="1:17">
      <c r="A24" s="19" t="s">
        <v>5</v>
      </c>
      <c r="B24" s="16">
        <f>IF(B$17=0,0,C24/B$17)</f>
        <v>5713.75</v>
      </c>
      <c r="C24" s="8">
        <v>457100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22.242105263157896</v>
      </c>
      <c r="P24" s="80">
        <v>19</v>
      </c>
      <c r="Q24" s="68">
        <v>422.6</v>
      </c>
    </row>
    <row r="25" spans="1:17">
      <c r="A25" s="20" t="s">
        <v>133</v>
      </c>
      <c r="B25" s="97">
        <f>IF($B$17-B$16=0,0,C25/($B$17-B$16))</f>
        <v>7120.833333333333</v>
      </c>
      <c r="C25" s="98">
        <v>341800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262</v>
      </c>
      <c r="O25" s="86">
        <f>IF(P25=0,0,Q25/P25)</f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3603.125</v>
      </c>
      <c r="C26" s="98">
        <v>115300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-4239.393939393939</v>
      </c>
      <c r="C27" s="98">
        <v>-139900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>IF(P27=0,0,Q27/P27)</f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>IF(P28=0,0,Q28/P28)</f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>IF(P29=0,0,Q29/P29)</f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244</v>
      </c>
      <c r="O30" s="86">
        <f>IF(P30=0,0,Q30/P30)</f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>IF(P31=0,0,Q31/P31)</f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-2.6166666666666676</v>
      </c>
      <c r="P32" s="80">
        <v>12</v>
      </c>
      <c r="Q32" s="68">
        <v>-31.400000000000013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25</v>
      </c>
      <c r="C36" s="6">
        <f t="shared" si="3"/>
        <v>0.3125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19</v>
      </c>
      <c r="C37" s="6">
        <f t="shared" si="3"/>
        <v>0.23749999999999999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10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12</v>
      </c>
      <c r="C39" s="6">
        <f t="shared" si="3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3.7499999999999999E-2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15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0.63492063492063489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-680</v>
      </c>
      <c r="P2" s="79">
        <v>40</v>
      </c>
      <c r="Q2" s="63">
        <v>-27200</v>
      </c>
    </row>
    <row r="3" spans="1:17">
      <c r="A3" s="19" t="s">
        <v>8</v>
      </c>
      <c r="B3" s="122">
        <v>308</v>
      </c>
      <c r="C3" s="123"/>
      <c r="E3" s="33" t="s">
        <v>181</v>
      </c>
      <c r="F3" s="30" t="s">
        <v>156</v>
      </c>
      <c r="G3" s="13">
        <v>38</v>
      </c>
      <c r="H3" s="94">
        <f>IF(B$17=0,0,G3/B$17)</f>
        <v>0.60317460317460314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245</v>
      </c>
      <c r="P3" s="80">
        <v>40</v>
      </c>
      <c r="Q3" s="64">
        <v>9800</v>
      </c>
    </row>
    <row r="4" spans="1:17">
      <c r="A4" s="19" t="s">
        <v>6</v>
      </c>
      <c r="B4" s="124">
        <v>-99.499999999999972</v>
      </c>
      <c r="C4" s="125"/>
      <c r="E4" s="33" t="s">
        <v>184</v>
      </c>
      <c r="F4" s="30" t="s">
        <v>187</v>
      </c>
      <c r="G4" s="13">
        <v>36</v>
      </c>
      <c r="H4" s="94">
        <f>IF(B$17=0,0,G4/B$17)</f>
        <v>0.5714285714285714</v>
      </c>
      <c r="I4" s="56">
        <v>9</v>
      </c>
      <c r="K4" s="5">
        <v>2</v>
      </c>
      <c r="L4" s="61">
        <v>15.8</v>
      </c>
      <c r="N4" s="76" t="s">
        <v>105</v>
      </c>
      <c r="O4" s="83">
        <f t="shared" si="0"/>
        <v>685</v>
      </c>
      <c r="P4" s="80">
        <v>40</v>
      </c>
      <c r="Q4" s="64">
        <v>27400</v>
      </c>
    </row>
    <row r="5" spans="1:17">
      <c r="A5" s="19" t="s">
        <v>7</v>
      </c>
      <c r="B5" s="126">
        <f>IF(B$2=0,0,B$4/B$2)</f>
        <v>-2.4874999999999994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0.33333333333333331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-1725.6410256410256</v>
      </c>
      <c r="P5" s="80">
        <v>39</v>
      </c>
      <c r="Q5" s="64">
        <v>-67300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20</v>
      </c>
      <c r="H6" s="94">
        <f>IF(B$17=0,0,G6/B$17)</f>
        <v>0.31746031746031744</v>
      </c>
      <c r="I6" s="56">
        <v>15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-525</v>
      </c>
      <c r="P6" s="80">
        <v>32</v>
      </c>
      <c r="Q6" s="64">
        <v>-16800</v>
      </c>
    </row>
    <row r="7" spans="1:17">
      <c r="A7" s="19" t="s">
        <v>2</v>
      </c>
      <c r="B7" s="13">
        <v>11</v>
      </c>
      <c r="C7" s="6">
        <f t="shared" ref="C7:C12" si="2">IF(B$2=0,0,B7/B$2)</f>
        <v>0.27500000000000002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1163.6363636363637</v>
      </c>
      <c r="P7" s="80">
        <v>22</v>
      </c>
      <c r="Q7" s="64">
        <v>25600</v>
      </c>
    </row>
    <row r="8" spans="1:17">
      <c r="A8" s="19" t="s">
        <v>3</v>
      </c>
      <c r="B8" s="13">
        <v>5</v>
      </c>
      <c r="C8" s="6">
        <f>IF(B$2=0,0,B8/B$2)</f>
        <v>0.125</v>
      </c>
      <c r="E8" s="33" t="s">
        <v>57</v>
      </c>
      <c r="F8" s="30" t="s">
        <v>21</v>
      </c>
      <c r="G8" s="13">
        <v>10</v>
      </c>
      <c r="H8" s="94">
        <f>IF(B$17=0,0,G8/B$17)</f>
        <v>0.15873015873015872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13</v>
      </c>
      <c r="C9" s="7">
        <f>IF(B$2=0,0,B9/B$2)</f>
        <v>0.32500000000000001</v>
      </c>
      <c r="E9" s="33" t="s">
        <v>59</v>
      </c>
      <c r="F9" s="30" t="s">
        <v>23</v>
      </c>
      <c r="G9" s="13">
        <v>8</v>
      </c>
      <c r="H9" s="94">
        <f>IF(B$17=0,0,G9/B$17)</f>
        <v>0.12698412698412698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11</v>
      </c>
      <c r="C10" s="7">
        <f>IF(B$2=0,0,B10/B$2)</f>
        <v>0.27500000000000002</v>
      </c>
      <c r="E10" s="33" t="s">
        <v>182</v>
      </c>
      <c r="F10" s="30" t="s">
        <v>19</v>
      </c>
      <c r="G10" s="13">
        <v>7</v>
      </c>
      <c r="H10" s="94">
        <f>IF(B$17=0,0,G10/B$17)</f>
        <v>0.1111111111111111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</v>
      </c>
      <c r="E11" s="33" t="s">
        <v>58</v>
      </c>
      <c r="F11" s="30" t="s">
        <v>22</v>
      </c>
      <c r="G11" s="13">
        <v>5</v>
      </c>
      <c r="H11" s="94">
        <f>IF(B$17=0,0,G11/B$17)</f>
        <v>7.9365079365079361E-2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5</v>
      </c>
      <c r="H12" s="94">
        <f>IF(B$17=0,0,G12/B$17)</f>
        <v>7.9365079365079361E-2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72</v>
      </c>
      <c r="C13" s="11">
        <f>IF(B$3=0,0,B13/B$3)</f>
        <v>0.23376623376623376</v>
      </c>
      <c r="E13" s="33" t="s">
        <v>66</v>
      </c>
      <c r="F13" s="30" t="s">
        <v>30</v>
      </c>
      <c r="G13" s="13">
        <v>3</v>
      </c>
      <c r="H13" s="94">
        <f>IF(B$17=0,0,G13/B$17)</f>
        <v>4.7619047619047616E-2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3.6666666666666683</v>
      </c>
      <c r="P13" s="80">
        <v>18</v>
      </c>
      <c r="Q13" s="68">
        <v>66.000000000000028</v>
      </c>
    </row>
    <row r="14" spans="1:17">
      <c r="A14" s="19" t="s">
        <v>94</v>
      </c>
      <c r="B14" s="13">
        <v>72</v>
      </c>
      <c r="C14" s="6">
        <f>IF(B$3=0,0,B14/B$3)</f>
        <v>0.23376623376623376</v>
      </c>
      <c r="E14" s="33" t="s">
        <v>183</v>
      </c>
      <c r="F14" s="30" t="s">
        <v>186</v>
      </c>
      <c r="G14" s="13">
        <v>3</v>
      </c>
      <c r="H14" s="94">
        <f>IF(B$17=0,0,G14/B$17)</f>
        <v>4.7619047619047616E-2</v>
      </c>
      <c r="I14" s="56">
        <v>6</v>
      </c>
      <c r="K14" s="5">
        <v>12</v>
      </c>
      <c r="L14" s="61">
        <v>369.3</v>
      </c>
      <c r="N14" s="76" t="s">
        <v>128</v>
      </c>
      <c r="O14" s="86">
        <f>IF(P14=0,0,Q14/P14)</f>
        <v>-4.9999999999999822E-2</v>
      </c>
      <c r="P14" s="80">
        <v>8</v>
      </c>
      <c r="Q14" s="68">
        <v>-0.39999999999999858</v>
      </c>
    </row>
    <row r="15" spans="1:17">
      <c r="A15" s="18" t="s">
        <v>99</v>
      </c>
      <c r="B15" s="12">
        <f>B21</f>
        <v>38</v>
      </c>
      <c r="C15" s="4">
        <f>IF(B$13=0,0,B15/B$13)</f>
        <v>0.52777777777777779</v>
      </c>
      <c r="E15" s="33" t="s">
        <v>63</v>
      </c>
      <c r="F15" s="30" t="s">
        <v>27</v>
      </c>
      <c r="G15" s="13">
        <v>2</v>
      </c>
      <c r="H15" s="94">
        <f>IF(B$17=0,0,G15/B$17)</f>
        <v>3.1746031746031744E-2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-26.7</v>
      </c>
      <c r="P15" s="81">
        <v>7</v>
      </c>
      <c r="Q15" s="69">
        <v>-186.9</v>
      </c>
    </row>
    <row r="16" spans="1:17">
      <c r="A16" s="18" t="s">
        <v>100</v>
      </c>
      <c r="B16" s="12">
        <f>B22</f>
        <v>23</v>
      </c>
      <c r="C16" s="4">
        <f>IF(B$14=0,0,B16/B$14)</f>
        <v>0.31944444444444442</v>
      </c>
      <c r="E16" s="33" t="s">
        <v>67</v>
      </c>
      <c r="F16" s="30" t="s">
        <v>31</v>
      </c>
      <c r="G16" s="13">
        <v>1</v>
      </c>
      <c r="H16" s="94">
        <f>IF(B$17=0,0,G16/B$17)</f>
        <v>1.5873015873015872E-2</v>
      </c>
      <c r="I16" s="56">
        <v>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0.20454545454545456</v>
      </c>
      <c r="E17" s="33" t="s">
        <v>69</v>
      </c>
      <c r="F17" s="30" t="s">
        <v>33</v>
      </c>
      <c r="G17" s="13">
        <v>1</v>
      </c>
      <c r="H17" s="94">
        <f>IF(B$17=0,0,G17/B$17)</f>
        <v>1.5873015873015872E-2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0.16558441558441558</v>
      </c>
      <c r="E18" s="33" t="s">
        <v>76</v>
      </c>
      <c r="F18" s="30" t="s">
        <v>40</v>
      </c>
      <c r="G18" s="13">
        <v>1</v>
      </c>
      <c r="H18" s="94">
        <f>IF(B$17=0,0,G18/B$17)</f>
        <v>1.5873015873015872E-2</v>
      </c>
      <c r="I18" s="56">
        <v>5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23</v>
      </c>
      <c r="C19" s="6">
        <f>IF(B$17=0,0,B19/B$17)</f>
        <v>0.36507936507936506</v>
      </c>
      <c r="E19" s="33" t="s">
        <v>77</v>
      </c>
      <c r="F19" s="30" t="s">
        <v>41</v>
      </c>
      <c r="G19" s="13">
        <v>1</v>
      </c>
      <c r="H19" s="94">
        <f>IF(B$17=0,0,G19/B$17)</f>
        <v>1.5873015873015872E-2</v>
      </c>
      <c r="I19" s="56">
        <v>21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40</v>
      </c>
      <c r="C20" s="6">
        <f>IF(B$17=0,0,B20/B$17)</f>
        <v>0.63492063492063489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38</v>
      </c>
      <c r="C21" s="6">
        <f>IF(B$17=0,0,B21/B$17)</f>
        <v>0.60317460317460314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23</v>
      </c>
      <c r="C22" s="6">
        <f>IF(B$17=0,0,B22/B$17)</f>
        <v>0.36507936507936506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3.1746031746031744E-2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17.918181818181822</v>
      </c>
      <c r="P23" s="80">
        <v>11</v>
      </c>
      <c r="Q23" s="68">
        <v>197.10000000000002</v>
      </c>
    </row>
    <row r="24" spans="1:17">
      <c r="A24" s="19" t="s">
        <v>5</v>
      </c>
      <c r="B24" s="16">
        <f>IF(B$17=0,0,C24/B$17)</f>
        <v>6726.9841269841272</v>
      </c>
      <c r="C24" s="8">
        <v>423800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8442.5</v>
      </c>
      <c r="C25" s="98">
        <v>337700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>IF(P25=0,0,Q25/P25)</f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3743.478260869565</v>
      </c>
      <c r="C26" s="98">
        <v>86100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141.5</v>
      </c>
      <c r="N26" s="76" t="s">
        <v>265</v>
      </c>
      <c r="O26" s="86">
        <f>IF(P26=0,0,Q26/P26)</f>
        <v>-14.87142857142857</v>
      </c>
      <c r="P26" s="80">
        <v>14</v>
      </c>
      <c r="Q26" s="68">
        <v>-208.2</v>
      </c>
    </row>
    <row r="27" spans="1:17">
      <c r="A27" s="20" t="s">
        <v>132</v>
      </c>
      <c r="B27" s="97">
        <f>IF(B$18=0,0,C27/B$18)</f>
        <v>-5215.6862745098042</v>
      </c>
      <c r="C27" s="98">
        <v>-266000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244</v>
      </c>
      <c r="O27" s="86">
        <f>IF(P27=0,0,Q27/P27)</f>
        <v>-16.066666666666666</v>
      </c>
      <c r="P27" s="80">
        <v>3</v>
      </c>
      <c r="Q27" s="68">
        <v>-48.199999999999996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276</v>
      </c>
      <c r="O28" s="86">
        <f>IF(P28=0,0,Q28/P28)</f>
        <v>-20.533333333333335</v>
      </c>
      <c r="P28" s="80">
        <v>15</v>
      </c>
      <c r="Q28" s="68">
        <v>-308</v>
      </c>
    </row>
    <row r="29" spans="1:17">
      <c r="A29" s="19" t="s">
        <v>131</v>
      </c>
      <c r="B29" s="13">
        <v>23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228</v>
      </c>
      <c r="O29" s="86">
        <f>IF(P29=0,0,Q29/P29)</f>
        <v>-22.049999999999997</v>
      </c>
      <c r="P29" s="80">
        <v>4</v>
      </c>
      <c r="Q29" s="68">
        <v>-88.199999999999989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263</v>
      </c>
      <c r="O30" s="86">
        <f>IF(P30=0,0,Q30/P30)</f>
        <v>-22.242105263157889</v>
      </c>
      <c r="P30" s="80">
        <v>19</v>
      </c>
      <c r="Q30" s="68">
        <v>-422.59999999999991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169</v>
      </c>
      <c r="O32" s="86">
        <f>IF(P32=0,0,Q32/P32)</f>
        <v>-25.928571428571427</v>
      </c>
      <c r="P32" s="80">
        <v>7</v>
      </c>
      <c r="Q32" s="68">
        <v>-181.5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-27.9375</v>
      </c>
      <c r="P33" s="80">
        <v>8</v>
      </c>
      <c r="Q33" s="68">
        <v>-223.5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-39.42499999999999</v>
      </c>
      <c r="P34" s="80">
        <v>8</v>
      </c>
      <c r="Q34" s="68">
        <v>-315.39999999999992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0.17460317460317459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9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3"/>
        <v>0.23809523809523808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3"/>
        <v>0.12698412698412698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3"/>
        <v>0.12698412698412698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3"/>
        <v>0.12698412698412698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2</v>
      </c>
      <c r="C41" s="6">
        <f t="shared" si="3"/>
        <v>3.1746031746031744E-2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1.5873015873015872E-2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1.5873015873015872E-2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54</v>
      </c>
      <c r="F2" s="29" t="s">
        <v>20</v>
      </c>
      <c r="G2" s="12">
        <v>37</v>
      </c>
      <c r="H2" s="93">
        <f>IF(B$17=0,0,G2/B$17)</f>
        <v>0.6166666666666667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259.375</v>
      </c>
      <c r="P2" s="79">
        <v>32</v>
      </c>
      <c r="Q2" s="63">
        <v>8300</v>
      </c>
    </row>
    <row r="3" spans="1:17">
      <c r="A3" s="19" t="s">
        <v>8</v>
      </c>
      <c r="B3" s="122">
        <v>235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0.58333333333333337</v>
      </c>
      <c r="I3" s="56">
        <v>7</v>
      </c>
      <c r="K3" s="5">
        <v>1</v>
      </c>
      <c r="L3" s="61">
        <v>10.6</v>
      </c>
      <c r="N3" s="76" t="s">
        <v>104</v>
      </c>
      <c r="O3" s="83">
        <f t="shared" si="0"/>
        <v>-500</v>
      </c>
      <c r="P3" s="80">
        <v>32</v>
      </c>
      <c r="Q3" s="64">
        <v>-16000</v>
      </c>
    </row>
    <row r="4" spans="1:17">
      <c r="A4" s="19" t="s">
        <v>6</v>
      </c>
      <c r="B4" s="124">
        <v>507.90000000000003</v>
      </c>
      <c r="C4" s="125"/>
      <c r="E4" s="33" t="s">
        <v>181</v>
      </c>
      <c r="F4" s="30" t="s">
        <v>156</v>
      </c>
      <c r="G4" s="13">
        <v>27</v>
      </c>
      <c r="H4" s="94">
        <f>IF(B$17=0,0,G4/B$17)</f>
        <v>0.45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2346.6666666666665</v>
      </c>
      <c r="P4" s="80">
        <v>30</v>
      </c>
      <c r="Q4" s="64">
        <v>70400</v>
      </c>
    </row>
    <row r="5" spans="1:17">
      <c r="A5" s="19" t="s">
        <v>7</v>
      </c>
      <c r="B5" s="126">
        <f>IF(B$2=0,0,B$4/B$2)</f>
        <v>15.871875000000001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0.41666666666666669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644</v>
      </c>
      <c r="P5" s="80">
        <v>25</v>
      </c>
      <c r="Q5" s="64">
        <v>16100</v>
      </c>
    </row>
    <row r="6" spans="1:17">
      <c r="A6" s="19" t="s">
        <v>1</v>
      </c>
      <c r="B6" s="128">
        <f>IF(B$2=0,0,(B$7*1+B$8*2+B$9*3+B$10*4)/B$2)</f>
        <v>2.03125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</v>
      </c>
      <c r="I6" s="56">
        <v>25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2017.6470588235295</v>
      </c>
      <c r="P6" s="80">
        <v>17</v>
      </c>
      <c r="Q6" s="64">
        <v>34300</v>
      </c>
    </row>
    <row r="7" spans="1:17">
      <c r="A7" s="19" t="s">
        <v>2</v>
      </c>
      <c r="B7" s="13">
        <v>11</v>
      </c>
      <c r="C7" s="6">
        <f t="shared" ref="C7:C12" si="2">IF(B$2=0,0,B7/B$2)</f>
        <v>0.34375</v>
      </c>
      <c r="E7" s="33" t="s">
        <v>57</v>
      </c>
      <c r="F7" s="30" t="s">
        <v>21</v>
      </c>
      <c r="G7" s="13">
        <v>12</v>
      </c>
      <c r="H7" s="94">
        <f>IF(B$17=0,0,G7/B$17)</f>
        <v>0.2</v>
      </c>
      <c r="I7" s="56">
        <v>22</v>
      </c>
      <c r="K7" s="5">
        <v>5</v>
      </c>
      <c r="L7" s="61">
        <v>106.70000000000002</v>
      </c>
      <c r="N7" s="76" t="s">
        <v>107</v>
      </c>
      <c r="O7" s="83">
        <f t="shared" si="0"/>
        <v>2107.6923076923076</v>
      </c>
      <c r="P7" s="80">
        <v>13</v>
      </c>
      <c r="Q7" s="64">
        <v>27400</v>
      </c>
    </row>
    <row r="8" spans="1:17">
      <c r="A8" s="19" t="s">
        <v>3</v>
      </c>
      <c r="B8" s="13">
        <v>13</v>
      </c>
      <c r="C8" s="6">
        <f>IF(B$2=0,0,B8/B$2)</f>
        <v>0.40625</v>
      </c>
      <c r="E8" s="33" t="s">
        <v>77</v>
      </c>
      <c r="F8" s="30" t="s">
        <v>41</v>
      </c>
      <c r="G8" s="13">
        <v>9</v>
      </c>
      <c r="H8" s="94">
        <f>IF(B$17=0,0,G8/B$17)</f>
        <v>0.15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4</v>
      </c>
      <c r="C9" s="7">
        <f>IF(B$2=0,0,B9/B$2)</f>
        <v>0.125</v>
      </c>
      <c r="E9" s="33" t="s">
        <v>182</v>
      </c>
      <c r="F9" s="30" t="s">
        <v>19</v>
      </c>
      <c r="G9" s="13">
        <v>7</v>
      </c>
      <c r="H9" s="94">
        <f>IF(B$17=0,0,G9/B$17)</f>
        <v>0.11666666666666667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0.125</v>
      </c>
      <c r="E10" s="33" t="s">
        <v>55</v>
      </c>
      <c r="F10" s="30" t="s">
        <v>155</v>
      </c>
      <c r="G10" s="13">
        <v>7</v>
      </c>
      <c r="H10" s="94">
        <f>IF(B$17=0,0,G10/B$17)</f>
        <v>0.11666666666666667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0.75</v>
      </c>
      <c r="E11" s="33" t="s">
        <v>59</v>
      </c>
      <c r="F11" s="30" t="s">
        <v>23</v>
      </c>
      <c r="G11" s="13">
        <v>6</v>
      </c>
      <c r="H11" s="94">
        <f>IF(B$17=0,0,G11/B$17)</f>
        <v>0.1</v>
      </c>
      <c r="I11" s="56">
        <v>22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8.3333333333333329E-2</v>
      </c>
      <c r="I12" s="56">
        <v>15</v>
      </c>
      <c r="K12" s="5">
        <v>10</v>
      </c>
      <c r="L12" s="61">
        <v>187.80000000000004</v>
      </c>
      <c r="N12" s="75" t="s">
        <v>126</v>
      </c>
      <c r="O12" s="85">
        <f>IF(P12=0,0,Q12/P12)</f>
        <v>-6.0400000000000009</v>
      </c>
      <c r="P12" s="79">
        <v>10</v>
      </c>
      <c r="Q12" s="67">
        <v>-60.400000000000006</v>
      </c>
    </row>
    <row r="13" spans="1:17">
      <c r="A13" s="22" t="s">
        <v>97</v>
      </c>
      <c r="B13" s="15">
        <v>50</v>
      </c>
      <c r="C13" s="11">
        <f>IF(B$3=0,0,B13/B$3)</f>
        <v>0.21276595744680851</v>
      </c>
      <c r="E13" s="33" t="s">
        <v>67</v>
      </c>
      <c r="F13" s="30" t="s">
        <v>31</v>
      </c>
      <c r="G13" s="13">
        <v>4</v>
      </c>
      <c r="H13" s="94">
        <f>IF(B$17=0,0,G13/B$17)</f>
        <v>6.6666666666666666E-2</v>
      </c>
      <c r="I13" s="56">
        <v>3</v>
      </c>
      <c r="K13" s="5">
        <v>11</v>
      </c>
      <c r="L13" s="61">
        <v>137.50000000000006</v>
      </c>
      <c r="N13" s="76" t="s">
        <v>127</v>
      </c>
      <c r="O13" s="86">
        <f>IF(P13=0,0,Q13/P13)</f>
        <v>37.36</v>
      </c>
      <c r="P13" s="80">
        <v>5</v>
      </c>
      <c r="Q13" s="68">
        <v>186.8</v>
      </c>
    </row>
    <row r="14" spans="1:17">
      <c r="A14" s="19" t="s">
        <v>94</v>
      </c>
      <c r="B14" s="13">
        <v>79</v>
      </c>
      <c r="C14" s="6">
        <f>IF(B$3=0,0,B14/B$3)</f>
        <v>0.33617021276595743</v>
      </c>
      <c r="E14" s="33" t="s">
        <v>66</v>
      </c>
      <c r="F14" s="30" t="s">
        <v>30</v>
      </c>
      <c r="G14" s="13">
        <v>3</v>
      </c>
      <c r="H14" s="94">
        <f>IF(B$17=0,0,G14/B$17)</f>
        <v>0.05</v>
      </c>
      <c r="I14" s="56">
        <v>3</v>
      </c>
      <c r="K14" s="5">
        <v>12</v>
      </c>
      <c r="L14" s="61">
        <v>137.20000000000005</v>
      </c>
      <c r="N14" s="76" t="s">
        <v>128</v>
      </c>
      <c r="O14" s="86">
        <f>IF(P14=0,0,Q14/P14)</f>
        <v>26.4</v>
      </c>
      <c r="P14" s="80">
        <v>10</v>
      </c>
      <c r="Q14" s="68">
        <v>264</v>
      </c>
    </row>
    <row r="15" spans="1:17">
      <c r="A15" s="18" t="s">
        <v>99</v>
      </c>
      <c r="B15" s="12">
        <f>B21</f>
        <v>29</v>
      </c>
      <c r="C15" s="4">
        <f>IF(B$13=0,0,B15/B$13)</f>
        <v>0.57999999999999996</v>
      </c>
      <c r="E15" s="33" t="s">
        <v>62</v>
      </c>
      <c r="F15" s="30" t="s">
        <v>26</v>
      </c>
      <c r="G15" s="13">
        <v>2</v>
      </c>
      <c r="H15" s="94">
        <f>IF(B$17=0,0,G15/B$17)</f>
        <v>3.3333333333333333E-2</v>
      </c>
      <c r="I15" s="56">
        <v>2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27</v>
      </c>
      <c r="C16" s="4">
        <f>IF(B$14=0,0,B16/B$14)</f>
        <v>0.34177215189873417</v>
      </c>
      <c r="E16" s="33" t="s">
        <v>183</v>
      </c>
      <c r="F16" s="30" t="s">
        <v>186</v>
      </c>
      <c r="G16" s="13">
        <v>1</v>
      </c>
      <c r="H16" s="94">
        <f>IF(B$17=0,0,G16/B$17)</f>
        <v>1.6666666666666666E-2</v>
      </c>
      <c r="I16" s="56">
        <v>16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0.25531914893617019</v>
      </c>
      <c r="E17" s="33" t="s">
        <v>78</v>
      </c>
      <c r="F17" s="30" t="s">
        <v>42</v>
      </c>
      <c r="G17" s="13">
        <v>1</v>
      </c>
      <c r="H17" s="94">
        <f>IF(B$17=0,0,G17/B$17)</f>
        <v>1.6666666666666666E-2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0.10212765957446808</v>
      </c>
      <c r="E18" s="33" t="s">
        <v>79</v>
      </c>
      <c r="F18" s="30" t="s">
        <v>43</v>
      </c>
      <c r="G18" s="13">
        <v>1</v>
      </c>
      <c r="H18" s="94">
        <f>IF(B$17=0,0,G18/B$17)</f>
        <v>1.6666666666666666E-2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20</v>
      </c>
      <c r="C19" s="6">
        <f>IF(B$17=0,0,B19/B$17)</f>
        <v>0.33333333333333331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40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29</v>
      </c>
      <c r="C21" s="6">
        <f>IF(B$17=0,0,B21/B$17)</f>
        <v>0.48333333333333334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27</v>
      </c>
      <c r="C22" s="6">
        <f>IF(B$17=0,0,B22/B$17)</f>
        <v>0.45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4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235</v>
      </c>
      <c r="O23" s="86">
        <f>IF(P23=0,0,Q23/P23)</f>
        <v>35.658333333333324</v>
      </c>
      <c r="P23" s="80">
        <v>12</v>
      </c>
      <c r="Q23" s="68">
        <v>427.89999999999986</v>
      </c>
    </row>
    <row r="24" spans="1:17">
      <c r="A24" s="19" t="s">
        <v>5</v>
      </c>
      <c r="B24" s="16">
        <f>IF(B$17=0,0,C24/B$17)</f>
        <v>7496.666666666667</v>
      </c>
      <c r="C24" s="8">
        <v>449800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8969.69696969697</v>
      </c>
      <c r="C25" s="98">
        <v>296000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>IF(P25=0,0,Q25/P25)</f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5696.2962962962965</v>
      </c>
      <c r="C26" s="98">
        <v>153800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434.2000000000001</v>
      </c>
      <c r="N26" s="76" t="s">
        <v>169</v>
      </c>
      <c r="O26" s="86">
        <f>IF(P26=0,0,Q26/P26)</f>
        <v>21.475000000000001</v>
      </c>
      <c r="P26" s="80">
        <v>4</v>
      </c>
      <c r="Q26" s="68">
        <v>85.9</v>
      </c>
    </row>
    <row r="27" spans="1:17">
      <c r="A27" s="20" t="s">
        <v>132</v>
      </c>
      <c r="B27" s="97">
        <f>IF(B$18=0,0,C27/B$18)</f>
        <v>-5487.5</v>
      </c>
      <c r="C27" s="98">
        <v>-131700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272</v>
      </c>
      <c r="O27" s="86">
        <f>IF(P27=0,0,Q27/P27)</f>
        <v>20.533333333333335</v>
      </c>
      <c r="P27" s="80">
        <v>15</v>
      </c>
      <c r="Q27" s="68">
        <v>308</v>
      </c>
    </row>
    <row r="28" spans="1:17">
      <c r="A28" s="19" t="s">
        <v>130</v>
      </c>
      <c r="B28" s="13">
        <v>3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17.399999999999991</v>
      </c>
      <c r="P28" s="80">
        <v>11</v>
      </c>
      <c r="Q28" s="68">
        <v>191.39999999999992</v>
      </c>
    </row>
    <row r="29" spans="1:17">
      <c r="A29" s="19" t="s">
        <v>131</v>
      </c>
      <c r="B29" s="13">
        <v>46</v>
      </c>
      <c r="C29" s="96">
        <v>5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263</v>
      </c>
      <c r="O29" s="86">
        <f>IF(P29=0,0,Q29/P29)</f>
        <v>2.6166666666666667</v>
      </c>
      <c r="P29" s="80">
        <v>12</v>
      </c>
      <c r="Q29" s="68">
        <v>31.400000000000002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-1.9000000000000004</v>
      </c>
      <c r="P30" s="80">
        <v>5</v>
      </c>
      <c r="Q30" s="68">
        <v>-9.5000000000000018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4.2553191489361703E-3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238</v>
      </c>
      <c r="O32" s="86">
        <f>IF(P32=0,0,Q32/P32)</f>
        <v>-41.525000000000006</v>
      </c>
      <c r="P32" s="80">
        <v>4</v>
      </c>
      <c r="Q32" s="68">
        <v>-166.10000000000002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2">
      <c r="A35" s="52" t="s">
        <v>139</v>
      </c>
      <c r="B35" s="99">
        <v>6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2">
      <c r="A36" s="19" t="s">
        <v>135</v>
      </c>
      <c r="B36" s="13">
        <v>9</v>
      </c>
      <c r="C36" s="6">
        <f t="shared" si="3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15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13</v>
      </c>
      <c r="C38" s="6">
        <f t="shared" si="3"/>
        <v>0.21666666666666667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7</v>
      </c>
      <c r="C39" s="6">
        <f t="shared" si="3"/>
        <v>0.11666666666666667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6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3"/>
        <v>1.6666666666666666E-2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2</v>
      </c>
      <c r="C42" s="6">
        <f t="shared" si="3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1</v>
      </c>
      <c r="C47" s="9">
        <f t="shared" si="3"/>
        <v>1.6666666666666666E-2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10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0.46666666666666667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-977.77777777777783</v>
      </c>
      <c r="P2" s="79">
        <v>18</v>
      </c>
      <c r="Q2" s="63">
        <v>-17600</v>
      </c>
    </row>
    <row r="3" spans="1:17">
      <c r="A3" s="19" t="s">
        <v>8</v>
      </c>
      <c r="B3" s="122">
        <v>138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0.43333333333333335</v>
      </c>
      <c r="I3" s="56">
        <v>33</v>
      </c>
      <c r="K3" s="5">
        <v>1</v>
      </c>
      <c r="L3" s="61">
        <v>7</v>
      </c>
      <c r="N3" s="76" t="s">
        <v>104</v>
      </c>
      <c r="O3" s="83">
        <f t="shared" si="0"/>
        <v>-1211.1111111111111</v>
      </c>
      <c r="P3" s="80">
        <v>18</v>
      </c>
      <c r="Q3" s="64">
        <v>-21800</v>
      </c>
    </row>
    <row r="4" spans="1:17">
      <c r="A4" s="19" t="s">
        <v>6</v>
      </c>
      <c r="B4" s="124">
        <v>-157.19999999999999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0.4</v>
      </c>
      <c r="I4" s="56">
        <v>26</v>
      </c>
      <c r="K4" s="5">
        <v>2</v>
      </c>
      <c r="L4" s="61">
        <v>16.2</v>
      </c>
      <c r="N4" s="76" t="s">
        <v>105</v>
      </c>
      <c r="O4" s="83">
        <f t="shared" si="0"/>
        <v>-1012.5</v>
      </c>
      <c r="P4" s="80">
        <v>16</v>
      </c>
      <c r="Q4" s="64">
        <v>-16200</v>
      </c>
    </row>
    <row r="5" spans="1:17">
      <c r="A5" s="19" t="s">
        <v>7</v>
      </c>
      <c r="B5" s="126">
        <f>IF(B$2=0,0,B$4/B$2)</f>
        <v>-8.7333333333333325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0.26666666666666666</v>
      </c>
      <c r="I5" s="56">
        <v>12</v>
      </c>
      <c r="K5" s="5">
        <v>3</v>
      </c>
      <c r="L5" s="61">
        <v>-42.2</v>
      </c>
      <c r="N5" s="76" t="s">
        <v>157</v>
      </c>
      <c r="O5" s="83">
        <f>IF(P5=0,0,Q5/P5)</f>
        <v>1471.4285714285713</v>
      </c>
      <c r="P5" s="80">
        <v>14</v>
      </c>
      <c r="Q5" s="64">
        <v>20600</v>
      </c>
    </row>
    <row r="6" spans="1:17">
      <c r="A6" s="19" t="s">
        <v>1</v>
      </c>
      <c r="B6" s="128">
        <f>IF(B$2=0,0,(B$7*1+B$8*2+B$9*3+B$10*4)/B$2)</f>
        <v>2.7222222222222223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0.26666666666666666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-1966.6666666666667</v>
      </c>
      <c r="P6" s="80">
        <v>12</v>
      </c>
      <c r="Q6" s="64">
        <v>-23600</v>
      </c>
    </row>
    <row r="7" spans="1:17">
      <c r="A7" s="19" t="s">
        <v>2</v>
      </c>
      <c r="B7" s="13">
        <v>3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6</v>
      </c>
      <c r="H7" s="94">
        <f>IF(B$17=0,0,G7/B$17)</f>
        <v>0.2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716.66666666666663</v>
      </c>
      <c r="P7" s="80">
        <v>6</v>
      </c>
      <c r="Q7" s="64">
        <v>4300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55</v>
      </c>
      <c r="F8" s="30" t="s">
        <v>155</v>
      </c>
      <c r="G8" s="13">
        <v>4</v>
      </c>
      <c r="H8" s="94">
        <f>IF(B$17=0,0,G8/B$17)</f>
        <v>0.13333333333333333</v>
      </c>
      <c r="I8" s="56">
        <v>32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4</v>
      </c>
      <c r="C9" s="7">
        <f>IF(B$2=0,0,B9/B$2)</f>
        <v>0.22222222222222221</v>
      </c>
      <c r="E9" s="33" t="s">
        <v>59</v>
      </c>
      <c r="F9" s="30" t="s">
        <v>23</v>
      </c>
      <c r="G9" s="13">
        <v>4</v>
      </c>
      <c r="H9" s="94">
        <f>IF(B$17=0,0,G9/B$17)</f>
        <v>0.13333333333333333</v>
      </c>
      <c r="I9" s="56">
        <v>20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0.33333333333333331</v>
      </c>
      <c r="E10" s="33" t="s">
        <v>58</v>
      </c>
      <c r="F10" s="30" t="s">
        <v>22</v>
      </c>
      <c r="G10" s="13">
        <v>3</v>
      </c>
      <c r="H10" s="94">
        <f>IF(B$17=0,0,G10/B$17)</f>
        <v>0.1</v>
      </c>
      <c r="I10" s="56">
        <v>9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0.44444444444444442</v>
      </c>
      <c r="E11" s="33" t="s">
        <v>182</v>
      </c>
      <c r="F11" s="30" t="s">
        <v>19</v>
      </c>
      <c r="G11" s="13">
        <v>2</v>
      </c>
      <c r="H11" s="94">
        <f>IF(B$17=0,0,G11/B$17)</f>
        <v>6.6666666666666666E-2</v>
      </c>
      <c r="I11" s="56">
        <v>21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6.6666666666666666E-2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23</v>
      </c>
      <c r="C13" s="11">
        <f>IF(B$3=0,0,B13/B$3)</f>
        <v>0.16666666666666666</v>
      </c>
      <c r="E13" s="33" t="s">
        <v>66</v>
      </c>
      <c r="F13" s="30" t="s">
        <v>30</v>
      </c>
      <c r="G13" s="13">
        <v>1</v>
      </c>
      <c r="H13" s="94">
        <f>IF(B$17=0,0,G13/B$17)</f>
        <v>3.3333333333333333E-2</v>
      </c>
      <c r="I13" s="56">
        <v>7</v>
      </c>
      <c r="K13" s="5">
        <v>11</v>
      </c>
      <c r="L13" s="61">
        <v>-133.5</v>
      </c>
      <c r="N13" s="76" t="s">
        <v>127</v>
      </c>
      <c r="O13" s="86">
        <f>IF(P13=0,0,Q13/P13)</f>
        <v>-44.733333333333327</v>
      </c>
      <c r="P13" s="80">
        <v>3</v>
      </c>
      <c r="Q13" s="68">
        <v>-134.19999999999999</v>
      </c>
    </row>
    <row r="14" spans="1:17">
      <c r="A14" s="19" t="s">
        <v>94</v>
      </c>
      <c r="B14" s="13">
        <v>49</v>
      </c>
      <c r="C14" s="6">
        <f>IF(B$3=0,0,B14/B$3)</f>
        <v>0.35507246376811596</v>
      </c>
      <c r="E14" s="33" t="s">
        <v>71</v>
      </c>
      <c r="F14" s="30" t="s">
        <v>35</v>
      </c>
      <c r="G14" s="13">
        <v>1</v>
      </c>
      <c r="H14" s="94">
        <f>IF(B$17=0,0,G14/B$17)</f>
        <v>3.3333333333333333E-2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9.4333333333333318</v>
      </c>
      <c r="P14" s="80">
        <v>3</v>
      </c>
      <c r="Q14" s="68">
        <v>28.299999999999997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74</v>
      </c>
      <c r="F15" s="30" t="s">
        <v>38</v>
      </c>
      <c r="G15" s="13">
        <v>1</v>
      </c>
      <c r="H15" s="94">
        <f>IF(B$17=0,0,G15/B$17)</f>
        <v>3.3333333333333333E-2</v>
      </c>
      <c r="I15" s="56">
        <v>13</v>
      </c>
      <c r="K15" s="5">
        <v>13</v>
      </c>
      <c r="L15" s="61">
        <v>-154</v>
      </c>
      <c r="N15" s="77" t="s">
        <v>159</v>
      </c>
      <c r="O15" s="87">
        <f>IF(P15=0,0,Q15/P15)</f>
        <v>-15.533333333333331</v>
      </c>
      <c r="P15" s="81">
        <v>3</v>
      </c>
      <c r="Q15" s="69">
        <v>-46.599999999999994</v>
      </c>
    </row>
    <row r="16" spans="1:17">
      <c r="A16" s="18" t="s">
        <v>100</v>
      </c>
      <c r="B16" s="12">
        <f>B22</f>
        <v>15</v>
      </c>
      <c r="C16" s="4">
        <f>IF(B$14=0,0,B16/B$14)</f>
        <v>0.30612244897959184</v>
      </c>
      <c r="E16" s="33" t="s">
        <v>76</v>
      </c>
      <c r="F16" s="30" t="s">
        <v>40</v>
      </c>
      <c r="G16" s="13">
        <v>1</v>
      </c>
      <c r="H16" s="94">
        <f>IF(B$17=0,0,G16/B$17)</f>
        <v>3.3333333333333333E-2</v>
      </c>
      <c r="I16" s="56">
        <v>2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0.21739130434782608</v>
      </c>
      <c r="E17" s="33" t="s">
        <v>78</v>
      </c>
      <c r="F17" s="30" t="s">
        <v>42</v>
      </c>
      <c r="G17" s="13">
        <v>1</v>
      </c>
      <c r="H17" s="94">
        <f>IF(B$17=0,0,G17/B$17)</f>
        <v>3.3333333333333333E-2</v>
      </c>
      <c r="I17" s="56">
        <v>3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0.14492753623188406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>IF(P18=0,0,Q18/P18)</f>
        <v>39.424999999999997</v>
      </c>
      <c r="P18" s="79">
        <v>8</v>
      </c>
      <c r="Q18" s="67">
        <v>315.39999999999998</v>
      </c>
    </row>
    <row r="19" spans="1:17">
      <c r="A19" s="19" t="s">
        <v>12</v>
      </c>
      <c r="B19" s="13">
        <v>8</v>
      </c>
      <c r="C19" s="6">
        <f>IF(B$17=0,0,B19/B$17)</f>
        <v>0.26666666666666666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-97.4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22</v>
      </c>
      <c r="C20" s="6">
        <f>IF(B$17=0,0,B20/B$17)</f>
        <v>0.73333333333333328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13</v>
      </c>
      <c r="C21" s="6">
        <f>IF(B$17=0,0,B21/B$17)</f>
        <v>0.43333333333333335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15.485714285714286</v>
      </c>
      <c r="P21" s="80">
        <v>7</v>
      </c>
      <c r="Q21" s="68">
        <v>108.4</v>
      </c>
    </row>
    <row r="22" spans="1:17">
      <c r="A22" s="19" t="s">
        <v>149</v>
      </c>
      <c r="B22" s="13">
        <v>15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-11.42</v>
      </c>
      <c r="P22" s="80">
        <v>5</v>
      </c>
      <c r="Q22" s="68">
        <v>-57.1</v>
      </c>
    </row>
    <row r="23" spans="1:17">
      <c r="A23" s="19" t="s">
        <v>150</v>
      </c>
      <c r="B23" s="13">
        <v>2</v>
      </c>
      <c r="C23" s="6">
        <f>IF(B$17=0,0,B23/B$17)</f>
        <v>6.6666666666666666E-2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276</v>
      </c>
      <c r="O23" s="86">
        <f>IF(P23=0,0,Q23/P23)</f>
        <v>-17.400000000000002</v>
      </c>
      <c r="P23" s="80">
        <v>11</v>
      </c>
      <c r="Q23" s="68">
        <v>-191.4</v>
      </c>
    </row>
    <row r="24" spans="1:17">
      <c r="A24" s="19" t="s">
        <v>5</v>
      </c>
      <c r="B24" s="16">
        <f>IF(B$17=0,0,C24/B$17)</f>
        <v>5453.333333333333</v>
      </c>
      <c r="C24" s="8">
        <v>163600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169</v>
      </c>
      <c r="O24" s="86">
        <f>IF(P24=0,0,Q24/P24)</f>
        <v>-22</v>
      </c>
      <c r="P24" s="80">
        <v>1</v>
      </c>
      <c r="Q24" s="68">
        <v>-22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297</v>
      </c>
      <c r="O25" s="86">
        <f>IF(P25=0,0,Q25/P25)</f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4320</v>
      </c>
      <c r="C26" s="98">
        <v>64800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269</v>
      </c>
      <c r="O26" s="86">
        <f>IF(P26=0,0,Q26/P26)</f>
        <v>-35.649999999999991</v>
      </c>
      <c r="P26" s="80">
        <v>4</v>
      </c>
      <c r="Q26" s="68">
        <v>-142.59999999999997</v>
      </c>
    </row>
    <row r="27" spans="1:17">
      <c r="A27" s="20" t="s">
        <v>132</v>
      </c>
      <c r="B27" s="97">
        <f>IF(B$18=0,0,C27/B$18)</f>
        <v>-4765</v>
      </c>
      <c r="C27" s="98">
        <v>-95300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>IF(P27=0,0,Q27/P27)</f>
        <v>-36.822222222222223</v>
      </c>
      <c r="P27" s="80">
        <v>9</v>
      </c>
      <c r="Q27" s="68">
        <v>-331.4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238</v>
      </c>
      <c r="O29" s="86">
        <f>IF(P29=0,0,Q29/P29)</f>
        <v>-73.05</v>
      </c>
      <c r="P29" s="80">
        <v>2</v>
      </c>
      <c r="Q29" s="68">
        <v>-146.1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3.3333333333333333E-2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2024-01-16T09:23:20Z</dcterms:modified>
</cp:coreProperties>
</file>