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12DDB7EE-E146-4706-922E-EBEEBF1E3EF0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2" i="6318"/>
  <c r="O21" i="6319" l="1"/>
  <c r="O27" i="6304"/>
  <c r="O18" i="6319" l="1"/>
  <c r="O19" i="6319"/>
  <c r="O35" i="6301"/>
  <c r="O18" i="6318"/>
  <c r="O25" i="6309" l="1"/>
  <c r="O21" i="6318"/>
  <c r="O26" i="6318" l="1"/>
  <c r="O19" i="6301"/>
  <c r="O23" i="6320" l="1"/>
  <c r="O21" i="6320"/>
  <c r="O18" i="6320" l="1"/>
  <c r="O22" i="6320"/>
  <c r="O36" i="6277" l="1"/>
  <c r="O44" i="6277"/>
  <c r="O23" i="6313"/>
  <c r="O22" i="6319"/>
  <c r="O24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8" i="6315"/>
  <c r="O27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2" i="6309"/>
  <c r="O39" i="6272"/>
  <c r="H24" i="6319" l="1"/>
  <c r="C23" i="6319"/>
  <c r="H27" i="6319"/>
  <c r="C16" i="6319"/>
  <c r="H16" i="6319"/>
  <c r="H5" i="6319"/>
  <c r="H12" i="6319"/>
  <c r="H8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7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6" i="6319"/>
  <c r="H18" i="6319"/>
  <c r="C22" i="6319"/>
  <c r="C37" i="6319"/>
  <c r="C41" i="6319"/>
  <c r="O30" i="6298" l="1"/>
  <c r="O19" i="6314"/>
  <c r="O23" i="6318" l="1"/>
  <c r="O30" i="6277"/>
  <c r="O22" i="6313" l="1"/>
  <c r="O20" i="6318"/>
  <c r="O18" i="6314" l="1"/>
  <c r="O21" i="6317"/>
  <c r="O22" i="6315"/>
  <c r="O24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9" i="6318"/>
  <c r="H5" i="6318"/>
  <c r="H14" i="6318"/>
  <c r="C22" i="6318"/>
  <c r="C37" i="6318"/>
  <c r="H4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8" i="6318"/>
  <c r="H19" i="6318"/>
  <c r="C19" i="6318"/>
  <c r="H7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5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4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1" i="6315"/>
  <c r="O29" i="6315"/>
  <c r="O23" i="6314"/>
  <c r="O42" i="6277"/>
  <c r="O41" i="6277"/>
  <c r="O43" i="6277"/>
  <c r="O24" i="6315"/>
  <c r="O24" i="6313"/>
  <c r="O33" i="6309"/>
  <c r="O32" i="6315" l="1"/>
  <c r="O19" i="6315"/>
  <c r="O24" i="6305"/>
  <c r="O29" i="6306"/>
  <c r="O22" i="6302" l="1"/>
  <c r="O34" i="6315"/>
  <c r="O32" i="6314" l="1"/>
  <c r="O26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1" i="6315"/>
  <c r="O33" i="6304"/>
  <c r="O31" i="6304"/>
  <c r="O25" i="6304"/>
  <c r="O29" i="6314"/>
  <c r="O21" i="6314"/>
  <c r="O34" i="6309"/>
  <c r="O28" i="6309"/>
  <c r="O30" i="6309"/>
  <c r="O23" i="6311" l="1"/>
  <c r="O26" i="6315"/>
  <c r="O24" i="6314"/>
  <c r="O26" i="6301"/>
  <c r="O27" i="6301"/>
  <c r="O28" i="6301"/>
  <c r="O27" i="6315" l="1"/>
  <c r="O23" i="6315"/>
  <c r="O30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9" i="6272"/>
  <c r="O28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5" l="1"/>
  <c r="C16" i="6314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5" i="6314"/>
  <c r="H11" i="6314"/>
  <c r="H32" i="6314"/>
  <c r="H37" i="6314"/>
  <c r="H41" i="6314"/>
  <c r="C46" i="6314"/>
  <c r="H9" i="6314"/>
  <c r="H23" i="6314"/>
  <c r="C22" i="6314"/>
  <c r="C37" i="6314"/>
  <c r="C41" i="6314"/>
  <c r="C47" i="6314"/>
  <c r="H5" i="6314"/>
  <c r="H21" i="6314"/>
  <c r="H18" i="6314"/>
  <c r="H19" i="6314"/>
  <c r="H28" i="6314"/>
  <c r="H33" i="6314"/>
  <c r="H38" i="6314"/>
  <c r="H42" i="6314"/>
  <c r="H14" i="6314"/>
  <c r="H30" i="6314"/>
  <c r="H40" i="6314"/>
  <c r="H8" i="6314"/>
  <c r="H20" i="6314"/>
  <c r="C21" i="6314"/>
  <c r="H31" i="6314"/>
  <c r="H6" i="6314"/>
  <c r="C19" i="6314"/>
  <c r="C23" i="6314"/>
  <c r="H34" i="6314"/>
  <c r="C38" i="6314"/>
  <c r="C42" i="6314"/>
  <c r="H2" i="6314"/>
  <c r="H13" i="6314"/>
  <c r="H24" i="6314"/>
  <c r="H26" i="6314"/>
  <c r="H29" i="6314"/>
  <c r="H35" i="6314"/>
  <c r="H39" i="6314"/>
  <c r="H4" i="6314"/>
  <c r="H16" i="6314"/>
  <c r="H22" i="6314"/>
  <c r="H17" i="6314"/>
  <c r="C20" i="6314"/>
  <c r="B24" i="6314"/>
  <c r="H15" i="6314"/>
  <c r="C35" i="6314"/>
  <c r="C39" i="6314"/>
  <c r="O33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2" i="6313"/>
  <c r="O35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5" i="6309"/>
  <c r="O41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4" i="6301"/>
  <c r="O37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5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7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O2" i="6301"/>
  <c r="H2" i="6301"/>
  <c r="O51" i="6277"/>
  <c r="O36" i="6272"/>
  <c r="H10" i="6301" l="1"/>
  <c r="H9" i="6301"/>
  <c r="H4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8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<sst xmlns="http://schemas.openxmlformats.org/spreadsheetml/2006/main" count="9980" uniqueCount="374">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</sst>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全体!$K$2:$K$975</c:f>
              <c:numCache>
                <c:formatCode>General</c:formatCode>
                <c:ptCount val="9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</c:numCache>
            </c:numRef>
          </c:xVal>
          <c:yVal>
            <c:numRef>
              <c:f>全体!$L$2:$L$975</c:f>
              <c:numCache>
                <c:formatCode>\+0.0;\-0.0;\±0</c:formatCode>
                <c:ptCount val="97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-53.442959917780058</c:v>
                </c:pt>
                <c:pt idx="1">
                  <c:v>-6.5775950668037</c:v>
                </c:pt>
                <c:pt idx="2">
                  <c:v>-19.743863393810031</c:v>
                </c:pt>
                <c:pt idx="3">
                  <c:v>-23.786982248520712</c:v>
                </c:pt>
                <c:pt idx="4">
                  <c:v>2.96875</c:v>
                </c:pt>
                <c:pt idx="5">
                  <c:v>-38.834951456310677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172</c:v>
                </c:pt>
                <c:pt idx="1">
                  <c:v>335</c:v>
                </c:pt>
                <c:pt idx="2">
                  <c:v>332</c:v>
                </c:pt>
                <c:pt idx="3">
                  <c:v>311</c:v>
                </c:pt>
                <c:pt idx="4">
                  <c:v>176</c:v>
                </c:pt>
                <c:pt idx="5">
                  <c:v>113</c:v>
                </c:pt>
                <c:pt idx="6">
                  <c:v>36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中村花菜!$L$2:$L$70</c:f>
              <c:numCache>
                <c:formatCode>\+0.0;\-0.0;\±0</c:formatCode>
                <c:ptCount val="69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-845.58823529411768</c:v>
                </c:pt>
                <c:pt idx="1">
                  <c:v>-98.529411764705884</c:v>
                </c:pt>
                <c:pt idx="2">
                  <c:v>-846.26865671641792</c:v>
                </c:pt>
                <c:pt idx="3">
                  <c:v>-259.375</c:v>
                </c:pt>
                <c:pt idx="4">
                  <c:v>-3.8461538461538463</c:v>
                </c:pt>
                <c:pt idx="5">
                  <c:v>-628.57142857142856</c:v>
                </c:pt>
                <c:pt idx="6">
                  <c:v>-250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22</c:v>
                </c:pt>
                <c:pt idx="2">
                  <c:v>18</c:v>
                </c:pt>
                <c:pt idx="3">
                  <c:v>23</c:v>
                </c:pt>
                <c:pt idx="4">
                  <c:v>8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山本悠介!$L$2:$L$69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882.08955223880594</c:v>
                </c:pt>
                <c:pt idx="1">
                  <c:v>226.86567164179104</c:v>
                </c:pt>
                <c:pt idx="2">
                  <c:v>425.75757575757575</c:v>
                </c:pt>
                <c:pt idx="3">
                  <c:v>1056.6666666666667</c:v>
                </c:pt>
                <c:pt idx="4">
                  <c:v>1139.2857142857142</c:v>
                </c:pt>
                <c:pt idx="5">
                  <c:v>877.14285714285711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36</c:v>
                </c:pt>
                <c:pt idx="2">
                  <c:v>34</c:v>
                </c:pt>
                <c:pt idx="3">
                  <c:v>24</c:v>
                </c:pt>
                <c:pt idx="4">
                  <c:v>18</c:v>
                </c:pt>
                <c:pt idx="5">
                  <c:v>5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清水常緑!$L$2:$L$85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-1451.8072289156626</c:v>
                </c:pt>
                <c:pt idx="1">
                  <c:v>621.68674698795178</c:v>
                </c:pt>
                <c:pt idx="2">
                  <c:v>-429.26829268292681</c:v>
                </c:pt>
                <c:pt idx="3">
                  <c:v>-952.56410256410254</c:v>
                </c:pt>
                <c:pt idx="4">
                  <c:v>-558.06451612903231</c:v>
                </c:pt>
                <c:pt idx="5">
                  <c:v>2095.2380952380954</c:v>
                </c:pt>
                <c:pt idx="6">
                  <c:v>807.14285714285711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24</c:v>
                </c:pt>
                <c:pt idx="2">
                  <c:v>24</c:v>
                </c:pt>
                <c:pt idx="3">
                  <c:v>23</c:v>
                </c:pt>
                <c:pt idx="4">
                  <c:v>16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所附快和!$L$2:$L$82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50</c:v>
                </c:pt>
                <c:pt idx="1">
                  <c:v>-267.5</c:v>
                </c:pt>
                <c:pt idx="2">
                  <c:v>330.76923076923077</c:v>
                </c:pt>
                <c:pt idx="3">
                  <c:v>-367.16417910447763</c:v>
                </c:pt>
                <c:pt idx="4">
                  <c:v>758.33333333333337</c:v>
                </c:pt>
                <c:pt idx="5">
                  <c:v>368.75</c:v>
                </c:pt>
                <c:pt idx="6">
                  <c:v>-1800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29</c:v>
                </c:pt>
                <c:pt idx="4">
                  <c:v>18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長野柊馬!$L$2:$L$103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150.49504950495049</c:v>
                </c:pt>
                <c:pt idx="1">
                  <c:v>299.00990099009903</c:v>
                </c:pt>
                <c:pt idx="2">
                  <c:v>1347.3684210526317</c:v>
                </c:pt>
                <c:pt idx="3">
                  <c:v>785.36585365853659</c:v>
                </c:pt>
                <c:pt idx="4">
                  <c:v>440</c:v>
                </c:pt>
                <c:pt idx="5">
                  <c:v>443.58974358974359</c:v>
                </c:pt>
                <c:pt idx="6">
                  <c:v>510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21</c:v>
                </c:pt>
                <c:pt idx="1">
                  <c:v>39</c:v>
                </c:pt>
                <c:pt idx="2">
                  <c:v>43</c:v>
                </c:pt>
                <c:pt idx="3">
                  <c:v>34</c:v>
                </c:pt>
                <c:pt idx="4">
                  <c:v>19</c:v>
                </c:pt>
                <c:pt idx="5">
                  <c:v>12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西野修世!$L$2:$L$29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-2655.5555555555557</c:v>
                </c:pt>
                <c:pt idx="1">
                  <c:v>-1077.7777777777778</c:v>
                </c:pt>
                <c:pt idx="2">
                  <c:v>-1369.2307692307693</c:v>
                </c:pt>
                <c:pt idx="3">
                  <c:v>-2435</c:v>
                </c:pt>
                <c:pt idx="4">
                  <c:v>-1975</c:v>
                </c:pt>
                <c:pt idx="5">
                  <c:v>-2314.2857142857142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高橋英将!$L$2:$L$29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1581.4814814814815</c:v>
                </c:pt>
                <c:pt idx="1">
                  <c:v>-1848.148148148148</c:v>
                </c:pt>
                <c:pt idx="2">
                  <c:v>-38.46153846153846</c:v>
                </c:pt>
                <c:pt idx="3">
                  <c:v>1371.4285714285713</c:v>
                </c:pt>
                <c:pt idx="4">
                  <c:v>-3141.6666666666665</c:v>
                </c:pt>
                <c:pt idx="5">
                  <c:v>-2266.6666666666665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佐藤成!$L$2:$L$12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-660</c:v>
                </c:pt>
                <c:pt idx="1">
                  <c:v>460</c:v>
                </c:pt>
                <c:pt idx="2">
                  <c:v>-3970</c:v>
                </c:pt>
                <c:pt idx="3">
                  <c:v>-1085.7142857142858</c:v>
                </c:pt>
                <c:pt idx="4">
                  <c:v>-550</c:v>
                </c:pt>
                <c:pt idx="5">
                  <c:v>-2000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54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973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68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67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83</v>
      </c>
    </row>
    <row r="42" spans="1:2">
      <c r="A42" t="s">
        <v>277</v>
      </c>
      <c r="B42">
        <v>80</v>
      </c>
    </row>
    <row r="43" spans="1:2">
      <c r="A43" t="s">
        <v>276</v>
      </c>
      <c r="B43">
        <v>101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27</v>
      </c>
    </row>
    <row r="47" spans="1:2">
      <c r="A47" t="s">
        <v>333</v>
      </c>
      <c r="B47">
        <v>27</v>
      </c>
    </row>
    <row r="48" spans="1:2">
      <c r="A48" t="s">
        <v>335</v>
      </c>
      <c r="B4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0.47342709284309642</v>
      </c>
      <c r="C2" s="111"/>
      <c r="D2" s="112"/>
      <c r="E2" s="113"/>
      <c r="F2" s="112"/>
      <c r="G2" s="113"/>
      <c r="H2" s="110">
        <v>0.82162544056593867</v>
      </c>
      <c r="I2" s="111"/>
      <c r="J2" s="110">
        <v>0.6239972894331326</v>
      </c>
      <c r="K2" s="111"/>
      <c r="L2" s="110">
        <v>0.71072988455662678</v>
      </c>
      <c r="M2" s="111"/>
      <c r="N2" s="110">
        <v>0.7276016088909778</v>
      </c>
      <c r="O2" s="111"/>
      <c r="P2" s="110">
        <v>0.63261831430692084</v>
      </c>
      <c r="Q2" s="111"/>
      <c r="R2" s="110">
        <v>0.5193157466039422</v>
      </c>
      <c r="S2" s="111"/>
      <c r="T2" s="110">
        <v>-1.4765448543942834E-2</v>
      </c>
      <c r="U2" s="111"/>
      <c r="V2" s="110">
        <v>0.24469489770158945</v>
      </c>
      <c r="W2" s="111"/>
      <c r="X2" s="110">
        <v>0.12954478199014208</v>
      </c>
      <c r="Y2" s="111"/>
      <c r="Z2" s="110">
        <v>0.38253352674858632</v>
      </c>
      <c r="AA2" s="111"/>
      <c r="AB2" s="110">
        <v>0.32884131120164362</v>
      </c>
      <c r="AC2" s="111"/>
      <c r="AD2" s="110">
        <v>0.32142502740087425</v>
      </c>
      <c r="AE2" s="111"/>
      <c r="AF2" s="110">
        <v>-0.31380251224404176</v>
      </c>
      <c r="AG2" s="111"/>
      <c r="AH2" s="110">
        <v>0.38056854161548753</v>
      </c>
      <c r="AI2" s="111"/>
    </row>
    <row r="3" spans="1:35">
      <c r="A3" s="36">
        <v>1</v>
      </c>
      <c r="B3" s="37" t="s">
        <v>114</v>
      </c>
      <c r="C3" s="106">
        <v>243.25</v>
      </c>
      <c r="D3" s="37" t="s">
        <v>276</v>
      </c>
      <c r="E3" s="38">
        <v>1002.6000000000004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101</v>
      </c>
      <c r="D4" s="45" t="s">
        <v>263</v>
      </c>
      <c r="E4" s="46">
        <v>785.1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0.37254901960784315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83</v>
      </c>
      <c r="D5" s="45" t="s">
        <v>169</v>
      </c>
      <c r="E5" s="46">
        <v>748.2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80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8.9635854341736695E-2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68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67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324</v>
      </c>
      <c r="AG8" s="50">
        <v>0.52631578947368418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62</v>
      </c>
      <c r="D9" s="45" t="s">
        <v>168</v>
      </c>
      <c r="E9" s="46">
        <v>154.39999999999998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0.26295585412667949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335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277</v>
      </c>
      <c r="E10" s="46">
        <v>151.9</v>
      </c>
      <c r="F10" s="47" t="s">
        <v>263</v>
      </c>
      <c r="G10" s="59">
        <v>11.717910447761195</v>
      </c>
      <c r="H10" s="47" t="s">
        <v>263</v>
      </c>
      <c r="I10" s="48">
        <v>2.1641791044776117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333</v>
      </c>
      <c r="AE10" s="50">
        <v>0.46875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205</v>
      </c>
      <c r="E11" s="46">
        <v>141.1</v>
      </c>
      <c r="F11" s="47" t="s">
        <v>276</v>
      </c>
      <c r="G11" s="59">
        <v>9.9267326732673311</v>
      </c>
      <c r="H11" s="47" t="s">
        <v>169</v>
      </c>
      <c r="I11" s="48">
        <v>2.1774193548387095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0.61386138613861385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0.25985663082437277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231</v>
      </c>
      <c r="E12" s="46">
        <v>112.5</v>
      </c>
      <c r="F12" s="47" t="s">
        <v>163</v>
      </c>
      <c r="G12" s="59">
        <v>9.3222222222222229</v>
      </c>
      <c r="H12" s="47" t="s">
        <v>276</v>
      </c>
      <c r="I12" s="48">
        <v>2.217821782178218</v>
      </c>
      <c r="J12" s="47" t="s">
        <v>169</v>
      </c>
      <c r="K12" s="49">
        <v>0.33870967741935482</v>
      </c>
      <c r="L12" s="47" t="s">
        <v>263</v>
      </c>
      <c r="M12" s="49">
        <v>0.1044776119402985</v>
      </c>
      <c r="N12" s="47" t="s">
        <v>263</v>
      </c>
      <c r="O12" s="49">
        <v>0.61194029850746268</v>
      </c>
      <c r="P12" s="47" t="s">
        <v>276</v>
      </c>
      <c r="Q12" s="50">
        <v>0.24509803921568626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263</v>
      </c>
      <c r="W12" s="51">
        <v>-4353.2258064516127</v>
      </c>
      <c r="X12" s="47" t="s">
        <v>162</v>
      </c>
      <c r="Y12" s="50">
        <v>0.25641025641025639</v>
      </c>
      <c r="Z12" s="47" t="s">
        <v>272</v>
      </c>
      <c r="AA12" s="50">
        <v>0.25938009787928223</v>
      </c>
      <c r="AB12" s="47" t="s">
        <v>263</v>
      </c>
      <c r="AC12" s="50">
        <v>0.6428571428571429</v>
      </c>
      <c r="AD12" s="47" t="s">
        <v>263</v>
      </c>
      <c r="AE12" s="50">
        <v>0.42975206611570249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163</v>
      </c>
      <c r="E13" s="46">
        <v>83.9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0.32835820895522388</v>
      </c>
      <c r="L13" s="47" t="s">
        <v>276</v>
      </c>
      <c r="M13" s="49">
        <v>0.14851485148514851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333</v>
      </c>
      <c r="S13" s="50">
        <v>0.10869565217391304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335</v>
      </c>
      <c r="Y13" s="50">
        <v>0.2537313432835821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0.31683168316831684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244</v>
      </c>
      <c r="AG14" s="50">
        <v>0.48648648648648651</v>
      </c>
      <c r="AH14" s="47" t="s">
        <v>216</v>
      </c>
      <c r="AI14" s="54">
        <v>62700</v>
      </c>
    </row>
    <row r="15" spans="1:35">
      <c r="A15" s="44">
        <v>13</v>
      </c>
      <c r="B15" s="45" t="s">
        <v>324</v>
      </c>
      <c r="C15" s="107">
        <v>27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161</v>
      </c>
      <c r="K15" s="49">
        <v>0.3</v>
      </c>
      <c r="L15" s="47" t="s">
        <v>169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265</v>
      </c>
      <c r="S15" s="50">
        <v>0.11267605633802817</v>
      </c>
      <c r="T15" s="47" t="s">
        <v>223</v>
      </c>
      <c r="U15" s="51">
        <v>7200</v>
      </c>
      <c r="V15" s="47" t="s">
        <v>277</v>
      </c>
      <c r="W15" s="51">
        <v>-4878.0821917808216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244</v>
      </c>
      <c r="AC15" s="50">
        <v>0.6</v>
      </c>
      <c r="AD15" s="47" t="s">
        <v>169</v>
      </c>
      <c r="AE15" s="50">
        <v>0.38461538461538464</v>
      </c>
      <c r="AF15" s="47" t="s">
        <v>255</v>
      </c>
      <c r="AG15" s="50">
        <v>0.47727272727272729</v>
      </c>
      <c r="AH15" s="47" t="s">
        <v>265</v>
      </c>
      <c r="AI15" s="54">
        <v>61200</v>
      </c>
    </row>
    <row r="16" spans="1:35">
      <c r="A16" s="44">
        <v>14</v>
      </c>
      <c r="B16" s="45" t="s">
        <v>333</v>
      </c>
      <c r="C16" s="107">
        <v>27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277</v>
      </c>
      <c r="K16" s="49">
        <v>0.3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163</v>
      </c>
      <c r="S16" s="50">
        <v>0.11392405063291139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277</v>
      </c>
      <c r="AA16" s="50">
        <v>0.24551971326164876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304</v>
      </c>
      <c r="C17" s="107">
        <v>25</v>
      </c>
      <c r="D17" s="45" t="s">
        <v>244</v>
      </c>
      <c r="E17" s="46">
        <v>38.19999999999996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272</v>
      </c>
      <c r="Y17" s="50">
        <v>0.22349102773246329</v>
      </c>
      <c r="Z17" s="47" t="s">
        <v>191</v>
      </c>
      <c r="AA17" s="50">
        <v>0.24347826086956523</v>
      </c>
      <c r="AB17" s="47" t="s">
        <v>276</v>
      </c>
      <c r="AC17" s="50">
        <v>0.58783783783783783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24</v>
      </c>
      <c r="D18" s="45" t="s">
        <v>164</v>
      </c>
      <c r="E18" s="46">
        <v>22.499999999999993</v>
      </c>
      <c r="F18" s="47" t="s">
        <v>277</v>
      </c>
      <c r="G18" s="59">
        <v>1.8987500000000002</v>
      </c>
      <c r="H18" s="47" t="s">
        <v>277</v>
      </c>
      <c r="I18" s="48">
        <v>2.4375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277</v>
      </c>
      <c r="Q18" s="50">
        <v>0.22401433691756273</v>
      </c>
      <c r="R18" s="47" t="s">
        <v>263</v>
      </c>
      <c r="S18" s="50">
        <v>0.11900191938579655</v>
      </c>
      <c r="T18" s="47" t="s">
        <v>161</v>
      </c>
      <c r="U18" s="51">
        <v>7025</v>
      </c>
      <c r="V18" s="47" t="s">
        <v>324</v>
      </c>
      <c r="W18" s="51">
        <v>-5220</v>
      </c>
      <c r="X18" s="47" t="s">
        <v>213</v>
      </c>
      <c r="Y18" s="50">
        <v>0.22222222222222221</v>
      </c>
      <c r="Z18" s="47" t="s">
        <v>114</v>
      </c>
      <c r="AA18" s="50">
        <v>0.2374313476975074</v>
      </c>
      <c r="AB18" s="47" t="s">
        <v>235</v>
      </c>
      <c r="AC18" s="50">
        <v>0.5730337078651685</v>
      </c>
      <c r="AD18" s="47" t="s">
        <v>191</v>
      </c>
      <c r="AE18" s="50">
        <v>0.35714285714285715</v>
      </c>
      <c r="AF18" s="47" t="s">
        <v>333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244</v>
      </c>
      <c r="G19" s="59">
        <v>1.591666666666665</v>
      </c>
      <c r="H19" s="47" t="s">
        <v>244</v>
      </c>
      <c r="I19" s="48">
        <v>2.4583333333333335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277</v>
      </c>
      <c r="O19" s="49">
        <v>0.55000000000000004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235</v>
      </c>
      <c r="AA19" s="50">
        <v>0.23597678916827852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162</v>
      </c>
      <c r="AG19" s="50">
        <v>0.42857142857142855</v>
      </c>
      <c r="AH19" s="47" t="s">
        <v>263</v>
      </c>
      <c r="AI19" s="54">
        <v>56800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164</v>
      </c>
      <c r="G20" s="59">
        <v>1.4999999999999996</v>
      </c>
      <c r="H20" s="47" t="s">
        <v>164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0.50256937307297023</v>
      </c>
      <c r="P20" s="47" t="s">
        <v>169</v>
      </c>
      <c r="Q20" s="50">
        <v>0.21615720524017468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161</v>
      </c>
      <c r="AA20" s="50">
        <v>0.23376623376623376</v>
      </c>
      <c r="AB20" s="47" t="s">
        <v>265</v>
      </c>
      <c r="AC20" s="50">
        <v>0.56140350877192979</v>
      </c>
      <c r="AD20" s="47" t="s">
        <v>272</v>
      </c>
      <c r="AE20" s="50">
        <v>0.33962264150943394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255</v>
      </c>
      <c r="I21" s="48">
        <v>2.4666666666666668</v>
      </c>
      <c r="J21" s="47" t="s">
        <v>114</v>
      </c>
      <c r="K21" s="49">
        <v>0.25590955806783144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272</v>
      </c>
      <c r="W21" s="51">
        <v>-5381.3725490196075</v>
      </c>
      <c r="X21" s="47" t="s">
        <v>163</v>
      </c>
      <c r="Y21" s="50">
        <v>0.21518987341772153</v>
      </c>
      <c r="Z21" s="47" t="s">
        <v>263</v>
      </c>
      <c r="AA21" s="50">
        <v>0.23224568138195778</v>
      </c>
      <c r="AB21" s="47" t="s">
        <v>333</v>
      </c>
      <c r="AC21" s="50">
        <v>0.54054054054054057</v>
      </c>
      <c r="AD21" s="47" t="s">
        <v>335</v>
      </c>
      <c r="AE21" s="50">
        <v>0.33333333333333331</v>
      </c>
      <c r="AF21" s="47" t="s">
        <v>238</v>
      </c>
      <c r="AG21" s="50">
        <v>0.40540540540540543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2.4892086330935252</v>
      </c>
      <c r="J22" s="47" t="s">
        <v>272</v>
      </c>
      <c r="K22" s="49">
        <v>0.25301204819277107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114</v>
      </c>
      <c r="Q22" s="50">
        <v>0.21137867905928742</v>
      </c>
      <c r="R22" s="47" t="s">
        <v>277</v>
      </c>
      <c r="S22" s="50">
        <v>0.13082437275985664</v>
      </c>
      <c r="T22" s="47" t="s">
        <v>335</v>
      </c>
      <c r="U22" s="51">
        <v>6675</v>
      </c>
      <c r="V22" s="47" t="s">
        <v>223</v>
      </c>
      <c r="W22" s="51">
        <v>-5450</v>
      </c>
      <c r="X22" s="47" t="s">
        <v>263</v>
      </c>
      <c r="Y22" s="50">
        <v>0.21497120921305182</v>
      </c>
      <c r="Z22" s="47" t="s">
        <v>297</v>
      </c>
      <c r="AA22" s="50">
        <v>0.2318840579710145</v>
      </c>
      <c r="AB22" s="47" t="s">
        <v>114</v>
      </c>
      <c r="AC22" s="50">
        <v>0.53904109589041094</v>
      </c>
      <c r="AD22" s="47" t="s">
        <v>177</v>
      </c>
      <c r="AE22" s="50">
        <v>0.33333333333333331</v>
      </c>
      <c r="AF22" s="47" t="s">
        <v>272</v>
      </c>
      <c r="AG22" s="50">
        <v>0.3968253968253968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-0.13802672147995901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177</v>
      </c>
      <c r="Q23" s="50">
        <v>0.21052631578947367</v>
      </c>
      <c r="R23" s="47" t="s">
        <v>114</v>
      </c>
      <c r="S23" s="50">
        <v>0.13181242078580482</v>
      </c>
      <c r="T23" s="47" t="s">
        <v>297</v>
      </c>
      <c r="U23" s="51">
        <v>6585.7142857142853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264</v>
      </c>
      <c r="AA23" s="50">
        <v>0.23076923076923078</v>
      </c>
      <c r="AB23" s="47" t="s">
        <v>161</v>
      </c>
      <c r="AC23" s="50">
        <v>0.53846153846153844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333</v>
      </c>
      <c r="K24" s="49">
        <v>0.22222222222222221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161</v>
      </c>
      <c r="Q24" s="50">
        <v>0.20779220779220781</v>
      </c>
      <c r="R24" s="47" t="s">
        <v>244</v>
      </c>
      <c r="S24" s="50">
        <v>0.13218390804597702</v>
      </c>
      <c r="T24" s="47" t="s">
        <v>269</v>
      </c>
      <c r="U24" s="51">
        <v>6444.8275862068967</v>
      </c>
      <c r="V24" s="47" t="s">
        <v>235</v>
      </c>
      <c r="W24" s="51">
        <v>-5486.1111111111113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195</v>
      </c>
      <c r="AC24" s="50">
        <v>0.53535353535353536</v>
      </c>
      <c r="AD24" s="47" t="s">
        <v>195</v>
      </c>
      <c r="AE24" s="50">
        <v>0.33082706766917291</v>
      </c>
      <c r="AF24" s="47" t="s">
        <v>263</v>
      </c>
      <c r="AG24" s="50">
        <v>0.38686131386861317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235</v>
      </c>
      <c r="K25" s="49">
        <v>0.22058823529411764</v>
      </c>
      <c r="L25" s="47" t="s">
        <v>114</v>
      </c>
      <c r="M25" s="49">
        <v>0.24768756423432683</v>
      </c>
      <c r="N25" s="47" t="s">
        <v>175</v>
      </c>
      <c r="O25" s="49">
        <v>0.5</v>
      </c>
      <c r="P25" s="47" t="s">
        <v>255</v>
      </c>
      <c r="Q25" s="50">
        <v>0.20657276995305165</v>
      </c>
      <c r="R25" s="47" t="s">
        <v>175</v>
      </c>
      <c r="S25" s="50">
        <v>0.13333333333333333</v>
      </c>
      <c r="T25" s="47" t="s">
        <v>114</v>
      </c>
      <c r="U25" s="51">
        <v>6403.997335109927</v>
      </c>
      <c r="V25" s="47" t="s">
        <v>164</v>
      </c>
      <c r="W25" s="51">
        <v>-5500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227</v>
      </c>
      <c r="AC25" s="50">
        <v>0.53125</v>
      </c>
      <c r="AD25" s="47" t="s">
        <v>114</v>
      </c>
      <c r="AE25" s="50">
        <v>0.32858837485172004</v>
      </c>
      <c r="AF25" s="47" t="s">
        <v>179</v>
      </c>
      <c r="AG25" s="50">
        <v>0.375</v>
      </c>
      <c r="AH25" s="47" t="s">
        <v>164</v>
      </c>
      <c r="AI25" s="54">
        <v>52000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272</v>
      </c>
      <c r="G26" s="59">
        <v>-3.190361445783132</v>
      </c>
      <c r="H26" s="47" t="s">
        <v>227</v>
      </c>
      <c r="I26" s="48">
        <v>2.5714285714285716</v>
      </c>
      <c r="J26" s="47" t="s">
        <v>191</v>
      </c>
      <c r="K26" s="49">
        <v>0.21428571428571427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272</v>
      </c>
      <c r="Q26" s="50">
        <v>0.20554649265905384</v>
      </c>
      <c r="R26" s="47" t="s">
        <v>199</v>
      </c>
      <c r="S26" s="50">
        <v>0.13333333333333333</v>
      </c>
      <c r="T26" s="47" t="s">
        <v>272</v>
      </c>
      <c r="U26" s="51">
        <v>6378.5714285714284</v>
      </c>
      <c r="V26" s="47" t="s">
        <v>335</v>
      </c>
      <c r="W26" s="51">
        <v>-5650</v>
      </c>
      <c r="X26" s="47" t="s">
        <v>276</v>
      </c>
      <c r="Y26" s="50">
        <v>0.20728291316526612</v>
      </c>
      <c r="Z26" s="47" t="s">
        <v>169</v>
      </c>
      <c r="AA26" s="50">
        <v>0.19868995633187772</v>
      </c>
      <c r="AB26" s="47" t="s">
        <v>163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2.5783132530120483</v>
      </c>
      <c r="J27" s="47" t="s">
        <v>164</v>
      </c>
      <c r="K27" s="49">
        <v>0.2</v>
      </c>
      <c r="L27" s="47" t="s">
        <v>333</v>
      </c>
      <c r="M27" s="49">
        <v>0.25925925925925924</v>
      </c>
      <c r="N27" s="47" t="s">
        <v>223</v>
      </c>
      <c r="O27" s="49">
        <v>0.5</v>
      </c>
      <c r="P27" s="47" t="s">
        <v>166</v>
      </c>
      <c r="Q27" s="50">
        <v>0.2</v>
      </c>
      <c r="R27" s="47" t="s">
        <v>216</v>
      </c>
      <c r="S27" s="50">
        <v>0.13407821229050279</v>
      </c>
      <c r="T27" s="47" t="s">
        <v>276</v>
      </c>
      <c r="U27" s="51">
        <v>6310.2857142857147</v>
      </c>
      <c r="V27" s="47" t="s">
        <v>114</v>
      </c>
      <c r="W27" s="51">
        <v>-5665.598290598291</v>
      </c>
      <c r="X27" s="47" t="s">
        <v>114</v>
      </c>
      <c r="Y27" s="50">
        <v>0.20560484438811436</v>
      </c>
      <c r="Z27" s="47" t="s">
        <v>244</v>
      </c>
      <c r="AA27" s="50">
        <v>0.19540229885057472</v>
      </c>
      <c r="AB27" s="47" t="s">
        <v>258</v>
      </c>
      <c r="AC27" s="50">
        <v>0.52941176470588236</v>
      </c>
      <c r="AD27" s="47" t="s">
        <v>277</v>
      </c>
      <c r="AE27" s="50">
        <v>0.30656934306569344</v>
      </c>
      <c r="AF27" s="47" t="s">
        <v>235</v>
      </c>
      <c r="AG27" s="50">
        <v>0.375</v>
      </c>
      <c r="AH27" s="47" t="s">
        <v>333</v>
      </c>
      <c r="AI27" s="54">
        <v>47800</v>
      </c>
    </row>
    <row r="28" spans="1:35">
      <c r="A28" s="44">
        <v>26</v>
      </c>
      <c r="B28" s="45" t="s">
        <v>335</v>
      </c>
      <c r="C28" s="107">
        <v>10</v>
      </c>
      <c r="D28" s="45" t="s">
        <v>180</v>
      </c>
      <c r="E28" s="46">
        <v>-52.6</v>
      </c>
      <c r="F28" s="47" t="s">
        <v>333</v>
      </c>
      <c r="G28" s="59">
        <v>-3.9148148148148145</v>
      </c>
      <c r="H28" s="47" t="s">
        <v>333</v>
      </c>
      <c r="I28" s="48">
        <v>2.5925925925925926</v>
      </c>
      <c r="J28" s="47" t="s">
        <v>228</v>
      </c>
      <c r="K28" s="49">
        <v>0.2</v>
      </c>
      <c r="L28" s="47" t="s">
        <v>164</v>
      </c>
      <c r="M28" s="49">
        <v>0.26666666666666666</v>
      </c>
      <c r="N28" s="47" t="s">
        <v>195</v>
      </c>
      <c r="O28" s="49">
        <v>0.49152542372881358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255</v>
      </c>
      <c r="U28" s="51">
        <v>6295.454545454545</v>
      </c>
      <c r="V28" s="47" t="s">
        <v>276</v>
      </c>
      <c r="W28" s="51">
        <v>-5818.75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216</v>
      </c>
      <c r="AC28" s="50">
        <v>0.51515151515151514</v>
      </c>
      <c r="AD28" s="47" t="s">
        <v>228</v>
      </c>
      <c r="AE28" s="50">
        <v>0.29629629629629628</v>
      </c>
      <c r="AF28" s="47" t="s">
        <v>114</v>
      </c>
      <c r="AG28" s="50">
        <v>0.37375083277814791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216</v>
      </c>
      <c r="G29" s="59">
        <v>-4.9481481481481469</v>
      </c>
      <c r="H29" s="47" t="s">
        <v>216</v>
      </c>
      <c r="I29" s="48">
        <v>2.6296296296296298</v>
      </c>
      <c r="J29" s="47" t="s">
        <v>304</v>
      </c>
      <c r="K29" s="49">
        <v>0.2</v>
      </c>
      <c r="L29" s="47" t="s">
        <v>238</v>
      </c>
      <c r="M29" s="49">
        <v>0.26666666666666666</v>
      </c>
      <c r="N29" s="47" t="s">
        <v>272</v>
      </c>
      <c r="O29" s="49">
        <v>0.44578313253012047</v>
      </c>
      <c r="P29" s="47" t="s">
        <v>269</v>
      </c>
      <c r="Q29" s="50">
        <v>0.19727891156462585</v>
      </c>
      <c r="R29" s="47" t="s">
        <v>235</v>
      </c>
      <c r="S29" s="50">
        <v>0.13926499032882012</v>
      </c>
      <c r="T29" s="47" t="s">
        <v>203</v>
      </c>
      <c r="U29" s="51">
        <v>6275</v>
      </c>
      <c r="V29" s="47" t="s">
        <v>168</v>
      </c>
      <c r="W29" s="51">
        <v>-5835.7142857142853</v>
      </c>
      <c r="X29" s="47" t="s">
        <v>333</v>
      </c>
      <c r="Y29" s="50">
        <v>0.20108695652173914</v>
      </c>
      <c r="Z29" s="47" t="s">
        <v>255</v>
      </c>
      <c r="AA29" s="50">
        <v>0.18309859154929578</v>
      </c>
      <c r="AB29" s="47" t="s">
        <v>272</v>
      </c>
      <c r="AC29" s="50">
        <v>0.5036496350364964</v>
      </c>
      <c r="AD29" s="47" t="s">
        <v>238</v>
      </c>
      <c r="AE29" s="50">
        <v>0.28888888888888886</v>
      </c>
      <c r="AF29" s="47" t="s">
        <v>265</v>
      </c>
      <c r="AG29" s="50">
        <v>0.37037037037037035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304</v>
      </c>
      <c r="G30" s="59">
        <v>-6.7880000000000003</v>
      </c>
      <c r="H30" s="47" t="s">
        <v>241</v>
      </c>
      <c r="I30" s="48">
        <v>2.6666666666666665</v>
      </c>
      <c r="J30" s="47" t="s">
        <v>269</v>
      </c>
      <c r="K30" s="49">
        <v>0.19047619047619047</v>
      </c>
      <c r="L30" s="47" t="s">
        <v>272</v>
      </c>
      <c r="M30" s="49">
        <v>0.27710843373493976</v>
      </c>
      <c r="N30" s="47" t="s">
        <v>333</v>
      </c>
      <c r="O30" s="49">
        <v>0.44444444444444442</v>
      </c>
      <c r="P30" s="47" t="s">
        <v>228</v>
      </c>
      <c r="Q30" s="50">
        <v>0.19580419580419581</v>
      </c>
      <c r="R30" s="47" t="s">
        <v>238</v>
      </c>
      <c r="S30" s="50">
        <v>0.1409090909090909</v>
      </c>
      <c r="T30" s="47" t="s">
        <v>277</v>
      </c>
      <c r="U30" s="51">
        <v>6173.6</v>
      </c>
      <c r="V30" s="47" t="s">
        <v>304</v>
      </c>
      <c r="W30" s="51">
        <v>-5882.1428571428569</v>
      </c>
      <c r="X30" s="47" t="s">
        <v>268</v>
      </c>
      <c r="Y30" s="50">
        <v>0.2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276</v>
      </c>
      <c r="AE30" s="50">
        <v>0.2857142857142857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235</v>
      </c>
      <c r="G31" s="59">
        <v>-7.2161764705882341</v>
      </c>
      <c r="H31" s="47" t="s">
        <v>304</v>
      </c>
      <c r="I31" s="48">
        <v>2.68</v>
      </c>
      <c r="J31" s="47" t="s">
        <v>227</v>
      </c>
      <c r="K31" s="49">
        <v>0.14285714285714285</v>
      </c>
      <c r="L31" s="47" t="s">
        <v>168</v>
      </c>
      <c r="M31" s="49">
        <v>0.27777777777777779</v>
      </c>
      <c r="N31" s="47" t="s">
        <v>304</v>
      </c>
      <c r="O31" s="49">
        <v>0.44</v>
      </c>
      <c r="P31" s="47" t="s">
        <v>333</v>
      </c>
      <c r="Q31" s="50">
        <v>0.19021739130434784</v>
      </c>
      <c r="R31" s="47" t="s">
        <v>297</v>
      </c>
      <c r="S31" s="50">
        <v>0.14492753623188406</v>
      </c>
      <c r="T31" s="47" t="s">
        <v>163</v>
      </c>
      <c r="U31" s="51">
        <v>6172.2222222222226</v>
      </c>
      <c r="V31" s="47" t="s">
        <v>177</v>
      </c>
      <c r="W31" s="51">
        <v>-5950</v>
      </c>
      <c r="X31" s="47" t="s">
        <v>168</v>
      </c>
      <c r="Y31" s="50">
        <v>0.19718309859154928</v>
      </c>
      <c r="Z31" s="47" t="s">
        <v>333</v>
      </c>
      <c r="AA31" s="50">
        <v>0.17391304347826086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235</v>
      </c>
      <c r="I32" s="48">
        <v>2.6911764705882355</v>
      </c>
      <c r="J32" s="47" t="s">
        <v>258</v>
      </c>
      <c r="K32" s="49">
        <v>0.1111111111111111</v>
      </c>
      <c r="L32" s="47" t="s">
        <v>227</v>
      </c>
      <c r="M32" s="49">
        <v>0.2857142857142857</v>
      </c>
      <c r="N32" s="47" t="s">
        <v>238</v>
      </c>
      <c r="O32" s="49">
        <v>0.43333333333333335</v>
      </c>
      <c r="P32" s="47" t="s">
        <v>191</v>
      </c>
      <c r="Q32" s="50">
        <v>0.18260869565217391</v>
      </c>
      <c r="R32" s="47" t="s">
        <v>304</v>
      </c>
      <c r="S32" s="50">
        <v>0.14814814814814814</v>
      </c>
      <c r="T32" s="47" t="s">
        <v>324</v>
      </c>
      <c r="U32" s="51">
        <v>6136.8421052631575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262</v>
      </c>
      <c r="AA32" s="50">
        <v>0.17391304347826086</v>
      </c>
      <c r="AB32" s="47" t="s">
        <v>241</v>
      </c>
      <c r="AC32" s="50">
        <v>0.5</v>
      </c>
      <c r="AD32" s="47" t="s">
        <v>262</v>
      </c>
      <c r="AE32" s="50">
        <v>0.25</v>
      </c>
      <c r="AF32" s="47" t="s">
        <v>277</v>
      </c>
      <c r="AG32" s="50">
        <v>0.35199999999999998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333</v>
      </c>
      <c r="E33" s="46">
        <v>-105.69999999999999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277</v>
      </c>
      <c r="M33" s="49">
        <v>0.28749999999999998</v>
      </c>
      <c r="N33" s="47" t="s">
        <v>235</v>
      </c>
      <c r="O33" s="49">
        <v>0.4264705882352941</v>
      </c>
      <c r="P33" s="47" t="s">
        <v>262</v>
      </c>
      <c r="Q33" s="50">
        <v>0.17391304347826086</v>
      </c>
      <c r="R33" s="47" t="s">
        <v>335</v>
      </c>
      <c r="S33" s="50">
        <v>0.14925373134328357</v>
      </c>
      <c r="T33" s="47" t="s">
        <v>168</v>
      </c>
      <c r="U33" s="51">
        <v>5988.3720930232557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262</v>
      </c>
      <c r="AC33" s="50">
        <v>0.5</v>
      </c>
      <c r="AD33" s="47" t="s">
        <v>227</v>
      </c>
      <c r="AE33" s="50">
        <v>0.23076923076923078</v>
      </c>
      <c r="AF33" s="47" t="s">
        <v>276</v>
      </c>
      <c r="AG33" s="50">
        <v>0.34857142857142859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216</v>
      </c>
      <c r="M34" s="49">
        <v>0.29629629629629628</v>
      </c>
      <c r="N34" s="47" t="s">
        <v>244</v>
      </c>
      <c r="O34" s="49">
        <v>0.41666666666666669</v>
      </c>
      <c r="P34" s="47" t="s">
        <v>258</v>
      </c>
      <c r="Q34" s="50">
        <v>0.171875</v>
      </c>
      <c r="R34" s="47" t="s">
        <v>227</v>
      </c>
      <c r="S34" s="50">
        <v>0.15053763440860216</v>
      </c>
      <c r="T34" s="47" t="s">
        <v>177</v>
      </c>
      <c r="U34" s="51">
        <v>5900</v>
      </c>
      <c r="V34" s="47" t="s">
        <v>244</v>
      </c>
      <c r="W34" s="51">
        <v>-6282.608695652174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304</v>
      </c>
      <c r="AC34" s="50">
        <v>0.48484848484848486</v>
      </c>
      <c r="AD34" s="47" t="s">
        <v>235</v>
      </c>
      <c r="AE34" s="50">
        <v>0.22950819672131148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3.7037037037037035E-2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235</v>
      </c>
      <c r="Q35" s="50">
        <v>0.1702127659574468</v>
      </c>
      <c r="R35" s="47" t="s">
        <v>241</v>
      </c>
      <c r="S35" s="50">
        <v>0.15151515151515152</v>
      </c>
      <c r="T35" s="47" t="s">
        <v>235</v>
      </c>
      <c r="U35" s="51">
        <v>5821.590909090909</v>
      </c>
      <c r="V35" s="47" t="s">
        <v>333</v>
      </c>
      <c r="W35" s="51">
        <v>-6330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255</v>
      </c>
      <c r="AC35" s="50">
        <v>0.47826086956521741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263</v>
      </c>
      <c r="U36" s="51">
        <v>5779.5620437956204</v>
      </c>
      <c r="V36" s="47" t="s">
        <v>208</v>
      </c>
      <c r="W36" s="51">
        <v>-6340</v>
      </c>
      <c r="X36" s="47" t="s">
        <v>235</v>
      </c>
      <c r="Y36" s="50">
        <v>0.17214700193423599</v>
      </c>
      <c r="Z36" s="47" t="s">
        <v>177</v>
      </c>
      <c r="AA36" s="50">
        <v>0.15789473684210525</v>
      </c>
      <c r="AB36" s="47" t="s">
        <v>277</v>
      </c>
      <c r="AC36" s="50">
        <v>0.47586206896551725</v>
      </c>
      <c r="AD36" s="47" t="s">
        <v>324</v>
      </c>
      <c r="AE36" s="50">
        <v>0.22222222222222221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335</v>
      </c>
      <c r="M37" s="49">
        <v>0.3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272</v>
      </c>
      <c r="S37" s="50">
        <v>0.16639477977161501</v>
      </c>
      <c r="T37" s="47" t="s">
        <v>258</v>
      </c>
      <c r="U37" s="51">
        <v>5627.272727272727</v>
      </c>
      <c r="V37" s="47" t="s">
        <v>238</v>
      </c>
      <c r="W37" s="51">
        <v>-6512.9032258064517</v>
      </c>
      <c r="X37" s="47" t="s">
        <v>161</v>
      </c>
      <c r="Y37" s="50">
        <v>0.16883116883116883</v>
      </c>
      <c r="Z37" s="47" t="s">
        <v>269</v>
      </c>
      <c r="AA37" s="50">
        <v>0.15646258503401361</v>
      </c>
      <c r="AB37" s="47" t="s">
        <v>179</v>
      </c>
      <c r="AC37" s="50">
        <v>0.4</v>
      </c>
      <c r="AD37" s="47" t="s">
        <v>231</v>
      </c>
      <c r="AE37" s="50">
        <v>0.2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208</v>
      </c>
      <c r="E38" s="46">
        <v>-132.69999999999999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304</v>
      </c>
      <c r="M38" s="49">
        <v>0.32</v>
      </c>
      <c r="N38" s="47" t="s">
        <v>258</v>
      </c>
      <c r="O38" s="49">
        <v>0.33333333333333331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265</v>
      </c>
      <c r="U38" s="51">
        <v>5618.5185185185182</v>
      </c>
      <c r="V38" s="47" t="s">
        <v>161</v>
      </c>
      <c r="W38" s="51">
        <v>-6514.2857142857147</v>
      </c>
      <c r="X38" s="47" t="s">
        <v>169</v>
      </c>
      <c r="Y38" s="50">
        <v>0.15938864628820962</v>
      </c>
      <c r="Z38" s="47" t="s">
        <v>324</v>
      </c>
      <c r="AA38" s="50">
        <v>0.15428571428571428</v>
      </c>
      <c r="AB38" s="47" t="s">
        <v>324</v>
      </c>
      <c r="AC38" s="50">
        <v>0.4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216</v>
      </c>
      <c r="E39" s="46">
        <v>-133.59999999999997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163</v>
      </c>
      <c r="M39" s="49">
        <v>0.33333333333333331</v>
      </c>
      <c r="N39" s="47" t="s">
        <v>262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114</v>
      </c>
      <c r="E40" s="46">
        <v>-134.30000000000013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262</v>
      </c>
      <c r="M40" s="49">
        <v>0.33333333333333331</v>
      </c>
      <c r="N40" s="47" t="s">
        <v>335</v>
      </c>
      <c r="O40" s="49">
        <v>0.3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5342.8571428571431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235</v>
      </c>
      <c r="M41" s="49">
        <v>0.33823529411764708</v>
      </c>
      <c r="N41" s="47" t="s">
        <v>324</v>
      </c>
      <c r="O41" s="49">
        <v>0.29629629629629628</v>
      </c>
      <c r="P41" s="47" t="s">
        <v>196</v>
      </c>
      <c r="Q41" s="50">
        <v>0.125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335</v>
      </c>
      <c r="G42" s="59">
        <v>-19.8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335</v>
      </c>
      <c r="Q42" s="50">
        <v>0.11940298507462686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324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196</v>
      </c>
      <c r="G43" s="59">
        <v>-27.1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0.10857142857142857</v>
      </c>
      <c r="R43" s="47" t="s">
        <v>168</v>
      </c>
      <c r="S43" s="50">
        <v>0.19718309859154928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180</v>
      </c>
      <c r="Y43" s="50">
        <v>0.14285714285714285</v>
      </c>
      <c r="Z43" s="47" t="s">
        <v>203</v>
      </c>
      <c r="AA43" s="50">
        <v>0.13953488372093023</v>
      </c>
      <c r="AB43" s="47" t="s">
        <v>335</v>
      </c>
      <c r="AC43" s="50">
        <v>0.29411764705882354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324</v>
      </c>
      <c r="G44" s="59">
        <v>-28.07037037037037</v>
      </c>
      <c r="H44" s="47" t="s">
        <v>166</v>
      </c>
      <c r="I44" s="48">
        <v>3.25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324</v>
      </c>
      <c r="S44" s="50">
        <v>0.2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335</v>
      </c>
      <c r="E45" s="46">
        <v>-198</v>
      </c>
      <c r="F45" s="47" t="s">
        <v>166</v>
      </c>
      <c r="G45" s="59">
        <v>-31.999999999999996</v>
      </c>
      <c r="H45" s="47" t="s">
        <v>324</v>
      </c>
      <c r="I45" s="48">
        <v>3.2592592592592591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8.9552238805970144E-2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0.59259259259259256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-264.79999999999995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-490.69999999999993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-757.9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9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973</v>
      </c>
      <c r="C2" s="121"/>
      <c r="E2" s="32" t="s">
        <v>54</v>
      </c>
      <c r="F2" s="29" t="s">
        <v>20</v>
      </c>
      <c r="G2" s="12">
        <v>861</v>
      </c>
      <c r="H2" s="93">
        <f>IF(B$17=0,0,G2/B$17)</f>
        <v>0.57361758827448373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-53.442959917780058</v>
      </c>
      <c r="P2" s="79">
        <v>973</v>
      </c>
      <c r="Q2" s="63">
        <v>-52000</v>
      </c>
    </row>
    <row r="3" spans="1:17">
      <c r="A3" s="19" t="s">
        <v>8</v>
      </c>
      <c r="B3" s="122">
        <v>7101</v>
      </c>
      <c r="C3" s="123"/>
      <c r="E3" s="33" t="s">
        <v>181</v>
      </c>
      <c r="F3" s="30" t="s">
        <v>156</v>
      </c>
      <c r="G3" s="13">
        <v>783</v>
      </c>
      <c r="H3" s="94">
        <f>IF(B$17=0,0,G3/B$17)</f>
        <v>0.52165223184543641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-6.5775950668037</v>
      </c>
      <c r="P3" s="80">
        <v>973</v>
      </c>
      <c r="Q3" s="64">
        <v>-6400</v>
      </c>
    </row>
    <row r="4" spans="1:17">
      <c r="A4" s="19" t="s">
        <v>6</v>
      </c>
      <c r="B4" s="124">
        <v>-134.30000000000013</v>
      </c>
      <c r="C4" s="125"/>
      <c r="E4" s="33" t="s">
        <v>184</v>
      </c>
      <c r="F4" s="30" t="s">
        <v>187</v>
      </c>
      <c r="G4" s="13">
        <v>740</v>
      </c>
      <c r="H4" s="94">
        <f>IF(B$17=0,0,G4/B$17)</f>
        <v>0.49300466355762823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-19.743863393810031</v>
      </c>
      <c r="P4" s="80">
        <v>937</v>
      </c>
      <c r="Q4" s="64">
        <v>-18500</v>
      </c>
    </row>
    <row r="5" spans="1:17">
      <c r="A5" s="19" t="s">
        <v>7</v>
      </c>
      <c r="B5" s="126">
        <f>IF(B$2=0,0,B$4/B$2)</f>
        <v>-0.13802672147995901</v>
      </c>
      <c r="C5" s="127"/>
      <c r="E5" s="33" t="s">
        <v>60</v>
      </c>
      <c r="F5" s="30" t="s">
        <v>24</v>
      </c>
      <c r="G5" s="13">
        <v>569</v>
      </c>
      <c r="H5" s="94">
        <f>IF(B$17=0,0,G5/B$17)</f>
        <v>0.37908061292471684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-23.786982248520712</v>
      </c>
      <c r="P5" s="80">
        <v>845</v>
      </c>
      <c r="Q5" s="64">
        <v>-20100</v>
      </c>
    </row>
    <row r="6" spans="1:17">
      <c r="A6" s="19" t="s">
        <v>1</v>
      </c>
      <c r="B6" s="128">
        <f>IF(B$2=0,0,(B$7*1+B$8*2+B$9*3+B$10*4)/B$2)</f>
        <v>2.4892086330935252</v>
      </c>
      <c r="C6" s="129"/>
      <c r="E6" s="33" t="s">
        <v>56</v>
      </c>
      <c r="F6" s="30" t="s">
        <v>185</v>
      </c>
      <c r="G6" s="13">
        <v>397</v>
      </c>
      <c r="H6" s="94">
        <f>IF(B$17=0,0,G6/B$17)</f>
        <v>0.26449033977348435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2.96875</v>
      </c>
      <c r="P6" s="80">
        <v>640</v>
      </c>
      <c r="Q6" s="64">
        <v>1900</v>
      </c>
    </row>
    <row r="7" spans="1:17">
      <c r="A7" s="19" t="s">
        <v>2</v>
      </c>
      <c r="B7" s="13">
        <v>249</v>
      </c>
      <c r="C7" s="6">
        <f t="shared" ref="C7:C12" si="2">IF(B$2=0,0,B7/B$2)</f>
        <v>0.25590955806783144</v>
      </c>
      <c r="E7" s="33" t="s">
        <v>57</v>
      </c>
      <c r="F7" s="30" t="s">
        <v>21</v>
      </c>
      <c r="G7" s="13">
        <v>338</v>
      </c>
      <c r="H7" s="94">
        <f>IF(B$17=0,0,G7/B$17)</f>
        <v>0.22518321119253831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-38.834951456310677</v>
      </c>
      <c r="P7" s="80">
        <v>412</v>
      </c>
      <c r="Q7" s="64">
        <v>-16000</v>
      </c>
    </row>
    <row r="8" spans="1:17">
      <c r="A8" s="19" t="s">
        <v>3</v>
      </c>
      <c r="B8" s="13">
        <v>240</v>
      </c>
      <c r="C8" s="6">
        <f>IF(B$2=0,0,B8/B$2)</f>
        <v>0.24665981500513876</v>
      </c>
      <c r="E8" s="33" t="s">
        <v>55</v>
      </c>
      <c r="F8" s="30" t="s">
        <v>155</v>
      </c>
      <c r="G8" s="13">
        <v>331</v>
      </c>
      <c r="H8" s="94">
        <f>IF(B$17=0,0,G8/B$17)</f>
        <v>0.22051965356429049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188</v>
      </c>
      <c r="Q8" s="64">
        <v>0</v>
      </c>
    </row>
    <row r="9" spans="1:17">
      <c r="A9" s="20" t="s">
        <v>4</v>
      </c>
      <c r="B9" s="14">
        <v>243</v>
      </c>
      <c r="C9" s="7">
        <f>IF(B$2=0,0,B9/B$2)</f>
        <v>0.24974306269270299</v>
      </c>
      <c r="E9" s="33" t="s">
        <v>59</v>
      </c>
      <c r="F9" s="30" t="s">
        <v>23</v>
      </c>
      <c r="G9" s="13">
        <v>260</v>
      </c>
      <c r="H9" s="94">
        <f>IF(B$17=0,0,G9/B$17)</f>
        <v>0.173217854763491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241</v>
      </c>
      <c r="C10" s="7">
        <f>IF(B$2=0,0,B10/B$2)</f>
        <v>0.24768756423432683</v>
      </c>
      <c r="E10" s="33" t="s">
        <v>182</v>
      </c>
      <c r="F10" s="30" t="s">
        <v>19</v>
      </c>
      <c r="G10" s="13">
        <v>154</v>
      </c>
      <c r="H10" s="94">
        <f>IF(B$17=0,0,G10/B$17)</f>
        <v>0.10259826782145237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489</v>
      </c>
      <c r="C11" s="7">
        <f>IF(B$2=0,0,B11/B$2)</f>
        <v>0.50256937307297023</v>
      </c>
      <c r="E11" s="33" t="s">
        <v>58</v>
      </c>
      <c r="F11" s="30" t="s">
        <v>22</v>
      </c>
      <c r="G11" s="13">
        <v>98</v>
      </c>
      <c r="H11" s="94">
        <f>IF(B$17=0,0,G11/B$17)</f>
        <v>6.5289806795469682E-2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2.7749229188078109E-2</v>
      </c>
      <c r="E12" s="33" t="s">
        <v>77</v>
      </c>
      <c r="F12" s="30" t="s">
        <v>41</v>
      </c>
      <c r="G12" s="13">
        <v>59</v>
      </c>
      <c r="H12" s="94">
        <f>IF(B$17=0,0,G12/B$17)</f>
        <v>3.9307128580946038E-2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-0.2340163934426229</v>
      </c>
      <c r="P12" s="79">
        <v>244</v>
      </c>
      <c r="Q12" s="67">
        <v>-57.099999999999987</v>
      </c>
    </row>
    <row r="13" spans="1:17">
      <c r="A13" s="22" t="s">
        <v>97</v>
      </c>
      <c r="B13" s="15">
        <v>1460</v>
      </c>
      <c r="C13" s="11">
        <f>IF(B$3=0,0,B13/B$3)</f>
        <v>0.20560484438811436</v>
      </c>
      <c r="E13" s="33" t="s">
        <v>74</v>
      </c>
      <c r="F13" s="30" t="s">
        <v>38</v>
      </c>
      <c r="G13" s="13">
        <v>47</v>
      </c>
      <c r="H13" s="94">
        <f>IF(B$17=0,0,G13/B$17)</f>
        <v>3.1312458361092602E-2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0.96557377049180215</v>
      </c>
      <c r="P13" s="80">
        <v>244</v>
      </c>
      <c r="Q13" s="68">
        <v>235.59999999999974</v>
      </c>
    </row>
    <row r="14" spans="1:17">
      <c r="A14" s="19" t="s">
        <v>94</v>
      </c>
      <c r="B14" s="13">
        <v>1686</v>
      </c>
      <c r="C14" s="6">
        <f>IF(B$3=0,0,B14/B$3)</f>
        <v>0.2374313476975074</v>
      </c>
      <c r="E14" s="33" t="s">
        <v>183</v>
      </c>
      <c r="F14" s="30" t="s">
        <v>186</v>
      </c>
      <c r="G14" s="13">
        <v>40</v>
      </c>
      <c r="H14" s="94">
        <f>IF(B$17=0,0,G14/B$17)</f>
        <v>2.6648900732844771E-2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-1.8750000000000007</v>
      </c>
      <c r="P14" s="80">
        <v>244</v>
      </c>
      <c r="Q14" s="68">
        <v>-457.50000000000017</v>
      </c>
    </row>
    <row r="15" spans="1:17">
      <c r="A15" s="18" t="s">
        <v>99</v>
      </c>
      <c r="B15" s="12">
        <f>B21</f>
        <v>787</v>
      </c>
      <c r="C15" s="4">
        <f>IF(B$13=0,0,B15/B$13)</f>
        <v>0.53904109589041094</v>
      </c>
      <c r="E15" s="33" t="s">
        <v>71</v>
      </c>
      <c r="F15" s="30" t="s">
        <v>35</v>
      </c>
      <c r="G15" s="13">
        <v>32</v>
      </c>
      <c r="H15" s="94">
        <f>IF(B$17=0,0,G15/B$17)</f>
        <v>2.1319120586275817E-2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0.59303278688524563</v>
      </c>
      <c r="P15" s="81">
        <v>244</v>
      </c>
      <c r="Q15" s="69">
        <v>144.69999999999993</v>
      </c>
    </row>
    <row r="16" spans="1:17">
      <c r="A16" s="18" t="s">
        <v>100</v>
      </c>
      <c r="B16" s="12">
        <f>B22</f>
        <v>554</v>
      </c>
      <c r="C16" s="4">
        <f>IF(B$14=0,0,B16/B$14)</f>
        <v>0.32858837485172004</v>
      </c>
      <c r="E16" s="33" t="s">
        <v>66</v>
      </c>
      <c r="F16" s="30" t="s">
        <v>30</v>
      </c>
      <c r="G16" s="13">
        <v>26</v>
      </c>
      <c r="H16" s="94">
        <f>IF(B$17=0,0,G16/B$17)</f>
        <v>1.7321785476349102E-2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1501</v>
      </c>
      <c r="C17" s="4">
        <f>IF(B$3=0,0,B17/B$3)</f>
        <v>0.21137867905928742</v>
      </c>
      <c r="E17" s="33" t="s">
        <v>67</v>
      </c>
      <c r="F17" s="30" t="s">
        <v>31</v>
      </c>
      <c r="G17" s="13">
        <v>20</v>
      </c>
      <c r="H17" s="94">
        <f>IF(B$17=0,0,G17/B$17)</f>
        <v>1.3324450366422385E-2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936</v>
      </c>
      <c r="C18" s="6">
        <f>IF(B$3=0,0,B18/B$3)</f>
        <v>0.13181242078580482</v>
      </c>
      <c r="E18" s="33" t="s">
        <v>69</v>
      </c>
      <c r="F18" s="30" t="s">
        <v>33</v>
      </c>
      <c r="G18" s="13">
        <v>14</v>
      </c>
      <c r="H18" s="94">
        <f>IF(B$17=0,0,G18/B$17)</f>
        <v>9.3271152564956689E-3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561</v>
      </c>
      <c r="C19" s="6">
        <f>IF(B$17=0,0,B19/B$17)</f>
        <v>0.37375083277814791</v>
      </c>
      <c r="E19" s="33" t="s">
        <v>78</v>
      </c>
      <c r="F19" s="30" t="s">
        <v>42</v>
      </c>
      <c r="G19" s="13">
        <v>12</v>
      </c>
      <c r="H19" s="94">
        <f>IF(B$17=0,0,G19/B$17)</f>
        <v>7.9946702198534312E-3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940</v>
      </c>
      <c r="C20" s="6">
        <f>IF(B$17=0,0,B20/B$17)</f>
        <v>0.62624916722185209</v>
      </c>
      <c r="E20" s="33" t="s">
        <v>62</v>
      </c>
      <c r="F20" s="30" t="s">
        <v>26</v>
      </c>
      <c r="G20" s="13">
        <v>11</v>
      </c>
      <c r="H20" s="94">
        <f>IF(B$17=0,0,G20/B$17)</f>
        <v>7.3284477015323115E-3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787</v>
      </c>
      <c r="C21" s="6">
        <f>IF(B$17=0,0,B21/B$17)</f>
        <v>0.52431712191872082</v>
      </c>
      <c r="E21" s="33" t="s">
        <v>61</v>
      </c>
      <c r="F21" s="30" t="s">
        <v>25</v>
      </c>
      <c r="G21" s="13">
        <v>7</v>
      </c>
      <c r="H21" s="94">
        <f>IF(B$17=0,0,G21/B$17)</f>
        <v>4.6635576282478344E-3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554</v>
      </c>
      <c r="C22" s="6">
        <f>IF(B$17=0,0,B22/B$17)</f>
        <v>0.36908727514990008</v>
      </c>
      <c r="E22" s="33" t="s">
        <v>76</v>
      </c>
      <c r="F22" s="30" t="s">
        <v>40</v>
      </c>
      <c r="G22" s="13">
        <v>6</v>
      </c>
      <c r="H22" s="94">
        <f>IF(B$17=0,0,G22/B$17)</f>
        <v>3.9973351099267156E-3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160</v>
      </c>
      <c r="C23" s="6">
        <f>IF(B$17=0,0,B23/B$17)</f>
        <v>0.10659560293137908</v>
      </c>
      <c r="E23" s="33" t="s">
        <v>63</v>
      </c>
      <c r="F23" s="30" t="s">
        <v>27</v>
      </c>
      <c r="G23" s="13">
        <v>3</v>
      </c>
      <c r="H23" s="94">
        <f>IF(B$17=0,0,G23/B$17)</f>
        <v>1.9986675549633578E-3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6403.997335109927</v>
      </c>
      <c r="C24" s="8">
        <v>9612400</v>
      </c>
      <c r="E24" s="33" t="s">
        <v>72</v>
      </c>
      <c r="F24" s="30" t="s">
        <v>36</v>
      </c>
      <c r="G24" s="13">
        <v>2</v>
      </c>
      <c r="H24" s="94">
        <f>IF(B$17=0,0,G24/B$17)</f>
        <v>1.3324450366422385E-3</v>
      </c>
      <c r="I24" s="56">
        <v>3</v>
      </c>
      <c r="K24" s="5">
        <v>22</v>
      </c>
      <c r="L24" s="61">
        <v>-68.399999999999991</v>
      </c>
      <c r="N24" s="76" t="s">
        <v>324</v>
      </c>
      <c r="O24" s="86">
        <f>IF(P24=0,0,Q24/P24)</f>
        <v>37.393827160493814</v>
      </c>
      <c r="P24" s="80">
        <v>81</v>
      </c>
      <c r="Q24" s="68">
        <v>3028.8999999999992</v>
      </c>
    </row>
    <row r="25" spans="1:17">
      <c r="A25" s="20" t="s">
        <v>133</v>
      </c>
      <c r="B25" s="97">
        <f>IF($B$17-B$16=0,0,C25/($B$17-B$16))</f>
        <v>7467.1594508975713</v>
      </c>
      <c r="C25" s="98">
        <v>7071400</v>
      </c>
      <c r="E25" s="33" t="s">
        <v>75</v>
      </c>
      <c r="F25" s="30" t="s">
        <v>39</v>
      </c>
      <c r="G25" s="13">
        <v>2</v>
      </c>
      <c r="H25" s="94">
        <f>IF(B$17=0,0,G25/B$17)</f>
        <v>1.3324450366422385E-3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4586.6425992779787</v>
      </c>
      <c r="C26" s="98">
        <v>2541000</v>
      </c>
      <c r="E26" s="33" t="s">
        <v>68</v>
      </c>
      <c r="F26" s="30" t="s">
        <v>32</v>
      </c>
      <c r="G26" s="13">
        <v>1</v>
      </c>
      <c r="H26" s="94">
        <f>IF(B$17=0,0,G26/B$17)</f>
        <v>6.6622251832111927E-4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-5665.598290598291</v>
      </c>
      <c r="C27" s="98">
        <v>-5303000</v>
      </c>
      <c r="E27" s="33" t="s">
        <v>79</v>
      </c>
      <c r="F27" s="30" t="s">
        <v>43</v>
      </c>
      <c r="G27" s="13">
        <v>1</v>
      </c>
      <c r="H27" s="94">
        <f>IF(B$17=0,0,G27/B$17)</f>
        <v>6.6622251832111927E-4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6.6622251832111927E-4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6.6622251832111927E-4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1.9715533023517817E-3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172</v>
      </c>
      <c r="C35" s="102">
        <f t="shared" ref="C35:C47" si="3">IF(B$17=0,0,B35/B$17)</f>
        <v>0.11459027315123251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335</v>
      </c>
      <c r="C36" s="6">
        <f t="shared" si="3"/>
        <v>0.22318454363757495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235</v>
      </c>
      <c r="O36" s="86">
        <f>IF(P36=0,0,Q36/P36)</f>
        <v>9.4127450980392329</v>
      </c>
      <c r="P36" s="80">
        <v>204</v>
      </c>
      <c r="Q36" s="68">
        <v>1920.2000000000035</v>
      </c>
    </row>
    <row r="37" spans="1:17">
      <c r="A37" s="19" t="s">
        <v>136</v>
      </c>
      <c r="B37" s="100">
        <v>332</v>
      </c>
      <c r="C37" s="6">
        <f t="shared" si="3"/>
        <v>0.22118587608261159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311</v>
      </c>
      <c r="C38" s="6">
        <f t="shared" si="3"/>
        <v>0.20719520319786808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>IF(P38=0,0,Q38/P38)</f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176</v>
      </c>
      <c r="C39" s="6">
        <f t="shared" si="3"/>
        <v>0.11725516322451698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333</v>
      </c>
      <c r="O39" s="86">
        <f>IF(P39=0,0,Q39/P39)</f>
        <v>5.2197530864197592</v>
      </c>
      <c r="P39" s="80">
        <v>81</v>
      </c>
      <c r="Q39" s="68">
        <v>422.80000000000052</v>
      </c>
    </row>
    <row r="40" spans="1:17">
      <c r="A40" s="19" t="s">
        <v>140</v>
      </c>
      <c r="B40" s="100">
        <v>113</v>
      </c>
      <c r="C40" s="6">
        <f t="shared" si="3"/>
        <v>7.5283144570286481E-2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36</v>
      </c>
      <c r="C41" s="6">
        <f t="shared" si="3"/>
        <v>2.3984010659560292E-2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4.1409638554216874</v>
      </c>
      <c r="P41" s="80">
        <v>249</v>
      </c>
      <c r="Q41" s="68">
        <v>1031.1000000000001</v>
      </c>
    </row>
    <row r="42" spans="1:17">
      <c r="A42" s="19" t="s">
        <v>142</v>
      </c>
      <c r="B42" s="100">
        <v>13</v>
      </c>
      <c r="C42" s="6">
        <f t="shared" si="3"/>
        <v>8.6608927381745509E-3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5.3297801465689541E-3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6.6622251832111927E-4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1</v>
      </c>
      <c r="C45" s="6">
        <f t="shared" si="3"/>
        <v>6.6622251832111927E-4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164</v>
      </c>
      <c r="O46" s="86">
        <f>IF(P46=0,0,Q46/P46)</f>
        <v>-2.2222222222222197</v>
      </c>
      <c r="P46" s="80">
        <v>45</v>
      </c>
      <c r="Q46" s="68">
        <v>-99.999999999999886</v>
      </c>
    </row>
    <row r="47" spans="1:17">
      <c r="A47" s="21" t="s">
        <v>147</v>
      </c>
      <c r="B47" s="101">
        <v>3</v>
      </c>
      <c r="C47" s="9">
        <f t="shared" si="3"/>
        <v>1.9986675549633578E-3</v>
      </c>
      <c r="K47" s="5">
        <v>45</v>
      </c>
      <c r="L47" s="61">
        <v>-52.099999999999987</v>
      </c>
      <c r="N47" s="76" t="s">
        <v>244</v>
      </c>
      <c r="O47" s="86">
        <f>IF(P47=0,0,Q47/P47)</f>
        <v>-2.4375000000000075</v>
      </c>
      <c r="P47" s="80">
        <v>72</v>
      </c>
      <c r="Q47" s="68">
        <v>-175.50000000000054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277</v>
      </c>
      <c r="O49" s="86">
        <f>IF(P49=0,0,Q49/P49)</f>
        <v>-2.6058333333333281</v>
      </c>
      <c r="P49" s="80">
        <v>240</v>
      </c>
      <c r="Q49" s="68">
        <v>-625.39999999999873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-10.327777777777799</v>
      </c>
      <c r="P53" s="80">
        <v>216</v>
      </c>
      <c r="Q53" s="68">
        <v>-2230.8000000000047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-13.326072607260716</v>
      </c>
      <c r="P56" s="80">
        <v>303</v>
      </c>
      <c r="Q56" s="68">
        <v>-4037.799999999997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-15.717412935323384</v>
      </c>
      <c r="P57" s="80">
        <v>201</v>
      </c>
      <c r="Q57" s="68">
        <v>-3159.2000000000003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30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6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20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24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33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30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20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15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8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24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15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17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7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68</v>
      </c>
      <c r="C2" s="121"/>
      <c r="E2" s="32" t="s">
        <v>181</v>
      </c>
      <c r="F2" s="29" t="s">
        <v>156</v>
      </c>
      <c r="G2" s="12">
        <v>51</v>
      </c>
      <c r="H2" s="93">
        <f>IF(B$17=0,0,G2/B$17)</f>
        <v>0.57954545454545459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-845.58823529411768</v>
      </c>
      <c r="P2" s="79">
        <v>68</v>
      </c>
      <c r="Q2" s="63">
        <v>-57500</v>
      </c>
    </row>
    <row r="3" spans="1:17">
      <c r="A3" s="19" t="s">
        <v>8</v>
      </c>
      <c r="B3" s="122">
        <v>517</v>
      </c>
      <c r="C3" s="123"/>
      <c r="E3" s="33" t="s">
        <v>184</v>
      </c>
      <c r="F3" s="30" t="s">
        <v>187</v>
      </c>
      <c r="G3" s="13">
        <v>49</v>
      </c>
      <c r="H3" s="94">
        <f>IF(B$17=0,0,G3/B$17)</f>
        <v>0.55681818181818177</v>
      </c>
      <c r="I3" s="56">
        <v>13</v>
      </c>
      <c r="K3" s="5">
        <v>1</v>
      </c>
      <c r="L3" s="61">
        <v>-53.7</v>
      </c>
      <c r="N3" s="76" t="s">
        <v>104</v>
      </c>
      <c r="O3" s="83">
        <f t="shared" si="0"/>
        <v>-98.529411764705884</v>
      </c>
      <c r="P3" s="80">
        <v>68</v>
      </c>
      <c r="Q3" s="64">
        <v>-6700</v>
      </c>
    </row>
    <row r="4" spans="1:17">
      <c r="A4" s="19" t="s">
        <v>6</v>
      </c>
      <c r="B4" s="124">
        <v>-490.69999999999993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0.5</v>
      </c>
      <c r="I4" s="56">
        <v>24</v>
      </c>
      <c r="K4" s="5">
        <v>2</v>
      </c>
      <c r="L4" s="61">
        <v>-70.800000000000011</v>
      </c>
      <c r="N4" s="76" t="s">
        <v>105</v>
      </c>
      <c r="O4" s="83">
        <f t="shared" si="0"/>
        <v>-846.26865671641792</v>
      </c>
      <c r="P4" s="80">
        <v>67</v>
      </c>
      <c r="Q4" s="64">
        <v>-56700</v>
      </c>
    </row>
    <row r="5" spans="1:17">
      <c r="A5" s="19" t="s">
        <v>7</v>
      </c>
      <c r="B5" s="126">
        <f>IF(B$2=0,0,B$4/B$2)</f>
        <v>-7.2161764705882341</v>
      </c>
      <c r="C5" s="127"/>
      <c r="E5" s="33" t="s">
        <v>60</v>
      </c>
      <c r="F5" s="30" t="s">
        <v>24</v>
      </c>
      <c r="G5" s="13">
        <v>31</v>
      </c>
      <c r="H5" s="94">
        <f>IF(B$17=0,0,G5/B$17)</f>
        <v>0.35227272727272729</v>
      </c>
      <c r="I5" s="56">
        <v>28</v>
      </c>
      <c r="K5" s="5">
        <v>3</v>
      </c>
      <c r="L5" s="61">
        <v>-67.200000000000017</v>
      </c>
      <c r="N5" s="76" t="s">
        <v>157</v>
      </c>
      <c r="O5" s="83">
        <f>IF(P5=0,0,Q5/P5)</f>
        <v>-259.375</v>
      </c>
      <c r="P5" s="80">
        <v>64</v>
      </c>
      <c r="Q5" s="64">
        <v>-16600</v>
      </c>
    </row>
    <row r="6" spans="1:17">
      <c r="A6" s="19" t="s">
        <v>1</v>
      </c>
      <c r="B6" s="128">
        <f>IF(B$2=0,0,(B$7*1+B$8*2+B$9*3+B$10*4)/B$2)</f>
        <v>2.6911764705882355</v>
      </c>
      <c r="C6" s="129"/>
      <c r="E6" s="33" t="s">
        <v>56</v>
      </c>
      <c r="F6" s="30" t="s">
        <v>185</v>
      </c>
      <c r="G6" s="13">
        <v>27</v>
      </c>
      <c r="H6" s="94">
        <f>IF(B$17=0,0,G6/B$17)</f>
        <v>0.30681818181818182</v>
      </c>
      <c r="I6" s="56">
        <v>18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-3.8461538461538463</v>
      </c>
      <c r="P6" s="80">
        <v>52</v>
      </c>
      <c r="Q6" s="64">
        <v>-200</v>
      </c>
    </row>
    <row r="7" spans="1:17">
      <c r="A7" s="19" t="s">
        <v>2</v>
      </c>
      <c r="B7" s="13">
        <v>15</v>
      </c>
      <c r="C7" s="6">
        <f t="shared" ref="C7:C12" si="2">IF(B$2=0,0,B7/B$2)</f>
        <v>0.22058823529411764</v>
      </c>
      <c r="E7" s="33" t="s">
        <v>57</v>
      </c>
      <c r="F7" s="30" t="s">
        <v>21</v>
      </c>
      <c r="G7" s="13">
        <v>24</v>
      </c>
      <c r="H7" s="94">
        <f>IF(B$17=0,0,G7/B$17)</f>
        <v>0.27272727272727271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-628.57142857142856</v>
      </c>
      <c r="P7" s="80">
        <v>35</v>
      </c>
      <c r="Q7" s="64">
        <v>-22000</v>
      </c>
    </row>
    <row r="8" spans="1:17">
      <c r="A8" s="19" t="s">
        <v>3</v>
      </c>
      <c r="B8" s="13">
        <v>14</v>
      </c>
      <c r="C8" s="6">
        <f>IF(B$2=0,0,B8/B$2)</f>
        <v>0.20588235294117646</v>
      </c>
      <c r="E8" s="33" t="s">
        <v>55</v>
      </c>
      <c r="F8" s="30" t="s">
        <v>155</v>
      </c>
      <c r="G8" s="13">
        <v>21</v>
      </c>
      <c r="H8" s="94">
        <f>IF(B$17=0,0,G8/B$17)</f>
        <v>0.23863636363636365</v>
      </c>
      <c r="I8" s="56">
        <v>19</v>
      </c>
      <c r="K8" s="5">
        <v>6</v>
      </c>
      <c r="L8" s="61">
        <v>-225.90000000000003</v>
      </c>
      <c r="N8" s="76" t="s">
        <v>108</v>
      </c>
      <c r="O8" s="83">
        <f t="shared" si="0"/>
        <v>-250</v>
      </c>
      <c r="P8" s="80">
        <v>12</v>
      </c>
      <c r="Q8" s="64">
        <v>-3000</v>
      </c>
    </row>
    <row r="9" spans="1:17">
      <c r="A9" s="20" t="s">
        <v>4</v>
      </c>
      <c r="B9" s="14">
        <v>16</v>
      </c>
      <c r="C9" s="7">
        <f>IF(B$2=0,0,B9/B$2)</f>
        <v>0.23529411764705882</v>
      </c>
      <c r="E9" s="33" t="s">
        <v>59</v>
      </c>
      <c r="F9" s="30" t="s">
        <v>23</v>
      </c>
      <c r="G9" s="13">
        <v>13</v>
      </c>
      <c r="H9" s="94">
        <f>IF(B$17=0,0,G9/B$17)</f>
        <v>0.14772727272727273</v>
      </c>
      <c r="I9" s="56">
        <v>22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0.33823529411764708</v>
      </c>
      <c r="E10" s="33" t="s">
        <v>182</v>
      </c>
      <c r="F10" s="30" t="s">
        <v>19</v>
      </c>
      <c r="G10" s="13">
        <v>7</v>
      </c>
      <c r="H10" s="94">
        <f>IF(B$17=0,0,G10/B$17)</f>
        <v>7.9545454545454544E-2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0.4264705882352941</v>
      </c>
      <c r="E11" s="33" t="s">
        <v>58</v>
      </c>
      <c r="F11" s="30" t="s">
        <v>22</v>
      </c>
      <c r="G11" s="13">
        <v>4</v>
      </c>
      <c r="H11" s="94">
        <f>IF(B$17=0,0,G11/B$17)</f>
        <v>4.5454545454545456E-2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2.9411764705882353E-2</v>
      </c>
      <c r="E12" s="33" t="s">
        <v>61</v>
      </c>
      <c r="F12" s="30" t="s">
        <v>25</v>
      </c>
      <c r="G12" s="13">
        <v>1</v>
      </c>
      <c r="H12" s="94">
        <f>IF(B$17=0,0,G12/B$17)</f>
        <v>1.1363636363636364E-2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-14.964705882352943</v>
      </c>
      <c r="P12" s="79">
        <v>17</v>
      </c>
      <c r="Q12" s="67">
        <v>-254.40000000000003</v>
      </c>
    </row>
    <row r="13" spans="1:17">
      <c r="A13" s="22" t="s">
        <v>97</v>
      </c>
      <c r="B13" s="15">
        <v>89</v>
      </c>
      <c r="C13" s="11">
        <f>IF(B$3=0,0,B13/B$3)</f>
        <v>0.17214700193423599</v>
      </c>
      <c r="E13" s="33" t="s">
        <v>62</v>
      </c>
      <c r="F13" s="30" t="s">
        <v>26</v>
      </c>
      <c r="G13" s="13">
        <v>1</v>
      </c>
      <c r="H13" s="94">
        <f>IF(B$17=0,0,G13/B$17)</f>
        <v>1.1363636363636364E-2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-4.0750000000000002</v>
      </c>
      <c r="P13" s="80">
        <v>20</v>
      </c>
      <c r="Q13" s="68">
        <v>-81.5</v>
      </c>
    </row>
    <row r="14" spans="1:17">
      <c r="A14" s="19" t="s">
        <v>94</v>
      </c>
      <c r="B14" s="13">
        <v>122</v>
      </c>
      <c r="C14" s="6">
        <f>IF(B$3=0,0,B14/B$3)</f>
        <v>0.23597678916827852</v>
      </c>
      <c r="E14" s="33" t="s">
        <v>66</v>
      </c>
      <c r="F14" s="30" t="s">
        <v>30</v>
      </c>
      <c r="G14" s="13">
        <v>1</v>
      </c>
      <c r="H14" s="94">
        <f>IF(B$17=0,0,G14/B$17)</f>
        <v>1.1363636363636364E-2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-14.147058823529406</v>
      </c>
      <c r="P14" s="80">
        <v>17</v>
      </c>
      <c r="Q14" s="68">
        <v>-240.49999999999991</v>
      </c>
    </row>
    <row r="15" spans="1:17">
      <c r="A15" s="18" t="s">
        <v>99</v>
      </c>
      <c r="B15" s="12">
        <f>B21</f>
        <v>51</v>
      </c>
      <c r="C15" s="4">
        <f>IF(B$13=0,0,B15/B$13)</f>
        <v>0.5730337078651685</v>
      </c>
      <c r="E15" s="33" t="s">
        <v>183</v>
      </c>
      <c r="F15" s="30" t="s">
        <v>186</v>
      </c>
      <c r="G15" s="13">
        <v>1</v>
      </c>
      <c r="H15" s="94">
        <f>IF(B$17=0,0,G15/B$17)</f>
        <v>1.1363636363636364E-2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6.1214285714285737</v>
      </c>
      <c r="P15" s="81">
        <v>14</v>
      </c>
      <c r="Q15" s="69">
        <v>85.700000000000031</v>
      </c>
    </row>
    <row r="16" spans="1:17">
      <c r="A16" s="18" t="s">
        <v>100</v>
      </c>
      <c r="B16" s="12">
        <f>B22</f>
        <v>28</v>
      </c>
      <c r="C16" s="4">
        <f>IF(B$14=0,0,B16/B$14)</f>
        <v>0.22950819672131148</v>
      </c>
      <c r="E16" s="33" t="s">
        <v>71</v>
      </c>
      <c r="F16" s="30" t="s">
        <v>35</v>
      </c>
      <c r="G16" s="13">
        <v>1</v>
      </c>
      <c r="H16" s="94">
        <f>IF(B$17=0,0,G16/B$17)</f>
        <v>1.1363636363636364E-2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88</v>
      </c>
      <c r="C17" s="4">
        <f>IF(B$3=0,0,B17/B$3)</f>
        <v>0.1702127659574468</v>
      </c>
      <c r="E17" s="33" t="s">
        <v>76</v>
      </c>
      <c r="F17" s="30" t="s">
        <v>40</v>
      </c>
      <c r="G17" s="13">
        <v>1</v>
      </c>
      <c r="H17" s="94">
        <f>IF(B$17=0,0,G17/B$17)</f>
        <v>1.1363636363636364E-2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72</v>
      </c>
      <c r="C18" s="6">
        <f>IF(B$3=0,0,B18/B$3)</f>
        <v>0.13926499032882012</v>
      </c>
      <c r="E18" s="33" t="s">
        <v>77</v>
      </c>
      <c r="F18" s="30" t="s">
        <v>41</v>
      </c>
      <c r="G18" s="13">
        <v>1</v>
      </c>
      <c r="H18" s="94">
        <f>IF(B$17=0,0,G18/B$17)</f>
        <v>1.1363636363636364E-2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33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>IF(P19=0,0,Q19/P19)</f>
        <v>51.762499999999996</v>
      </c>
      <c r="P19" s="80">
        <v>8</v>
      </c>
      <c r="Q19" s="68">
        <v>414.09999999999997</v>
      </c>
    </row>
    <row r="20" spans="1:17">
      <c r="A20" s="19" t="s">
        <v>11</v>
      </c>
      <c r="B20" s="13">
        <v>55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238</v>
      </c>
      <c r="O20" s="86">
        <f>IF(P20=0,0,Q20/P20)</f>
        <v>42</v>
      </c>
      <c r="P20" s="80">
        <v>7</v>
      </c>
      <c r="Q20" s="68">
        <v>294</v>
      </c>
    </row>
    <row r="21" spans="1:17">
      <c r="A21" s="19" t="s">
        <v>151</v>
      </c>
      <c r="B21" s="13">
        <v>51</v>
      </c>
      <c r="C21" s="6">
        <f>IF(B$17=0,0,B21/B$17)</f>
        <v>0.57954545454545459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28</v>
      </c>
      <c r="C22" s="6">
        <f>IF(B$17=0,0,B22/B$17)</f>
        <v>0.31818181818181818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0.10227272727272728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>IF(P23=0,0,Q23/P23)</f>
        <v>2.2096774193548403</v>
      </c>
      <c r="P23" s="80">
        <v>31</v>
      </c>
      <c r="Q23" s="68">
        <v>68.500000000000043</v>
      </c>
    </row>
    <row r="24" spans="1:17">
      <c r="A24" s="19" t="s">
        <v>5</v>
      </c>
      <c r="B24" s="16">
        <f>IF(B$17=0,0,C24/B$17)</f>
        <v>5821.590909090909</v>
      </c>
      <c r="C24" s="8">
        <v>512300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6871.666666666667</v>
      </c>
      <c r="C25" s="98">
        <v>412300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3571.4285714285716</v>
      </c>
      <c r="C26" s="98">
        <v>100000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-5486.1111111111113</v>
      </c>
      <c r="C27" s="98">
        <v>-395000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>IF(P27=0,0,Q27/P27)</f>
        <v>-16.89459459459459</v>
      </c>
      <c r="P27" s="80">
        <v>37</v>
      </c>
      <c r="Q27" s="68">
        <v>-625.0999999999998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277</v>
      </c>
      <c r="O28" s="86">
        <f>IF(P28=0,0,Q28/P28)</f>
        <v>-17.496428571428574</v>
      </c>
      <c r="P28" s="80">
        <v>28</v>
      </c>
      <c r="Q28" s="68">
        <v>-489.90000000000003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1.9342359767891683E-3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>IF(P32=0,0,Q32/P32)</f>
        <v>-26.504761904761899</v>
      </c>
      <c r="P32" s="80">
        <v>21</v>
      </c>
      <c r="Q32" s="68">
        <v>-556.59999999999991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>IF(P34=0,0,Q34/P34)</f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10</v>
      </c>
      <c r="C35" s="102">
        <f t="shared" ref="C35:C47" si="3">IF(B$17=0,0,B35/B$17)</f>
        <v>0.11363636363636363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>IF(P35=0,0,Q35/P35)</f>
        <v>-44.385714285714286</v>
      </c>
      <c r="P35" s="80">
        <v>7</v>
      </c>
      <c r="Q35" s="68">
        <v>-310.7</v>
      </c>
    </row>
    <row r="36" spans="1:17">
      <c r="A36" s="19" t="s">
        <v>135</v>
      </c>
      <c r="B36" s="13">
        <v>22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18</v>
      </c>
      <c r="C37" s="6">
        <f t="shared" si="3"/>
        <v>0.20454545454545456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23</v>
      </c>
      <c r="C38" s="6">
        <f t="shared" si="3"/>
        <v>0.26136363636363635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8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7</v>
      </c>
      <c r="C40" s="6">
        <f t="shared" si="3"/>
        <v>7.9545454545454544E-2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17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22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29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28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12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15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67</v>
      </c>
      <c r="C2" s="121"/>
      <c r="E2" s="32" t="s">
        <v>181</v>
      </c>
      <c r="F2" s="29" t="s">
        <v>156</v>
      </c>
      <c r="G2" s="12">
        <v>72</v>
      </c>
      <c r="H2" s="93">
        <f>IF(B$17=0,0,G2/B$17)</f>
        <v>0.52554744525547448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882.08955223880594</v>
      </c>
      <c r="P2" s="79">
        <v>67</v>
      </c>
      <c r="Q2" s="63">
        <v>59100</v>
      </c>
    </row>
    <row r="3" spans="1:17">
      <c r="A3" s="19" t="s">
        <v>8</v>
      </c>
      <c r="B3" s="122">
        <v>521</v>
      </c>
      <c r="C3" s="123"/>
      <c r="E3" s="33" t="s">
        <v>54</v>
      </c>
      <c r="F3" s="30" t="s">
        <v>20</v>
      </c>
      <c r="G3" s="13">
        <v>62</v>
      </c>
      <c r="H3" s="94">
        <f>IF(B$17=0,0,G3/B$17)</f>
        <v>0.45255474452554745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226.86567164179104</v>
      </c>
      <c r="P3" s="80">
        <v>67</v>
      </c>
      <c r="Q3" s="64">
        <v>15200</v>
      </c>
    </row>
    <row r="4" spans="1:17">
      <c r="A4" s="19" t="s">
        <v>6</v>
      </c>
      <c r="B4" s="124">
        <v>785.1</v>
      </c>
      <c r="C4" s="125"/>
      <c r="E4" s="33" t="s">
        <v>184</v>
      </c>
      <c r="F4" s="30" t="s">
        <v>187</v>
      </c>
      <c r="G4" s="13">
        <v>61</v>
      </c>
      <c r="H4" s="94">
        <f>IF(B$17=0,0,G4/B$17)</f>
        <v>0.44525547445255476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425.75757575757575</v>
      </c>
      <c r="P4" s="80">
        <v>66</v>
      </c>
      <c r="Q4" s="64">
        <v>28100</v>
      </c>
    </row>
    <row r="5" spans="1:17">
      <c r="A5" s="19" t="s">
        <v>7</v>
      </c>
      <c r="B5" s="126">
        <f>IF(B$2=0,0,B$4/B$2)</f>
        <v>11.717910447761195</v>
      </c>
      <c r="C5" s="127"/>
      <c r="E5" s="33" t="s">
        <v>60</v>
      </c>
      <c r="F5" s="30" t="s">
        <v>24</v>
      </c>
      <c r="G5" s="13">
        <v>46</v>
      </c>
      <c r="H5" s="94">
        <f>IF(B$17=0,0,G5/B$17)</f>
        <v>0.33576642335766421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1056.6666666666667</v>
      </c>
      <c r="P5" s="80">
        <v>60</v>
      </c>
      <c r="Q5" s="64">
        <v>63400</v>
      </c>
    </row>
    <row r="6" spans="1:17">
      <c r="A6" s="19" t="s">
        <v>1</v>
      </c>
      <c r="B6" s="128">
        <f>IF(B$2=0,0,(B$7*1+B$8*2+B$9*3+B$10*4)/B$2)</f>
        <v>2.1641791044776117</v>
      </c>
      <c r="C6" s="129"/>
      <c r="E6" s="33" t="s">
        <v>56</v>
      </c>
      <c r="F6" s="30" t="s">
        <v>185</v>
      </c>
      <c r="G6" s="13">
        <v>37</v>
      </c>
      <c r="H6" s="94">
        <f>IF(B$17=0,0,G6/B$17)</f>
        <v>0.27007299270072993</v>
      </c>
      <c r="I6" s="56">
        <v>23</v>
      </c>
      <c r="K6" s="5">
        <v>4</v>
      </c>
      <c r="L6" s="61">
        <v>43.2</v>
      </c>
      <c r="N6" s="76" t="s">
        <v>106</v>
      </c>
      <c r="O6" s="83">
        <f t="shared" ref="O6" si="1">IF(P6=0,0,Q6/P6)</f>
        <v>1139.2857142857142</v>
      </c>
      <c r="P6" s="80">
        <v>56</v>
      </c>
      <c r="Q6" s="64">
        <v>63800</v>
      </c>
    </row>
    <row r="7" spans="1:17">
      <c r="A7" s="19" t="s">
        <v>2</v>
      </c>
      <c r="B7" s="13">
        <v>22</v>
      </c>
      <c r="C7" s="6">
        <f t="shared" ref="C7:C12" si="2">IF(B$2=0,0,B7/B$2)</f>
        <v>0.32835820895522388</v>
      </c>
      <c r="E7" s="33" t="s">
        <v>55</v>
      </c>
      <c r="F7" s="30" t="s">
        <v>155</v>
      </c>
      <c r="G7" s="13">
        <v>36</v>
      </c>
      <c r="H7" s="94">
        <f>IF(B$17=0,0,G7/B$17)</f>
        <v>0.26277372262773724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877.14285714285711</v>
      </c>
      <c r="P7" s="80">
        <v>35</v>
      </c>
      <c r="Q7" s="64">
        <v>30700</v>
      </c>
    </row>
    <row r="8" spans="1:17">
      <c r="A8" s="19" t="s">
        <v>3</v>
      </c>
      <c r="B8" s="13">
        <v>19</v>
      </c>
      <c r="C8" s="6">
        <f>IF(B$2=0,0,B8/B$2)</f>
        <v>0.28358208955223879</v>
      </c>
      <c r="E8" s="33" t="s">
        <v>59</v>
      </c>
      <c r="F8" s="30" t="s">
        <v>23</v>
      </c>
      <c r="G8" s="13">
        <v>28</v>
      </c>
      <c r="H8" s="94">
        <f>IF(B$17=0,0,G8/B$17)</f>
        <v>0.20437956204379562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19</v>
      </c>
      <c r="C9" s="7">
        <f>IF(B$2=0,0,B9/B$2)</f>
        <v>0.28358208955223879</v>
      </c>
      <c r="E9" s="33" t="s">
        <v>57</v>
      </c>
      <c r="F9" s="30" t="s">
        <v>21</v>
      </c>
      <c r="G9" s="13">
        <v>26</v>
      </c>
      <c r="H9" s="94">
        <f>IF(B$17=0,0,G9/B$17)</f>
        <v>0.18978102189781021</v>
      </c>
      <c r="I9" s="56">
        <v>27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0.1044776119402985</v>
      </c>
      <c r="E10" s="33" t="s">
        <v>182</v>
      </c>
      <c r="F10" s="30" t="s">
        <v>19</v>
      </c>
      <c r="G10" s="13">
        <v>22</v>
      </c>
      <c r="H10" s="94">
        <f>IF(B$17=0,0,G10/B$17)</f>
        <v>0.16058394160583941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0.61194029850746268</v>
      </c>
      <c r="E11" s="33" t="s">
        <v>183</v>
      </c>
      <c r="F11" s="30" t="s">
        <v>186</v>
      </c>
      <c r="G11" s="13">
        <v>5</v>
      </c>
      <c r="H11" s="94">
        <f>IF(B$17=0,0,G11/B$17)</f>
        <v>3.6496350364963501E-2</v>
      </c>
      <c r="I11" s="56">
        <v>14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2.9197080291970802E-2</v>
      </c>
      <c r="I12" s="56">
        <v>28</v>
      </c>
      <c r="K12" s="5">
        <v>10</v>
      </c>
      <c r="L12" s="61">
        <v>9.6999999999999886</v>
      </c>
      <c r="N12" s="75" t="s">
        <v>126</v>
      </c>
      <c r="O12" s="85">
        <f>IF(P12=0,0,Q12/P12)</f>
        <v>5.3173913043478267</v>
      </c>
      <c r="P12" s="79">
        <v>23</v>
      </c>
      <c r="Q12" s="67">
        <v>122.30000000000001</v>
      </c>
    </row>
    <row r="13" spans="1:17">
      <c r="A13" s="22" t="s">
        <v>97</v>
      </c>
      <c r="B13" s="15">
        <v>112</v>
      </c>
      <c r="C13" s="11">
        <f>IF(B$3=0,0,B13/B$3)</f>
        <v>0.21497120921305182</v>
      </c>
      <c r="E13" s="33" t="s">
        <v>66</v>
      </c>
      <c r="F13" s="30" t="s">
        <v>30</v>
      </c>
      <c r="G13" s="13">
        <v>4</v>
      </c>
      <c r="H13" s="94">
        <f>IF(B$17=0,0,G13/B$17)</f>
        <v>2.9197080291970802E-2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11.007142857142858</v>
      </c>
      <c r="P13" s="80">
        <v>14</v>
      </c>
      <c r="Q13" s="68">
        <v>154.10000000000002</v>
      </c>
    </row>
    <row r="14" spans="1:17">
      <c r="A14" s="19" t="s">
        <v>94</v>
      </c>
      <c r="B14" s="13">
        <v>121</v>
      </c>
      <c r="C14" s="6">
        <f>IF(B$3=0,0,B14/B$3)</f>
        <v>0.23224568138195778</v>
      </c>
      <c r="E14" s="33" t="s">
        <v>74</v>
      </c>
      <c r="F14" s="30" t="s">
        <v>38</v>
      </c>
      <c r="G14" s="13">
        <v>3</v>
      </c>
      <c r="H14" s="94">
        <f>IF(B$17=0,0,G14/B$17)</f>
        <v>2.1897810218978103E-2</v>
      </c>
      <c r="I14" s="56">
        <v>19</v>
      </c>
      <c r="K14" s="5">
        <v>12</v>
      </c>
      <c r="L14" s="61">
        <v>-33.300000000000011</v>
      </c>
      <c r="N14" s="76" t="s">
        <v>128</v>
      </c>
      <c r="O14" s="86">
        <f>IF(P14=0,0,Q14/P14)</f>
        <v>2.2846153846153854</v>
      </c>
      <c r="P14" s="80">
        <v>13</v>
      </c>
      <c r="Q14" s="68">
        <v>29.70000000000001</v>
      </c>
    </row>
    <row r="15" spans="1:17">
      <c r="A15" s="18" t="s">
        <v>99</v>
      </c>
      <c r="B15" s="12">
        <f>B21</f>
        <v>72</v>
      </c>
      <c r="C15" s="4">
        <f>IF(B$13=0,0,B15/B$13)</f>
        <v>0.6428571428571429</v>
      </c>
      <c r="E15" s="33" t="s">
        <v>67</v>
      </c>
      <c r="F15" s="30" t="s">
        <v>31</v>
      </c>
      <c r="G15" s="13">
        <v>2</v>
      </c>
      <c r="H15" s="94">
        <f>IF(B$17=0,0,G15/B$17)</f>
        <v>1.4598540145985401E-2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52</v>
      </c>
      <c r="C16" s="4">
        <f>IF(B$14=0,0,B16/B$14)</f>
        <v>0.42975206611570249</v>
      </c>
      <c r="E16" s="33" t="s">
        <v>77</v>
      </c>
      <c r="F16" s="30" t="s">
        <v>41</v>
      </c>
      <c r="G16" s="13">
        <v>2</v>
      </c>
      <c r="H16" s="94">
        <f>IF(B$17=0,0,G16/B$17)</f>
        <v>1.4598540145985401E-2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137</v>
      </c>
      <c r="C17" s="4">
        <f>IF(B$3=0,0,B17/B$3)</f>
        <v>0.26295585412667949</v>
      </c>
      <c r="E17" s="33" t="s">
        <v>61</v>
      </c>
      <c r="F17" s="30" t="s">
        <v>25</v>
      </c>
      <c r="G17" s="13">
        <v>1</v>
      </c>
      <c r="H17" s="94">
        <f>IF(B$17=0,0,G17/B$17)</f>
        <v>7.2992700729927005E-3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62</v>
      </c>
      <c r="C18" s="6">
        <f>IF(B$3=0,0,B18/B$3)</f>
        <v>0.11900191938579655</v>
      </c>
      <c r="E18" s="33" t="s">
        <v>62</v>
      </c>
      <c r="F18" s="30" t="s">
        <v>26</v>
      </c>
      <c r="G18" s="13">
        <v>1</v>
      </c>
      <c r="H18" s="94">
        <f>IF(B$17=0,0,G18/B$17)</f>
        <v>7.2992700729927005E-3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 t="shared" ref="O18:O37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53</v>
      </c>
      <c r="C19" s="6">
        <f>IF(B$17=0,0,B19/B$17)</f>
        <v>0.38686131386861317</v>
      </c>
      <c r="E19" s="33" t="s">
        <v>69</v>
      </c>
      <c r="F19" s="30" t="s">
        <v>33</v>
      </c>
      <c r="G19" s="13">
        <v>1</v>
      </c>
      <c r="H19" s="94">
        <f>IF(B$17=0,0,G19/B$17)</f>
        <v>7.2992700729927005E-3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 t="shared" si="3"/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84</v>
      </c>
      <c r="C20" s="6">
        <f>IF(B$17=0,0,B20/B$17)</f>
        <v>0.61313868613138689</v>
      </c>
      <c r="E20" s="33" t="s">
        <v>71</v>
      </c>
      <c r="F20" s="30" t="s">
        <v>35</v>
      </c>
      <c r="G20" s="13">
        <v>1</v>
      </c>
      <c r="H20" s="94">
        <f>IF(B$17=0,0,G20/B$17)</f>
        <v>7.2992700729927005E-3</v>
      </c>
      <c r="I20" s="56">
        <v>18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72</v>
      </c>
      <c r="C21" s="6">
        <f>IF(B$17=0,0,B21/B$17)</f>
        <v>0.52554744525547448</v>
      </c>
      <c r="E21" s="33" t="s">
        <v>76</v>
      </c>
      <c r="F21" s="30" t="s">
        <v>40</v>
      </c>
      <c r="G21" s="13">
        <v>1</v>
      </c>
      <c r="H21" s="94">
        <f>IF(B$17=0,0,G21/B$17)</f>
        <v>7.2992700729927005E-3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52</v>
      </c>
      <c r="C22" s="6">
        <f>IF(B$17=0,0,B22/B$17)</f>
        <v>0.37956204379562042</v>
      </c>
      <c r="E22" s="33" t="s">
        <v>78</v>
      </c>
      <c r="F22" s="30" t="s">
        <v>42</v>
      </c>
      <c r="G22" s="13">
        <v>1</v>
      </c>
      <c r="H22" s="94">
        <f>IF(B$17=0,0,G22/B$17)</f>
        <v>7.2992700729927005E-3</v>
      </c>
      <c r="I22" s="56">
        <v>10</v>
      </c>
      <c r="K22" s="5">
        <v>20</v>
      </c>
      <c r="L22" s="61">
        <v>162.19999999999996</v>
      </c>
      <c r="N22" s="76" t="s">
        <v>333</v>
      </c>
      <c r="O22" s="86">
        <f t="shared" si="3"/>
        <v>28.366666666666664</v>
      </c>
      <c r="P22" s="80">
        <v>6</v>
      </c>
      <c r="Q22" s="68">
        <v>170.2</v>
      </c>
    </row>
    <row r="23" spans="1:17">
      <c r="A23" s="19" t="s">
        <v>150</v>
      </c>
      <c r="B23" s="13">
        <v>13</v>
      </c>
      <c r="C23" s="6">
        <f>IF(B$17=0,0,B23/B$17)</f>
        <v>9.4890510948905105E-2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 t="shared" si="3"/>
        <v>26.504761904761899</v>
      </c>
      <c r="P23" s="80">
        <v>21</v>
      </c>
      <c r="Q23" s="68">
        <v>556.59999999999991</v>
      </c>
    </row>
    <row r="24" spans="1:17">
      <c r="A24" s="19" t="s">
        <v>5</v>
      </c>
      <c r="B24" s="16">
        <f>IF(B$17=0,0,C24/B$17)</f>
        <v>5779.5620437956204</v>
      </c>
      <c r="C24" s="8">
        <v>791800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 t="shared" si="3"/>
        <v>25.692000000000004</v>
      </c>
      <c r="P24" s="80">
        <v>25</v>
      </c>
      <c r="Q24" s="68">
        <v>642.30000000000007</v>
      </c>
    </row>
    <row r="25" spans="1:17">
      <c r="A25" s="20" t="s">
        <v>133</v>
      </c>
      <c r="B25" s="97">
        <f>IF($B$17-B$16=0,0,C25/($B$17-B$16))</f>
        <v>7200</v>
      </c>
      <c r="C25" s="98">
        <v>612000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324</v>
      </c>
      <c r="O25" s="86">
        <f t="shared" si="3"/>
        <v>23.314285714285717</v>
      </c>
      <c r="P25" s="80">
        <v>7</v>
      </c>
      <c r="Q25" s="68">
        <v>163.20000000000002</v>
      </c>
    </row>
    <row r="26" spans="1:17">
      <c r="A26" s="20" t="s">
        <v>134</v>
      </c>
      <c r="B26" s="97">
        <f>IF(B$16=0,0,C26/B$16)</f>
        <v>3457.6923076923076</v>
      </c>
      <c r="C26" s="98">
        <v>179800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 t="shared" si="3"/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-4353.2258064516127</v>
      </c>
      <c r="C27" s="98">
        <v>-269900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 t="shared" si="3"/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 t="shared" si="3"/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277</v>
      </c>
      <c r="O30" s="86">
        <f t="shared" si="3"/>
        <v>12.069230769230769</v>
      </c>
      <c r="P30" s="80">
        <v>26</v>
      </c>
      <c r="Q30" s="68">
        <v>313.8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-2.7516129032258076</v>
      </c>
      <c r="P34" s="80">
        <v>31</v>
      </c>
      <c r="Q34" s="68">
        <v>-85.30000000000004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0.11678832116788321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36</v>
      </c>
      <c r="C36" s="6">
        <f t="shared" si="4"/>
        <v>0.26277372262773724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34</v>
      </c>
      <c r="C37" s="6">
        <f t="shared" si="4"/>
        <v>0.24817518248175183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 t="shared" si="3"/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24</v>
      </c>
      <c r="C38" s="6">
        <f t="shared" si="4"/>
        <v>0.17518248175182483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4"/>
        <v>0.13138686131386862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4"/>
        <v>3.6496350364963501E-2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2.9197080291970802E-2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</sheetData>
  <sortState xmlns:xlrd2="http://schemas.microsoft.com/office/spreadsheetml/2017/richdata2" ref="E2:I70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8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83</v>
      </c>
      <c r="C2" s="121"/>
      <c r="E2" s="32" t="s">
        <v>54</v>
      </c>
      <c r="F2" s="29" t="s">
        <v>20</v>
      </c>
      <c r="G2" s="12">
        <v>76</v>
      </c>
      <c r="H2" s="93">
        <f>IF(B$17=0,0,G2/B$17)</f>
        <v>0.60317460317460314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-1451.8072289156626</v>
      </c>
      <c r="P2" s="79">
        <v>83</v>
      </c>
      <c r="Q2" s="63">
        <v>-120500</v>
      </c>
    </row>
    <row r="3" spans="1:17">
      <c r="A3" s="19" t="s">
        <v>8</v>
      </c>
      <c r="B3" s="122">
        <v>613</v>
      </c>
      <c r="C3" s="123"/>
      <c r="E3" s="33" t="s">
        <v>181</v>
      </c>
      <c r="F3" s="30" t="s">
        <v>156</v>
      </c>
      <c r="G3" s="13">
        <v>69</v>
      </c>
      <c r="H3" s="94">
        <f>IF(B$17=0,0,G3/B$17)</f>
        <v>0.54761904761904767</v>
      </c>
      <c r="I3" s="56">
        <v>19</v>
      </c>
      <c r="K3" s="5">
        <v>1</v>
      </c>
      <c r="L3" s="61">
        <v>6.3</v>
      </c>
      <c r="N3" s="76" t="s">
        <v>104</v>
      </c>
      <c r="O3" s="83">
        <f t="shared" si="0"/>
        <v>621.68674698795178</v>
      </c>
      <c r="P3" s="80">
        <v>83</v>
      </c>
      <c r="Q3" s="64">
        <v>51600</v>
      </c>
    </row>
    <row r="4" spans="1:17">
      <c r="A4" s="19" t="s">
        <v>6</v>
      </c>
      <c r="B4" s="124">
        <v>-264.79999999999995</v>
      </c>
      <c r="C4" s="125"/>
      <c r="E4" s="33" t="s">
        <v>184</v>
      </c>
      <c r="F4" s="30" t="s">
        <v>187</v>
      </c>
      <c r="G4" s="13">
        <v>63</v>
      </c>
      <c r="H4" s="94">
        <f>IF(B$17=0,0,G4/B$17)</f>
        <v>0.5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-429.26829268292681</v>
      </c>
      <c r="P4" s="80">
        <v>82</v>
      </c>
      <c r="Q4" s="64">
        <v>-35200</v>
      </c>
    </row>
    <row r="5" spans="1:17">
      <c r="A5" s="19" t="s">
        <v>7</v>
      </c>
      <c r="B5" s="126">
        <f>IF(B$2=0,0,B$4/B$2)</f>
        <v>-3.190361445783132</v>
      </c>
      <c r="C5" s="127"/>
      <c r="E5" s="33" t="s">
        <v>60</v>
      </c>
      <c r="F5" s="30" t="s">
        <v>24</v>
      </c>
      <c r="G5" s="13">
        <v>46</v>
      </c>
      <c r="H5" s="94">
        <f>IF(B$17=0,0,G5/B$17)</f>
        <v>0.36507936507936506</v>
      </c>
      <c r="I5" s="56">
        <v>25</v>
      </c>
      <c r="K5" s="5">
        <v>3</v>
      </c>
      <c r="L5" s="61">
        <v>0.60000000000000142</v>
      </c>
      <c r="N5" s="76" t="s">
        <v>157</v>
      </c>
      <c r="O5" s="83">
        <f>IF(P5=0,0,Q5/P5)</f>
        <v>-952.56410256410254</v>
      </c>
      <c r="P5" s="80">
        <v>78</v>
      </c>
      <c r="Q5" s="64">
        <v>-74300</v>
      </c>
    </row>
    <row r="6" spans="1:17">
      <c r="A6" s="19" t="s">
        <v>1</v>
      </c>
      <c r="B6" s="128">
        <f>IF(B$2=0,0,(B$7*1+B$8*2+B$9*3+B$10*4)/B$2)</f>
        <v>2.5783132530120483</v>
      </c>
      <c r="C6" s="129"/>
      <c r="E6" s="33" t="s">
        <v>56</v>
      </c>
      <c r="F6" s="30" t="s">
        <v>185</v>
      </c>
      <c r="G6" s="13">
        <v>35</v>
      </c>
      <c r="H6" s="94">
        <f>IF(B$17=0,0,G6/B$17)</f>
        <v>0.27777777777777779</v>
      </c>
      <c r="I6" s="56">
        <v>22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-558.06451612903231</v>
      </c>
      <c r="P6" s="80">
        <v>62</v>
      </c>
      <c r="Q6" s="64">
        <v>-34600</v>
      </c>
    </row>
    <row r="7" spans="1:17">
      <c r="A7" s="19" t="s">
        <v>2</v>
      </c>
      <c r="B7" s="13">
        <v>21</v>
      </c>
      <c r="C7" s="6">
        <f t="shared" ref="C7:C12" si="2">IF(B$2=0,0,B7/B$2)</f>
        <v>0.25301204819277107</v>
      </c>
      <c r="E7" s="33" t="s">
        <v>55</v>
      </c>
      <c r="F7" s="30" t="s">
        <v>155</v>
      </c>
      <c r="G7" s="13">
        <v>27</v>
      </c>
      <c r="H7" s="94">
        <f>IF(B$17=0,0,G7/B$17)</f>
        <v>0.21428571428571427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2095.2380952380954</v>
      </c>
      <c r="P7" s="80">
        <v>42</v>
      </c>
      <c r="Q7" s="64">
        <v>88000</v>
      </c>
    </row>
    <row r="8" spans="1:17">
      <c r="A8" s="19" t="s">
        <v>3</v>
      </c>
      <c r="B8" s="13">
        <v>16</v>
      </c>
      <c r="C8" s="6">
        <f>IF(B$2=0,0,B8/B$2)</f>
        <v>0.19277108433734941</v>
      </c>
      <c r="E8" s="33" t="s">
        <v>57</v>
      </c>
      <c r="F8" s="30" t="s">
        <v>21</v>
      </c>
      <c r="G8" s="13">
        <v>20</v>
      </c>
      <c r="H8" s="94">
        <f>IF(B$17=0,0,G8/B$17)</f>
        <v>0.15873015873015872</v>
      </c>
      <c r="I8" s="56">
        <v>34</v>
      </c>
      <c r="K8" s="5">
        <v>6</v>
      </c>
      <c r="L8" s="61">
        <v>189.9</v>
      </c>
      <c r="N8" s="76" t="s">
        <v>108</v>
      </c>
      <c r="O8" s="83">
        <f t="shared" si="0"/>
        <v>807.14285714285711</v>
      </c>
      <c r="P8" s="80">
        <v>14</v>
      </c>
      <c r="Q8" s="64">
        <v>11300</v>
      </c>
    </row>
    <row r="9" spans="1:17">
      <c r="A9" s="20" t="s">
        <v>4</v>
      </c>
      <c r="B9" s="14">
        <v>23</v>
      </c>
      <c r="C9" s="7">
        <f>IF(B$2=0,0,B9/B$2)</f>
        <v>0.27710843373493976</v>
      </c>
      <c r="E9" s="33" t="s">
        <v>59</v>
      </c>
      <c r="F9" s="30" t="s">
        <v>23</v>
      </c>
      <c r="G9" s="13">
        <v>20</v>
      </c>
      <c r="H9" s="94">
        <f>IF(B$17=0,0,G9/B$17)</f>
        <v>0.15873015873015872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23</v>
      </c>
      <c r="C10" s="7">
        <f>IF(B$2=0,0,B10/B$2)</f>
        <v>0.27710843373493976</v>
      </c>
      <c r="E10" s="33" t="s">
        <v>182</v>
      </c>
      <c r="F10" s="30" t="s">
        <v>19</v>
      </c>
      <c r="G10" s="13">
        <v>11</v>
      </c>
      <c r="H10" s="94">
        <f>IF(B$17=0,0,G10/B$17)</f>
        <v>8.7301587301587297E-2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37</v>
      </c>
      <c r="C11" s="7">
        <f>IF(B$2=0,0,B11/B$2)</f>
        <v>0.44578313253012047</v>
      </c>
      <c r="E11" s="33" t="s">
        <v>58</v>
      </c>
      <c r="F11" s="30" t="s">
        <v>22</v>
      </c>
      <c r="G11" s="13">
        <v>9</v>
      </c>
      <c r="H11" s="94">
        <f>IF(B$17=0,0,G11/B$17)</f>
        <v>7.1428571428571425E-2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1.2048192771084338E-2</v>
      </c>
      <c r="E12" s="33" t="s">
        <v>74</v>
      </c>
      <c r="F12" s="30" t="s">
        <v>38</v>
      </c>
      <c r="G12" s="13">
        <v>8</v>
      </c>
      <c r="H12" s="94">
        <f>IF(B$17=0,0,G12/B$17)</f>
        <v>6.3492063492063489E-2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-6.4529411764705893</v>
      </c>
      <c r="P12" s="79">
        <v>17</v>
      </c>
      <c r="Q12" s="67">
        <v>-109.70000000000002</v>
      </c>
    </row>
    <row r="13" spans="1:17">
      <c r="A13" s="22" t="s">
        <v>97</v>
      </c>
      <c r="B13" s="15">
        <v>137</v>
      </c>
      <c r="C13" s="11">
        <f>IF(B$3=0,0,B13/B$3)</f>
        <v>0.22349102773246329</v>
      </c>
      <c r="E13" s="33" t="s">
        <v>183</v>
      </c>
      <c r="F13" s="30" t="s">
        <v>186</v>
      </c>
      <c r="G13" s="13">
        <v>5</v>
      </c>
      <c r="H13" s="94">
        <f>IF(B$17=0,0,G13/B$17)</f>
        <v>3.968253968253968E-2</v>
      </c>
      <c r="I13" s="56">
        <v>11</v>
      </c>
      <c r="K13" s="5">
        <v>11</v>
      </c>
      <c r="L13" s="61">
        <v>416.8</v>
      </c>
      <c r="N13" s="76" t="s">
        <v>127</v>
      </c>
      <c r="O13" s="86">
        <f>IF(P13=0,0,Q13/P13)</f>
        <v>9.9400000000000013</v>
      </c>
      <c r="P13" s="80">
        <v>25</v>
      </c>
      <c r="Q13" s="68">
        <v>248.50000000000003</v>
      </c>
    </row>
    <row r="14" spans="1:17">
      <c r="A14" s="19" t="s">
        <v>94</v>
      </c>
      <c r="B14" s="13">
        <v>159</v>
      </c>
      <c r="C14" s="6">
        <f>IF(B$3=0,0,B14/B$3)</f>
        <v>0.25938009787928223</v>
      </c>
      <c r="E14" s="33" t="s">
        <v>66</v>
      </c>
      <c r="F14" s="30" t="s">
        <v>30</v>
      </c>
      <c r="G14" s="13">
        <v>4</v>
      </c>
      <c r="H14" s="94">
        <f>IF(B$17=0,0,G14/B$17)</f>
        <v>3.1746031746031744E-2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-4.6095238095238082</v>
      </c>
      <c r="P14" s="80">
        <v>21</v>
      </c>
      <c r="Q14" s="68">
        <v>-96.799999999999969</v>
      </c>
    </row>
    <row r="15" spans="1:17">
      <c r="A15" s="18" t="s">
        <v>99</v>
      </c>
      <c r="B15" s="12">
        <f>B21</f>
        <v>69</v>
      </c>
      <c r="C15" s="4">
        <f>IF(B$13=0,0,B15/B$13)</f>
        <v>0.5036496350364964</v>
      </c>
      <c r="E15" s="33" t="s">
        <v>77</v>
      </c>
      <c r="F15" s="30" t="s">
        <v>41</v>
      </c>
      <c r="G15" s="13">
        <v>4</v>
      </c>
      <c r="H15" s="94">
        <f>IF(B$17=0,0,G15/B$17)</f>
        <v>3.1746031746031744E-2</v>
      </c>
      <c r="I15" s="56">
        <v>16</v>
      </c>
      <c r="K15" s="5">
        <v>13</v>
      </c>
      <c r="L15" s="61">
        <v>353.5</v>
      </c>
      <c r="N15" s="77" t="s">
        <v>159</v>
      </c>
      <c r="O15" s="87">
        <f>IF(P15=0,0,Q15/P15)</f>
        <v>-15.34</v>
      </c>
      <c r="P15" s="81">
        <v>20</v>
      </c>
      <c r="Q15" s="69">
        <v>-306.8</v>
      </c>
    </row>
    <row r="16" spans="1:17">
      <c r="A16" s="18" t="s">
        <v>100</v>
      </c>
      <c r="B16" s="12">
        <f>B22</f>
        <v>54</v>
      </c>
      <c r="C16" s="4">
        <f>IF(B$14=0,0,B16/B$14)</f>
        <v>0.33962264150943394</v>
      </c>
      <c r="E16" s="33" t="s">
        <v>63</v>
      </c>
      <c r="F16" s="30" t="s">
        <v>27</v>
      </c>
      <c r="G16" s="13">
        <v>2</v>
      </c>
      <c r="H16" s="94">
        <f>IF(B$17=0,0,G16/B$17)</f>
        <v>1.5873015873015872E-2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126</v>
      </c>
      <c r="C17" s="4">
        <f>IF(B$3=0,0,B17/B$3)</f>
        <v>0.20554649265905384</v>
      </c>
      <c r="E17" s="33" t="s">
        <v>62</v>
      </c>
      <c r="F17" s="30" t="s">
        <v>26</v>
      </c>
      <c r="G17" s="13">
        <v>1</v>
      </c>
      <c r="H17" s="94">
        <f>IF(B$17=0,0,G17/B$17)</f>
        <v>7.9365079365079361E-3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102</v>
      </c>
      <c r="C18" s="6">
        <f>IF(B$3=0,0,B18/B$3)</f>
        <v>0.16639477977161501</v>
      </c>
      <c r="E18" s="33" t="s">
        <v>67</v>
      </c>
      <c r="F18" s="30" t="s">
        <v>31</v>
      </c>
      <c r="G18" s="13">
        <v>1</v>
      </c>
      <c r="H18" s="94">
        <f>IF(B$17=0,0,G18/B$17)</f>
        <v>7.9365079365079361E-3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50</v>
      </c>
      <c r="C19" s="6">
        <f>IF(B$17=0,0,B19/B$17)</f>
        <v>0.3968253968253968</v>
      </c>
      <c r="E19" s="33" t="s">
        <v>69</v>
      </c>
      <c r="F19" s="30" t="s">
        <v>33</v>
      </c>
      <c r="G19" s="13">
        <v>1</v>
      </c>
      <c r="H19" s="94">
        <f>IF(B$17=0,0,G19/B$17)</f>
        <v>7.9365079365079361E-3</v>
      </c>
      <c r="I19" s="56">
        <v>10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76</v>
      </c>
      <c r="C20" s="6">
        <f>IF(B$17=0,0,B20/B$17)</f>
        <v>0.60317460317460314</v>
      </c>
      <c r="E20" s="33" t="s">
        <v>76</v>
      </c>
      <c r="F20" s="30" t="s">
        <v>40</v>
      </c>
      <c r="G20" s="13">
        <v>1</v>
      </c>
      <c r="H20" s="94">
        <f>IF(B$17=0,0,G20/B$17)</f>
        <v>7.9365079365079361E-3</v>
      </c>
      <c r="I20" s="56">
        <v>5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69</v>
      </c>
      <c r="C21" s="6">
        <f>IF(B$17=0,0,B21/B$17)</f>
        <v>0.54761904761904767</v>
      </c>
      <c r="E21" s="33" t="s">
        <v>78</v>
      </c>
      <c r="F21" s="30" t="s">
        <v>42</v>
      </c>
      <c r="G21" s="13">
        <v>1</v>
      </c>
      <c r="H21" s="94">
        <f>IF(B$17=0,0,G21/B$17)</f>
        <v>7.9365079365079361E-3</v>
      </c>
      <c r="I21" s="56">
        <v>9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54</v>
      </c>
      <c r="C22" s="6">
        <f>IF(B$17=0,0,B22/B$17)</f>
        <v>0.42857142857142855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>IF(P22=0,0,Q22/P22)</f>
        <v>23.175000000000001</v>
      </c>
      <c r="P22" s="80">
        <v>8</v>
      </c>
      <c r="Q22" s="68">
        <v>185.4</v>
      </c>
    </row>
    <row r="23" spans="1:17">
      <c r="A23" s="19" t="s">
        <v>150</v>
      </c>
      <c r="B23" s="13">
        <v>3</v>
      </c>
      <c r="C23" s="6">
        <f>IF(B$17=0,0,B23/B$17)</f>
        <v>2.3809523809523808E-2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>IF(P23=0,0,Q23/P23)</f>
        <v>17.678571428571427</v>
      </c>
      <c r="P23" s="80">
        <v>14</v>
      </c>
      <c r="Q23" s="68">
        <v>247.49999999999997</v>
      </c>
    </row>
    <row r="24" spans="1:17">
      <c r="A24" s="19" t="s">
        <v>5</v>
      </c>
      <c r="B24" s="16">
        <f>IF(B$17=0,0,C24/B$17)</f>
        <v>6378.5714285714284</v>
      </c>
      <c r="C24" s="8">
        <v>803700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>IF(P24=0,0,Q24/P24)</f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7697.2222222222226</v>
      </c>
      <c r="C25" s="98">
        <v>554200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4620.3703703703704</v>
      </c>
      <c r="C26" s="98">
        <v>249500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-5381.3725490196075</v>
      </c>
      <c r="C27" s="98">
        <v>-548900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>IF(P27=0,0,Q27/P27)</f>
        <v>1.6800000000000079</v>
      </c>
      <c r="P27" s="80">
        <v>35</v>
      </c>
      <c r="Q27" s="68">
        <v>58.800000000000281</v>
      </c>
    </row>
    <row r="28" spans="1:17">
      <c r="A28" s="19" t="s">
        <v>130</v>
      </c>
      <c r="B28" s="13">
        <v>5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-2.2096774193548367</v>
      </c>
      <c r="P28" s="80">
        <v>31</v>
      </c>
      <c r="Q28" s="68">
        <v>-68.499999999999943</v>
      </c>
    </row>
    <row r="29" spans="1:17">
      <c r="A29" s="19" t="s">
        <v>131</v>
      </c>
      <c r="B29" s="13">
        <v>27</v>
      </c>
      <c r="C29" s="96">
        <v>18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-16.452083333333334</v>
      </c>
      <c r="P31" s="80">
        <v>48</v>
      </c>
      <c r="Q31" s="68">
        <v>-789.7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228</v>
      </c>
      <c r="O32" s="86">
        <f>IF(P32=0,0,Q32/P32)</f>
        <v>-22.049999999999997</v>
      </c>
      <c r="P32" s="80">
        <v>4</v>
      </c>
      <c r="Q32" s="68">
        <v>-88.199999999999989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>IF(P33=0,0,Q33/P33)</f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195</v>
      </c>
      <c r="O34" s="86">
        <f>IF(P34=0,0,Q34/P34)</f>
        <v>-25.02</v>
      </c>
      <c r="P34" s="80">
        <v>10</v>
      </c>
      <c r="Q34" s="68">
        <v>-250.2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0.17460317460317459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263</v>
      </c>
      <c r="O35" s="86">
        <f>IF(P35=0,0,Q35/P35)</f>
        <v>-25.691999999999993</v>
      </c>
      <c r="P35" s="80">
        <v>25</v>
      </c>
      <c r="Q35" s="68">
        <v>-642.29999999999984</v>
      </c>
    </row>
    <row r="36" spans="1:17">
      <c r="A36" s="19" t="s">
        <v>135</v>
      </c>
      <c r="B36" s="13">
        <v>24</v>
      </c>
      <c r="C36" s="6">
        <f t="shared" si="3"/>
        <v>0.19047619047619047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24</v>
      </c>
      <c r="C37" s="6">
        <f t="shared" si="3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23</v>
      </c>
      <c r="C38" s="6">
        <f t="shared" si="3"/>
        <v>0.18253968253968253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16</v>
      </c>
      <c r="C39" s="6">
        <f t="shared" si="3"/>
        <v>0.12698412698412698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12</v>
      </c>
      <c r="C40" s="6">
        <f t="shared" si="3"/>
        <v>9.5238095238095233E-2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7.9365079365079361E-3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7.9365079365079361E-3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8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80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0.55200000000000005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50</v>
      </c>
      <c r="P2" s="79">
        <v>80</v>
      </c>
      <c r="Q2" s="63">
        <v>4000</v>
      </c>
    </row>
    <row r="3" spans="1:17">
      <c r="A3" s="19" t="s">
        <v>8</v>
      </c>
      <c r="B3" s="122">
        <v>558</v>
      </c>
      <c r="C3" s="123"/>
      <c r="E3" s="33" t="s">
        <v>54</v>
      </c>
      <c r="F3" s="30" t="s">
        <v>20</v>
      </c>
      <c r="G3" s="13">
        <v>65</v>
      </c>
      <c r="H3" s="94">
        <f>IF(B$17=0,0,G3/B$17)</f>
        <v>0.52</v>
      </c>
      <c r="I3" s="56">
        <v>22</v>
      </c>
      <c r="K3" s="5">
        <v>1</v>
      </c>
      <c r="L3" s="61">
        <v>-47</v>
      </c>
      <c r="N3" s="76" t="s">
        <v>104</v>
      </c>
      <c r="O3" s="83">
        <f t="shared" si="0"/>
        <v>-267.5</v>
      </c>
      <c r="P3" s="80">
        <v>80</v>
      </c>
      <c r="Q3" s="64">
        <v>-21400</v>
      </c>
    </row>
    <row r="4" spans="1:17">
      <c r="A4" s="19" t="s">
        <v>6</v>
      </c>
      <c r="B4" s="124">
        <v>151.9</v>
      </c>
      <c r="C4" s="125"/>
      <c r="E4" s="33" t="s">
        <v>184</v>
      </c>
      <c r="F4" s="30" t="s">
        <v>187</v>
      </c>
      <c r="G4" s="13">
        <v>60</v>
      </c>
      <c r="H4" s="94">
        <f>IF(B$17=0,0,G4/B$17)</f>
        <v>0.48</v>
      </c>
      <c r="I4" s="56">
        <v>24</v>
      </c>
      <c r="K4" s="5">
        <v>2</v>
      </c>
      <c r="L4" s="61">
        <v>-38</v>
      </c>
      <c r="N4" s="76" t="s">
        <v>105</v>
      </c>
      <c r="O4" s="83">
        <f t="shared" si="0"/>
        <v>330.76923076923077</v>
      </c>
      <c r="P4" s="80">
        <v>78</v>
      </c>
      <c r="Q4" s="64">
        <v>25800</v>
      </c>
    </row>
    <row r="5" spans="1:17">
      <c r="A5" s="19" t="s">
        <v>7</v>
      </c>
      <c r="B5" s="126">
        <f>IF(B$2=0,0,B$4/B$2)</f>
        <v>1.8987500000000002</v>
      </c>
      <c r="C5" s="127"/>
      <c r="E5" s="33" t="s">
        <v>60</v>
      </c>
      <c r="F5" s="30" t="s">
        <v>24</v>
      </c>
      <c r="G5" s="13">
        <v>44</v>
      </c>
      <c r="H5" s="94">
        <f>IF(B$17=0,0,G5/B$17)</f>
        <v>0.35199999999999998</v>
      </c>
      <c r="I5" s="56">
        <v>29</v>
      </c>
      <c r="K5" s="5">
        <v>3</v>
      </c>
      <c r="L5" s="61">
        <v>-56.4</v>
      </c>
      <c r="N5" s="76" t="s">
        <v>157</v>
      </c>
      <c r="O5" s="83">
        <f>IF(P5=0,0,Q5/P5)</f>
        <v>-367.16417910447763</v>
      </c>
      <c r="P5" s="80">
        <v>67</v>
      </c>
      <c r="Q5" s="64">
        <v>-24600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55</v>
      </c>
      <c r="F6" s="30" t="s">
        <v>155</v>
      </c>
      <c r="G6" s="13">
        <v>35</v>
      </c>
      <c r="H6" s="94">
        <f>IF(B$17=0,0,G6/B$17)</f>
        <v>0.28000000000000003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758.33333333333337</v>
      </c>
      <c r="P6" s="80">
        <v>48</v>
      </c>
      <c r="Q6" s="64">
        <v>36400</v>
      </c>
    </row>
    <row r="7" spans="1:17">
      <c r="A7" s="19" t="s">
        <v>2</v>
      </c>
      <c r="B7" s="13">
        <v>24</v>
      </c>
      <c r="C7" s="6">
        <f t="shared" ref="C7:C12" si="2">IF(B$2=0,0,B7/B$2)</f>
        <v>0.3</v>
      </c>
      <c r="E7" s="33" t="s">
        <v>56</v>
      </c>
      <c r="F7" s="30" t="s">
        <v>185</v>
      </c>
      <c r="G7" s="13">
        <v>29</v>
      </c>
      <c r="H7" s="94">
        <f>IF(B$17=0,0,G7/B$17)</f>
        <v>0.23200000000000001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368.75</v>
      </c>
      <c r="P7" s="80">
        <v>32</v>
      </c>
      <c r="Q7" s="64">
        <v>11800</v>
      </c>
    </row>
    <row r="8" spans="1:17">
      <c r="A8" s="19" t="s">
        <v>3</v>
      </c>
      <c r="B8" s="13">
        <v>20</v>
      </c>
      <c r="C8" s="6">
        <f>IF(B$2=0,0,B8/B$2)</f>
        <v>0.25</v>
      </c>
      <c r="E8" s="33" t="s">
        <v>59</v>
      </c>
      <c r="F8" s="30" t="s">
        <v>23</v>
      </c>
      <c r="G8" s="13">
        <v>25</v>
      </c>
      <c r="H8" s="94">
        <f>IF(B$17=0,0,G8/B$17)</f>
        <v>0.2</v>
      </c>
      <c r="I8" s="56">
        <v>12</v>
      </c>
      <c r="K8" s="5">
        <v>6</v>
      </c>
      <c r="L8" s="61">
        <v>-178.9</v>
      </c>
      <c r="N8" s="76" t="s">
        <v>108</v>
      </c>
      <c r="O8" s="83">
        <f t="shared" si="0"/>
        <v>-1800</v>
      </c>
      <c r="P8" s="80">
        <v>9</v>
      </c>
      <c r="Q8" s="64">
        <v>-16200</v>
      </c>
    </row>
    <row r="9" spans="1:17">
      <c r="A9" s="20" t="s">
        <v>4</v>
      </c>
      <c r="B9" s="14">
        <v>13</v>
      </c>
      <c r="C9" s="7">
        <f>IF(B$2=0,0,B9/B$2)</f>
        <v>0.16250000000000001</v>
      </c>
      <c r="E9" s="33" t="s">
        <v>57</v>
      </c>
      <c r="F9" s="30" t="s">
        <v>21</v>
      </c>
      <c r="G9" s="13">
        <v>21</v>
      </c>
      <c r="H9" s="94">
        <f>IF(B$17=0,0,G9/B$17)</f>
        <v>0.16800000000000001</v>
      </c>
      <c r="I9" s="56">
        <v>32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23</v>
      </c>
      <c r="C10" s="7">
        <f>IF(B$2=0,0,B10/B$2)</f>
        <v>0.28749999999999998</v>
      </c>
      <c r="E10" s="33" t="s">
        <v>182</v>
      </c>
      <c r="F10" s="30" t="s">
        <v>19</v>
      </c>
      <c r="G10" s="13">
        <v>16</v>
      </c>
      <c r="H10" s="94">
        <f>IF(B$17=0,0,G10/B$17)</f>
        <v>0.128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44</v>
      </c>
      <c r="C11" s="7">
        <f>IF(B$2=0,0,B11/B$2)</f>
        <v>0.55000000000000004</v>
      </c>
      <c r="E11" s="33" t="s">
        <v>74</v>
      </c>
      <c r="F11" s="30" t="s">
        <v>38</v>
      </c>
      <c r="G11" s="13">
        <v>6</v>
      </c>
      <c r="H11" s="94">
        <f>IF(B$17=0,0,G11/B$17)</f>
        <v>4.8000000000000001E-2</v>
      </c>
      <c r="I11" s="56">
        <v>10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1.2500000000000001E-2</v>
      </c>
      <c r="E12" s="33" t="s">
        <v>67</v>
      </c>
      <c r="F12" s="30" t="s">
        <v>31</v>
      </c>
      <c r="G12" s="13">
        <v>4</v>
      </c>
      <c r="H12" s="94">
        <f>IF(B$17=0,0,G12/B$17)</f>
        <v>3.2000000000000001E-2</v>
      </c>
      <c r="I12" s="56">
        <v>5</v>
      </c>
      <c r="K12" s="5">
        <v>10</v>
      </c>
      <c r="L12" s="61">
        <v>-315.09999999999997</v>
      </c>
      <c r="N12" s="75" t="s">
        <v>126</v>
      </c>
      <c r="O12" s="85">
        <f>IF(P12=0,0,Q12/P12)</f>
        <v>17.38695652173913</v>
      </c>
      <c r="P12" s="79">
        <v>23</v>
      </c>
      <c r="Q12" s="67">
        <v>399.9</v>
      </c>
    </row>
    <row r="13" spans="1:17">
      <c r="A13" s="22" t="s">
        <v>97</v>
      </c>
      <c r="B13" s="15">
        <v>145</v>
      </c>
      <c r="C13" s="11">
        <f>IF(B$3=0,0,B13/B$3)</f>
        <v>0.25985663082437277</v>
      </c>
      <c r="E13" s="33" t="s">
        <v>58</v>
      </c>
      <c r="F13" s="30" t="s">
        <v>22</v>
      </c>
      <c r="G13" s="13">
        <v>3</v>
      </c>
      <c r="H13" s="94">
        <f>IF(B$17=0,0,G13/B$17)</f>
        <v>2.4E-2</v>
      </c>
      <c r="I13" s="56">
        <v>29</v>
      </c>
      <c r="K13" s="5">
        <v>11</v>
      </c>
      <c r="L13" s="61">
        <v>-357.9</v>
      </c>
      <c r="N13" s="76" t="s">
        <v>127</v>
      </c>
      <c r="O13" s="86">
        <f>IF(P13=0,0,Q13/P13)</f>
        <v>-7.4529411764705893</v>
      </c>
      <c r="P13" s="80">
        <v>17</v>
      </c>
      <c r="Q13" s="68">
        <v>-126.70000000000002</v>
      </c>
    </row>
    <row r="14" spans="1:17">
      <c r="A14" s="19" t="s">
        <v>94</v>
      </c>
      <c r="B14" s="13">
        <v>137</v>
      </c>
      <c r="C14" s="6">
        <f>IF(B$3=0,0,B14/B$3)</f>
        <v>0.24551971326164876</v>
      </c>
      <c r="E14" s="33" t="s">
        <v>69</v>
      </c>
      <c r="F14" s="30" t="s">
        <v>33</v>
      </c>
      <c r="G14" s="13">
        <v>3</v>
      </c>
      <c r="H14" s="94">
        <f>IF(B$17=0,0,G14/B$17)</f>
        <v>2.4E-2</v>
      </c>
      <c r="I14" s="56">
        <v>5</v>
      </c>
      <c r="K14" s="5">
        <v>12</v>
      </c>
      <c r="L14" s="61">
        <v>-303.79999999999995</v>
      </c>
      <c r="N14" s="76" t="s">
        <v>128</v>
      </c>
      <c r="O14" s="86">
        <f>IF(P14=0,0,Q14/P14)</f>
        <v>-3.1900000000000022</v>
      </c>
      <c r="P14" s="80">
        <v>20</v>
      </c>
      <c r="Q14" s="68">
        <v>-63.80000000000004</v>
      </c>
    </row>
    <row r="15" spans="1:17">
      <c r="A15" s="18" t="s">
        <v>99</v>
      </c>
      <c r="B15" s="12">
        <f>B21</f>
        <v>69</v>
      </c>
      <c r="C15" s="4">
        <f>IF(B$13=0,0,B15/B$13)</f>
        <v>0.47586206896551725</v>
      </c>
      <c r="E15" s="33" t="s">
        <v>77</v>
      </c>
      <c r="F15" s="30" t="s">
        <v>41</v>
      </c>
      <c r="G15" s="13">
        <v>3</v>
      </c>
      <c r="H15" s="94">
        <f>IF(B$17=0,0,G15/B$17)</f>
        <v>2.4E-2</v>
      </c>
      <c r="I15" s="56">
        <v>19</v>
      </c>
      <c r="K15" s="5">
        <v>13</v>
      </c>
      <c r="L15" s="61">
        <v>-352.49999999999994</v>
      </c>
      <c r="N15" s="77" t="s">
        <v>159</v>
      </c>
      <c r="O15" s="87">
        <f>IF(P15=0,0,Q15/P15)</f>
        <v>-2.8749999999999964</v>
      </c>
      <c r="P15" s="81">
        <v>20</v>
      </c>
      <c r="Q15" s="69">
        <v>-57.499999999999929</v>
      </c>
    </row>
    <row r="16" spans="1:17">
      <c r="A16" s="18" t="s">
        <v>100</v>
      </c>
      <c r="B16" s="12">
        <f>B22</f>
        <v>42</v>
      </c>
      <c r="C16" s="4">
        <f>IF(B$14=0,0,B16/B$14)</f>
        <v>0.30656934306569344</v>
      </c>
      <c r="E16" s="33" t="s">
        <v>61</v>
      </c>
      <c r="F16" s="30" t="s">
        <v>25</v>
      </c>
      <c r="G16" s="13">
        <v>1</v>
      </c>
      <c r="H16" s="94">
        <f>IF(B$17=0,0,G16/B$17)</f>
        <v>8.0000000000000002E-3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125</v>
      </c>
      <c r="C17" s="4">
        <f>IF(B$3=0,0,B17/B$3)</f>
        <v>0.22401433691756273</v>
      </c>
      <c r="E17" s="33" t="s">
        <v>66</v>
      </c>
      <c r="F17" s="30" t="s">
        <v>30</v>
      </c>
      <c r="G17" s="13">
        <v>1</v>
      </c>
      <c r="H17" s="94">
        <f>IF(B$17=0,0,G17/B$17)</f>
        <v>8.0000000000000002E-3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73</v>
      </c>
      <c r="C18" s="6">
        <f>IF(B$3=0,0,B18/B$3)</f>
        <v>0.13082437275985664</v>
      </c>
      <c r="E18" s="33" t="s">
        <v>183</v>
      </c>
      <c r="F18" s="30" t="s">
        <v>186</v>
      </c>
      <c r="G18" s="13">
        <v>1</v>
      </c>
      <c r="H18" s="94">
        <f>IF(B$17=0,0,G18/B$17)</f>
        <v>8.0000000000000002E-3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>IF(P18=0,0,Q18/P18)</f>
        <v>48.066666666666663</v>
      </c>
      <c r="P18" s="79">
        <v>21</v>
      </c>
      <c r="Q18" s="67">
        <v>1009.4</v>
      </c>
    </row>
    <row r="19" spans="1:17">
      <c r="A19" s="19" t="s">
        <v>12</v>
      </c>
      <c r="B19" s="13">
        <v>44</v>
      </c>
      <c r="C19" s="6">
        <f>IF(B$17=0,0,B19/B$17)</f>
        <v>0.35199999999999998</v>
      </c>
      <c r="E19" s="33" t="s">
        <v>71</v>
      </c>
      <c r="F19" s="30" t="s">
        <v>35</v>
      </c>
      <c r="G19" s="13">
        <v>1</v>
      </c>
      <c r="H19" s="94">
        <f>IF(B$17=0,0,G19/B$17)</f>
        <v>8.0000000000000002E-3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81</v>
      </c>
      <c r="C20" s="6">
        <f>IF(B$17=0,0,B20/B$17)</f>
        <v>0.64800000000000002</v>
      </c>
      <c r="E20" s="33" t="s">
        <v>62</v>
      </c>
      <c r="F20" s="30" t="s">
        <v>26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69</v>
      </c>
      <c r="C21" s="6">
        <f>IF(B$17=0,0,B21/B$17)</f>
        <v>0.55200000000000005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42</v>
      </c>
      <c r="C22" s="6">
        <f>IF(B$17=0,0,B22/B$17)</f>
        <v>0.33600000000000002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14</v>
      </c>
      <c r="C23" s="6">
        <f>IF(B$17=0,0,B23/B$17)</f>
        <v>0.112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6173.6</v>
      </c>
      <c r="C24" s="8">
        <v>771700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-254.89999999999992</v>
      </c>
      <c r="N24" s="76" t="s">
        <v>235</v>
      </c>
      <c r="O24" s="86">
        <f>IF(P24=0,0,Q24/P24)</f>
        <v>17.496428571428574</v>
      </c>
      <c r="P24" s="80">
        <v>28</v>
      </c>
      <c r="Q24" s="68">
        <v>489.90000000000003</v>
      </c>
    </row>
    <row r="25" spans="1:17">
      <c r="A25" s="20" t="s">
        <v>133</v>
      </c>
      <c r="B25" s="97">
        <f>IF($B$17-B$16=0,0,C25/($B$17-B$16))</f>
        <v>7362.6506024096389</v>
      </c>
      <c r="C25" s="98">
        <v>611100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3823.8095238095239</v>
      </c>
      <c r="C26" s="98">
        <v>160600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272</v>
      </c>
      <c r="O26" s="86">
        <f>IF(P26=0,0,Q26/P26)</f>
        <v>-1.6800000000000057</v>
      </c>
      <c r="P26" s="80">
        <v>35</v>
      </c>
      <c r="Q26" s="68">
        <v>-58.800000000000203</v>
      </c>
    </row>
    <row r="27" spans="1:17">
      <c r="A27" s="20" t="s">
        <v>132</v>
      </c>
      <c r="B27" s="97">
        <f>IF(B$18=0,0,C27/B$18)</f>
        <v>-4878.0821917808216</v>
      </c>
      <c r="C27" s="98">
        <v>-356100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333</v>
      </c>
      <c r="O27" s="86">
        <f>IF(P27=0,0,Q27/P27)</f>
        <v>-4.2421052631578959</v>
      </c>
      <c r="P27" s="80">
        <v>19</v>
      </c>
      <c r="Q27" s="68">
        <v>-80.600000000000023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276</v>
      </c>
      <c r="O28" s="86">
        <f>IF(P28=0,0,Q28/P28)</f>
        <v>-5.9600000000000017</v>
      </c>
      <c r="P28" s="80">
        <v>60</v>
      </c>
      <c r="Q28" s="68">
        <v>-357.60000000000008</v>
      </c>
    </row>
    <row r="29" spans="1:17">
      <c r="A29" s="19" t="s">
        <v>131</v>
      </c>
      <c r="B29" s="13">
        <v>34</v>
      </c>
      <c r="C29" s="96">
        <v>13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>IF(P29=0,0,Q29/P29)</f>
        <v>-12.069230769230773</v>
      </c>
      <c r="P29" s="80">
        <v>26</v>
      </c>
      <c r="Q29" s="68">
        <v>-313.80000000000007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>IF(P30=0,0,Q30/P30)</f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-24.00714285714286</v>
      </c>
      <c r="P31" s="80">
        <v>14</v>
      </c>
      <c r="Q31" s="68">
        <v>-336.1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0.16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30</v>
      </c>
      <c r="C36" s="6">
        <f t="shared" si="3"/>
        <v>0.24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20</v>
      </c>
      <c r="C37" s="6">
        <f t="shared" si="3"/>
        <v>0.16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29</v>
      </c>
      <c r="C38" s="6">
        <f t="shared" si="3"/>
        <v>0.23200000000000001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18</v>
      </c>
      <c r="C39" s="6">
        <f t="shared" si="3"/>
        <v>0.14399999999999999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0.04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1</v>
      </c>
      <c r="C41" s="6">
        <f t="shared" si="3"/>
        <v>8.0000000000000002E-3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8.0000000000000002E-3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3"/>
        <v>8.0000000000000002E-3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0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101</v>
      </c>
      <c r="C2" s="121"/>
      <c r="E2" s="32" t="s">
        <v>54</v>
      </c>
      <c r="F2" s="29" t="s">
        <v>20</v>
      </c>
      <c r="G2" s="12">
        <v>105</v>
      </c>
      <c r="H2" s="93">
        <f>IF(B$17=0,0,G2/B$17)</f>
        <v>0.6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150.49504950495049</v>
      </c>
      <c r="P2" s="79">
        <v>101</v>
      </c>
      <c r="Q2" s="63">
        <v>15200</v>
      </c>
    </row>
    <row r="3" spans="1:17">
      <c r="A3" s="19" t="s">
        <v>8</v>
      </c>
      <c r="B3" s="122">
        <v>714</v>
      </c>
      <c r="C3" s="123"/>
      <c r="E3" s="33" t="s">
        <v>184</v>
      </c>
      <c r="F3" s="30" t="s">
        <v>187</v>
      </c>
      <c r="G3" s="13">
        <v>86</v>
      </c>
      <c r="H3" s="94">
        <f>IF(B$17=0,0,G3/B$17)</f>
        <v>0.49142857142857144</v>
      </c>
      <c r="I3" s="56">
        <v>22</v>
      </c>
      <c r="K3" s="5">
        <v>1</v>
      </c>
      <c r="L3" s="61">
        <v>10.6</v>
      </c>
      <c r="N3" s="76" t="s">
        <v>104</v>
      </c>
      <c r="O3" s="83">
        <f t="shared" si="0"/>
        <v>299.00990099009903</v>
      </c>
      <c r="P3" s="80">
        <v>101</v>
      </c>
      <c r="Q3" s="64">
        <v>30200</v>
      </c>
    </row>
    <row r="4" spans="1:17">
      <c r="A4" s="19" t="s">
        <v>6</v>
      </c>
      <c r="B4" s="124">
        <v>1002.6000000000004</v>
      </c>
      <c r="C4" s="125"/>
      <c r="E4" s="33" t="s">
        <v>181</v>
      </c>
      <c r="F4" s="30" t="s">
        <v>156</v>
      </c>
      <c r="G4" s="13">
        <v>85</v>
      </c>
      <c r="H4" s="94">
        <f>IF(B$17=0,0,G4/B$17)</f>
        <v>0.48571428571428571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1347.3684210526317</v>
      </c>
      <c r="P4" s="80">
        <v>95</v>
      </c>
      <c r="Q4" s="64">
        <v>128000</v>
      </c>
    </row>
    <row r="5" spans="1:17">
      <c r="A5" s="19" t="s">
        <v>7</v>
      </c>
      <c r="B5" s="126">
        <f>IF(B$2=0,0,B$4/B$2)</f>
        <v>9.9267326732673311</v>
      </c>
      <c r="C5" s="127"/>
      <c r="E5" s="33" t="s">
        <v>60</v>
      </c>
      <c r="F5" s="30" t="s">
        <v>24</v>
      </c>
      <c r="G5" s="13">
        <v>64</v>
      </c>
      <c r="H5" s="94">
        <f>IF(B$17=0,0,G5/B$17)</f>
        <v>0.36571428571428571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785.36585365853659</v>
      </c>
      <c r="P5" s="80">
        <v>82</v>
      </c>
      <c r="Q5" s="64">
        <v>64400</v>
      </c>
    </row>
    <row r="6" spans="1:17">
      <c r="A6" s="19" t="s">
        <v>1</v>
      </c>
      <c r="B6" s="128">
        <f>IF(B$2=0,0,(B$7*1+B$8*2+B$9*3+B$10*4)/B$2)</f>
        <v>2.217821782178218</v>
      </c>
      <c r="C6" s="129"/>
      <c r="E6" s="33" t="s">
        <v>56</v>
      </c>
      <c r="F6" s="30" t="s">
        <v>185</v>
      </c>
      <c r="G6" s="13">
        <v>43</v>
      </c>
      <c r="H6" s="94">
        <f>IF(B$17=0,0,G6/B$17)</f>
        <v>0.24571428571428572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440</v>
      </c>
      <c r="P6" s="80">
        <v>60</v>
      </c>
      <c r="Q6" s="64">
        <v>26400</v>
      </c>
    </row>
    <row r="7" spans="1:17">
      <c r="A7" s="19" t="s">
        <v>2</v>
      </c>
      <c r="B7" s="13">
        <v>32</v>
      </c>
      <c r="C7" s="6">
        <f t="shared" ref="C7:C12" si="2">IF(B$2=0,0,B7/B$2)</f>
        <v>0.31683168316831684</v>
      </c>
      <c r="E7" s="33" t="s">
        <v>57</v>
      </c>
      <c r="F7" s="30" t="s">
        <v>21</v>
      </c>
      <c r="G7" s="13">
        <v>37</v>
      </c>
      <c r="H7" s="94">
        <f>IF(B$17=0,0,G7/B$17)</f>
        <v>0.21142857142857144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443.58974358974359</v>
      </c>
      <c r="P7" s="80">
        <v>39</v>
      </c>
      <c r="Q7" s="64">
        <v>17300</v>
      </c>
    </row>
    <row r="8" spans="1:17">
      <c r="A8" s="19" t="s">
        <v>3</v>
      </c>
      <c r="B8" s="13">
        <v>30</v>
      </c>
      <c r="C8" s="6">
        <f>IF(B$2=0,0,B8/B$2)</f>
        <v>0.29702970297029702</v>
      </c>
      <c r="E8" s="33" t="s">
        <v>59</v>
      </c>
      <c r="F8" s="30" t="s">
        <v>23</v>
      </c>
      <c r="G8" s="13">
        <v>35</v>
      </c>
      <c r="H8" s="94">
        <f>IF(B$17=0,0,G8/B$17)</f>
        <v>0.2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510</v>
      </c>
      <c r="P8" s="80">
        <v>10</v>
      </c>
      <c r="Q8" s="64">
        <v>5100</v>
      </c>
    </row>
    <row r="9" spans="1:17">
      <c r="A9" s="20" t="s">
        <v>4</v>
      </c>
      <c r="B9" s="14">
        <v>24</v>
      </c>
      <c r="C9" s="7">
        <f>IF(B$2=0,0,B9/B$2)</f>
        <v>0.23762376237623761</v>
      </c>
      <c r="E9" s="33" t="s">
        <v>55</v>
      </c>
      <c r="F9" s="30" t="s">
        <v>155</v>
      </c>
      <c r="G9" s="13">
        <v>27</v>
      </c>
      <c r="H9" s="94">
        <f>IF(B$17=0,0,G9/B$17)</f>
        <v>0.15428571428571428</v>
      </c>
      <c r="I9" s="56">
        <v>31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15</v>
      </c>
      <c r="C10" s="7">
        <f>IF(B$2=0,0,B10/B$2)</f>
        <v>0.14851485148514851</v>
      </c>
      <c r="E10" s="33" t="s">
        <v>182</v>
      </c>
      <c r="F10" s="30" t="s">
        <v>19</v>
      </c>
      <c r="G10" s="13">
        <v>17</v>
      </c>
      <c r="H10" s="94">
        <f>IF(B$17=0,0,G10/B$17)</f>
        <v>9.7142857142857142E-2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62</v>
      </c>
      <c r="C11" s="7">
        <f>IF(B$2=0,0,B11/B$2)</f>
        <v>0.61386138613861385</v>
      </c>
      <c r="E11" s="33" t="s">
        <v>77</v>
      </c>
      <c r="F11" s="30" t="s">
        <v>41</v>
      </c>
      <c r="G11" s="13">
        <v>13</v>
      </c>
      <c r="H11" s="94">
        <f>IF(B$17=0,0,G11/B$17)</f>
        <v>7.4285714285714288E-2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7</v>
      </c>
      <c r="H12" s="94">
        <f>IF(B$17=0,0,G12/B$17)</f>
        <v>0.04</v>
      </c>
      <c r="I12" s="56">
        <v>26</v>
      </c>
      <c r="K12" s="5">
        <v>10</v>
      </c>
      <c r="L12" s="61">
        <v>187.80000000000004</v>
      </c>
      <c r="N12" s="75" t="s">
        <v>126</v>
      </c>
      <c r="O12" s="85">
        <f>IF(P12=0,0,Q12/P12)</f>
        <v>0.17692307692307724</v>
      </c>
      <c r="P12" s="79">
        <v>26</v>
      </c>
      <c r="Q12" s="67">
        <v>4.6000000000000085</v>
      </c>
    </row>
    <row r="13" spans="1:17">
      <c r="A13" s="22" t="s">
        <v>97</v>
      </c>
      <c r="B13" s="15">
        <v>148</v>
      </c>
      <c r="C13" s="11">
        <f>IF(B$3=0,0,B13/B$3)</f>
        <v>0.20728291316526612</v>
      </c>
      <c r="E13" s="33" t="s">
        <v>67</v>
      </c>
      <c r="F13" s="30" t="s">
        <v>31</v>
      </c>
      <c r="G13" s="13">
        <v>5</v>
      </c>
      <c r="H13" s="94">
        <f>IF(B$17=0,0,G13/B$17)</f>
        <v>2.8571428571428571E-2</v>
      </c>
      <c r="I13" s="56">
        <v>6</v>
      </c>
      <c r="K13" s="5">
        <v>11</v>
      </c>
      <c r="L13" s="61">
        <v>137.50000000000006</v>
      </c>
      <c r="N13" s="76" t="s">
        <v>127</v>
      </c>
      <c r="O13" s="86">
        <f>IF(P13=0,0,Q13/P13)</f>
        <v>16.545454545454547</v>
      </c>
      <c r="P13" s="80">
        <v>22</v>
      </c>
      <c r="Q13" s="68">
        <v>364</v>
      </c>
    </row>
    <row r="14" spans="1:17">
      <c r="A14" s="19" t="s">
        <v>94</v>
      </c>
      <c r="B14" s="13">
        <v>266</v>
      </c>
      <c r="C14" s="6">
        <f>IF(B$3=0,0,B14/B$3)</f>
        <v>0.37254901960784315</v>
      </c>
      <c r="E14" s="33" t="s">
        <v>66</v>
      </c>
      <c r="F14" s="30" t="s">
        <v>30</v>
      </c>
      <c r="G14" s="13">
        <v>4</v>
      </c>
      <c r="H14" s="94">
        <f>IF(B$17=0,0,G14/B$17)</f>
        <v>2.2857142857142857E-2</v>
      </c>
      <c r="I14" s="56">
        <v>9</v>
      </c>
      <c r="K14" s="5">
        <v>12</v>
      </c>
      <c r="L14" s="61">
        <v>137.20000000000005</v>
      </c>
      <c r="N14" s="76" t="s">
        <v>128</v>
      </c>
      <c r="O14" s="86">
        <f>IF(P14=0,0,Q14/P14)</f>
        <v>10.367741935483872</v>
      </c>
      <c r="P14" s="80">
        <v>31</v>
      </c>
      <c r="Q14" s="68">
        <v>321.40000000000003</v>
      </c>
    </row>
    <row r="15" spans="1:17">
      <c r="A15" s="18" t="s">
        <v>99</v>
      </c>
      <c r="B15" s="12">
        <f>B21</f>
        <v>87</v>
      </c>
      <c r="C15" s="4">
        <f>IF(B$13=0,0,B15/B$13)</f>
        <v>0.58783783783783783</v>
      </c>
      <c r="E15" s="33" t="s">
        <v>74</v>
      </c>
      <c r="F15" s="30" t="s">
        <v>38</v>
      </c>
      <c r="G15" s="13">
        <v>4</v>
      </c>
      <c r="H15" s="94">
        <f>IF(B$17=0,0,G15/B$17)</f>
        <v>2.2857142857142857E-2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14.209090909090907</v>
      </c>
      <c r="P15" s="81">
        <v>22</v>
      </c>
      <c r="Q15" s="69">
        <v>312.59999999999997</v>
      </c>
    </row>
    <row r="16" spans="1:17">
      <c r="A16" s="18" t="s">
        <v>100</v>
      </c>
      <c r="B16" s="12">
        <f>B22</f>
        <v>76</v>
      </c>
      <c r="C16" s="4">
        <f>IF(B$14=0,0,B16/B$14)</f>
        <v>0.2857142857142857</v>
      </c>
      <c r="E16" s="33" t="s">
        <v>62</v>
      </c>
      <c r="F16" s="30" t="s">
        <v>26</v>
      </c>
      <c r="G16" s="13">
        <v>3</v>
      </c>
      <c r="H16" s="94">
        <f>IF(B$17=0,0,G16/B$17)</f>
        <v>1.7142857142857144E-2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175</v>
      </c>
      <c r="C17" s="4">
        <f>IF(B$3=0,0,B17/B$3)</f>
        <v>0.24509803921568626</v>
      </c>
      <c r="E17" s="33" t="s">
        <v>71</v>
      </c>
      <c r="F17" s="30" t="s">
        <v>35</v>
      </c>
      <c r="G17" s="13">
        <v>3</v>
      </c>
      <c r="H17" s="94">
        <f>IF(B$17=0,0,G17/B$17)</f>
        <v>1.7142857142857144E-2</v>
      </c>
      <c r="I17" s="56">
        <v>14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64</v>
      </c>
      <c r="C18" s="6">
        <f>IF(B$3=0,0,B18/B$3)</f>
        <v>8.9635854341736695E-2</v>
      </c>
      <c r="E18" s="33" t="s">
        <v>78</v>
      </c>
      <c r="F18" s="30" t="s">
        <v>42</v>
      </c>
      <c r="G18" s="13">
        <v>2</v>
      </c>
      <c r="H18" s="94">
        <f>IF(B$17=0,0,G18/B$17)</f>
        <v>1.1428571428571429E-2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61</v>
      </c>
      <c r="C19" s="6">
        <f>IF(B$17=0,0,B19/B$17)</f>
        <v>0.34857142857142859</v>
      </c>
      <c r="E19" s="33" t="s">
        <v>183</v>
      </c>
      <c r="F19" s="30" t="s">
        <v>186</v>
      </c>
      <c r="G19" s="13">
        <v>1</v>
      </c>
      <c r="H19" s="94">
        <f>IF(B$17=0,0,G19/B$17)</f>
        <v>5.7142857142857143E-3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114</v>
      </c>
      <c r="C20" s="6">
        <f>IF(B$17=0,0,B20/B$17)</f>
        <v>0.65142857142857147</v>
      </c>
      <c r="E20" s="33" t="s">
        <v>69</v>
      </c>
      <c r="F20" s="30" t="s">
        <v>33</v>
      </c>
      <c r="G20" s="13">
        <v>1</v>
      </c>
      <c r="H20" s="94">
        <f>IF(B$17=0,0,G20/B$17)</f>
        <v>5.7142857142857143E-3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87</v>
      </c>
      <c r="C21" s="6">
        <f>IF(B$17=0,0,B21/B$17)</f>
        <v>0.49714285714285716</v>
      </c>
      <c r="E21" s="33" t="s">
        <v>79</v>
      </c>
      <c r="F21" s="30" t="s">
        <v>43</v>
      </c>
      <c r="G21" s="13">
        <v>1</v>
      </c>
      <c r="H21" s="94">
        <f>IF(B$17=0,0,G21/B$17)</f>
        <v>5.7142857142857143E-3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76</v>
      </c>
      <c r="C22" s="6">
        <f>IF(B$17=0,0,B22/B$17)</f>
        <v>0.43428571428571427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38.600000000000009</v>
      </c>
      <c r="P22" s="80">
        <v>21</v>
      </c>
      <c r="Q22" s="68">
        <v>810.60000000000014</v>
      </c>
    </row>
    <row r="23" spans="1:17">
      <c r="A23" s="19" t="s">
        <v>150</v>
      </c>
      <c r="B23" s="13">
        <v>12</v>
      </c>
      <c r="C23" s="6">
        <f>IF(B$17=0,0,B23/B$17)</f>
        <v>6.8571428571428575E-2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6310.2857142857147</v>
      </c>
      <c r="C24" s="8">
        <v>1104300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>IF(P24=0,0,Q24/P24)</f>
        <v>17.878947368421056</v>
      </c>
      <c r="P24" s="80">
        <v>19</v>
      </c>
      <c r="Q24" s="68">
        <v>339.70000000000005</v>
      </c>
    </row>
    <row r="25" spans="1:17">
      <c r="A25" s="20" t="s">
        <v>133</v>
      </c>
      <c r="B25" s="97">
        <f>IF($B$17-B$16=0,0,C25/($B$17-B$16))</f>
        <v>7312.121212121212</v>
      </c>
      <c r="C25" s="98">
        <v>723900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304</v>
      </c>
      <c r="O25" s="86">
        <f>IF(P25=0,0,Q25/P25)</f>
        <v>17.111764705882347</v>
      </c>
      <c r="P25" s="80">
        <v>17</v>
      </c>
      <c r="Q25" s="68">
        <v>290.89999999999992</v>
      </c>
    </row>
    <row r="26" spans="1:17">
      <c r="A26" s="20" t="s">
        <v>134</v>
      </c>
      <c r="B26" s="97">
        <f>IF(B$16=0,0,C26/B$16)</f>
        <v>5005.2631578947367</v>
      </c>
      <c r="C26" s="98">
        <v>380400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235</v>
      </c>
      <c r="O26" s="86">
        <f>IF(P26=0,0,Q26/P26)</f>
        <v>16.894594594594587</v>
      </c>
      <c r="P26" s="80">
        <v>37</v>
      </c>
      <c r="Q26" s="68">
        <v>625.09999999999968</v>
      </c>
    </row>
    <row r="27" spans="1:17">
      <c r="A27" s="20" t="s">
        <v>132</v>
      </c>
      <c r="B27" s="97">
        <f>IF(B$18=0,0,C27/B$18)</f>
        <v>-5818.75</v>
      </c>
      <c r="C27" s="98">
        <v>-372400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272</v>
      </c>
      <c r="O27" s="86">
        <f>IF(P27=0,0,Q27/P27)</f>
        <v>16.452083333333331</v>
      </c>
      <c r="P27" s="80">
        <v>48</v>
      </c>
      <c r="Q27" s="68">
        <v>789.69999999999993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333</v>
      </c>
      <c r="O28" s="86">
        <f>IF(P28=0,0,Q28/P28)</f>
        <v>15.319999999999999</v>
      </c>
      <c r="P28" s="80">
        <v>20</v>
      </c>
      <c r="Q28" s="68">
        <v>306.39999999999998</v>
      </c>
    </row>
    <row r="29" spans="1:17">
      <c r="A29" s="19" t="s">
        <v>131</v>
      </c>
      <c r="B29" s="13">
        <v>46</v>
      </c>
      <c r="C29" s="96">
        <v>12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277</v>
      </c>
      <c r="O30" s="86">
        <f>IF(P30=0,0,Q30/P30)</f>
        <v>5.9600000000000017</v>
      </c>
      <c r="P30" s="80">
        <v>60</v>
      </c>
      <c r="Q30" s="68">
        <v>357.60000000000008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2.7516129032258041</v>
      </c>
      <c r="P31" s="80">
        <v>31</v>
      </c>
      <c r="Q31" s="68">
        <v>85.299999999999926</v>
      </c>
    </row>
    <row r="32" spans="1:17">
      <c r="A32" s="21" t="s">
        <v>112</v>
      </c>
      <c r="B32" s="26">
        <v>1</v>
      </c>
      <c r="C32" s="9">
        <f>IF(B$3=0,0,B32/B$3)</f>
        <v>1.4005602240896359E-3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39</v>
      </c>
      <c r="C36" s="6">
        <f t="shared" si="3"/>
        <v>0.22285714285714286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43</v>
      </c>
      <c r="C37" s="6">
        <f t="shared" si="3"/>
        <v>0.24571428571428572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34</v>
      </c>
      <c r="C38" s="6">
        <f t="shared" si="3"/>
        <v>0.19428571428571428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19</v>
      </c>
      <c r="C39" s="6">
        <f t="shared" si="3"/>
        <v>0.10857142857142857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12</v>
      </c>
      <c r="C40" s="6">
        <f t="shared" si="3"/>
        <v>6.8571428571428575E-2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3"/>
        <v>1.1428571428571429E-2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2.2857142857142857E-2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5.7142857142857143E-3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8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0.78947368421052633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-2655.5555555555557</v>
      </c>
      <c r="P2" s="79">
        <v>27</v>
      </c>
      <c r="Q2" s="63">
        <v>-71700</v>
      </c>
    </row>
    <row r="3" spans="1:17">
      <c r="A3" s="19" t="s">
        <v>8</v>
      </c>
      <c r="B3" s="122">
        <v>175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0.57894736842105265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-1077.7777777777778</v>
      </c>
      <c r="P3" s="80">
        <v>27</v>
      </c>
      <c r="Q3" s="64">
        <v>-29100</v>
      </c>
    </row>
    <row r="4" spans="1:17">
      <c r="A4" s="19" t="s">
        <v>6</v>
      </c>
      <c r="B4" s="124">
        <v>-757.9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0.52631578947368418</v>
      </c>
      <c r="I4" s="56">
        <v>21</v>
      </c>
      <c r="K4" s="5">
        <v>2</v>
      </c>
      <c r="L4" s="61">
        <v>-11.2</v>
      </c>
      <c r="N4" s="76" t="s">
        <v>105</v>
      </c>
      <c r="O4" s="83">
        <f t="shared" si="0"/>
        <v>-1369.2307692307693</v>
      </c>
      <c r="P4" s="80">
        <v>26</v>
      </c>
      <c r="Q4" s="64">
        <v>-35600</v>
      </c>
    </row>
    <row r="5" spans="1:17">
      <c r="A5" s="19" t="s">
        <v>7</v>
      </c>
      <c r="B5" s="126">
        <f>IF(B$2=0,0,B$4/B$2)</f>
        <v>-28.07037037037037</v>
      </c>
      <c r="C5" s="127"/>
      <c r="E5" s="33" t="s">
        <v>56</v>
      </c>
      <c r="F5" s="30" t="s">
        <v>185</v>
      </c>
      <c r="G5" s="13">
        <v>6</v>
      </c>
      <c r="H5" s="94">
        <f>IF(B$17=0,0,G5/B$17)</f>
        <v>0.31578947368421051</v>
      </c>
      <c r="I5" s="56">
        <v>17</v>
      </c>
      <c r="K5" s="5">
        <v>3</v>
      </c>
      <c r="L5" s="61">
        <v>-63.7</v>
      </c>
      <c r="N5" s="76" t="s">
        <v>157</v>
      </c>
      <c r="O5" s="83">
        <f>IF(P5=0,0,Q5/P5)</f>
        <v>-2435</v>
      </c>
      <c r="P5" s="80">
        <v>20</v>
      </c>
      <c r="Q5" s="64">
        <v>-48700</v>
      </c>
    </row>
    <row r="6" spans="1:17">
      <c r="A6" s="19" t="s">
        <v>1</v>
      </c>
      <c r="B6" s="128">
        <f>IF(B$2=0,0,(B$7*1+B$8*2+B$9*3+B$10*4)/B$2)</f>
        <v>3.2592592592592591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0.21052631578947367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-1975</v>
      </c>
      <c r="P6" s="80">
        <v>16</v>
      </c>
      <c r="Q6" s="64">
        <v>-31600</v>
      </c>
    </row>
    <row r="7" spans="1:17">
      <c r="A7" s="19" t="s">
        <v>2</v>
      </c>
      <c r="B7" s="13">
        <v>1</v>
      </c>
      <c r="C7" s="6">
        <f t="shared" ref="C7:C12" si="2">IF(B$2=0,0,B7/B$2)</f>
        <v>3.7037037037037035E-2</v>
      </c>
      <c r="E7" s="33" t="s">
        <v>60</v>
      </c>
      <c r="F7" s="30" t="s">
        <v>24</v>
      </c>
      <c r="G7" s="13">
        <v>4</v>
      </c>
      <c r="H7" s="94">
        <f>IF(B$17=0,0,G7/B$17)</f>
        <v>0.21052631578947367</v>
      </c>
      <c r="I7" s="56">
        <v>37</v>
      </c>
      <c r="K7" s="5">
        <v>5</v>
      </c>
      <c r="L7" s="61">
        <v>-133.1</v>
      </c>
      <c r="N7" s="76" t="s">
        <v>107</v>
      </c>
      <c r="O7" s="83">
        <f t="shared" si="0"/>
        <v>-2314.2857142857142</v>
      </c>
      <c r="P7" s="80">
        <v>7</v>
      </c>
      <c r="Q7" s="64">
        <v>-16200</v>
      </c>
    </row>
    <row r="8" spans="1:17">
      <c r="A8" s="19" t="s">
        <v>3</v>
      </c>
      <c r="B8" s="13">
        <v>7</v>
      </c>
      <c r="C8" s="6">
        <f>IF(B$2=0,0,B8/B$2)</f>
        <v>0.25925925925925924</v>
      </c>
      <c r="E8" s="33" t="s">
        <v>57</v>
      </c>
      <c r="F8" s="30" t="s">
        <v>21</v>
      </c>
      <c r="G8" s="13">
        <v>3</v>
      </c>
      <c r="H8" s="94">
        <f>IF(B$17=0,0,G8/B$17)</f>
        <v>0.15789473684210525</v>
      </c>
      <c r="I8" s="56">
        <v>35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0.1111111111111111</v>
      </c>
      <c r="E9" s="33" t="s">
        <v>59</v>
      </c>
      <c r="F9" s="30" t="s">
        <v>23</v>
      </c>
      <c r="G9" s="13">
        <v>3</v>
      </c>
      <c r="H9" s="94">
        <f>IF(B$17=0,0,G9/B$17)</f>
        <v>0.15789473684210525</v>
      </c>
      <c r="I9" s="56">
        <v>21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16</v>
      </c>
      <c r="C10" s="7">
        <f>IF(B$2=0,0,B10/B$2)</f>
        <v>0.59259259259259256</v>
      </c>
      <c r="E10" s="33" t="s">
        <v>66</v>
      </c>
      <c r="F10" s="30" t="s">
        <v>30</v>
      </c>
      <c r="G10" s="13">
        <v>2</v>
      </c>
      <c r="H10" s="94">
        <f>IF(B$17=0,0,G10/B$17)</f>
        <v>0.10526315789473684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0.29629629629629628</v>
      </c>
      <c r="E11" s="33" t="s">
        <v>182</v>
      </c>
      <c r="F11" s="30" t="s">
        <v>19</v>
      </c>
      <c r="G11" s="13">
        <v>1</v>
      </c>
      <c r="H11" s="94">
        <f>IF(B$17=0,0,G11/B$17)</f>
        <v>5.2631578947368418E-2</v>
      </c>
      <c r="I11" s="56">
        <v>29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183</v>
      </c>
      <c r="F12" s="30" t="s">
        <v>186</v>
      </c>
      <c r="G12" s="13">
        <v>1</v>
      </c>
      <c r="H12" s="94">
        <f>IF(B$17=0,0,G12/B$17)</f>
        <v>5.2631578947368418E-2</v>
      </c>
      <c r="I12" s="56">
        <v>7</v>
      </c>
      <c r="K12" s="5">
        <v>10</v>
      </c>
      <c r="L12" s="61">
        <v>-284.89999999999998</v>
      </c>
      <c r="N12" s="75" t="s">
        <v>126</v>
      </c>
      <c r="O12" s="85">
        <f>IF(P12=0,0,Q12/P12)</f>
        <v>-32.766666666666666</v>
      </c>
      <c r="P12" s="79">
        <v>9</v>
      </c>
      <c r="Q12" s="67">
        <v>-294.89999999999998</v>
      </c>
    </row>
    <row r="13" spans="1:17">
      <c r="A13" s="22" t="s">
        <v>97</v>
      </c>
      <c r="B13" s="15">
        <v>25</v>
      </c>
      <c r="C13" s="11">
        <f>IF(B$3=0,0,B13/B$3)</f>
        <v>0.14285714285714285</v>
      </c>
      <c r="E13" s="33" t="s">
        <v>77</v>
      </c>
      <c r="F13" s="30" t="s">
        <v>41</v>
      </c>
      <c r="G13" s="13">
        <v>1</v>
      </c>
      <c r="H13" s="94">
        <f>IF(B$17=0,0,G13/B$17)</f>
        <v>5.2631578947368418E-2</v>
      </c>
      <c r="I13" s="56">
        <v>12</v>
      </c>
      <c r="K13" s="5">
        <v>11</v>
      </c>
      <c r="L13" s="61">
        <v>-334.5</v>
      </c>
      <c r="N13" s="76" t="s">
        <v>127</v>
      </c>
      <c r="O13" s="86">
        <f>IF(P13=0,0,Q13/P13)</f>
        <v>-44.571428571428569</v>
      </c>
      <c r="P13" s="80">
        <v>7</v>
      </c>
      <c r="Q13" s="68">
        <v>-312</v>
      </c>
    </row>
    <row r="14" spans="1:17">
      <c r="A14" s="19" t="s">
        <v>94</v>
      </c>
      <c r="B14" s="13">
        <v>27</v>
      </c>
      <c r="C14" s="6">
        <f>IF(B$3=0,0,B14/B$3)</f>
        <v>0.15428571428571428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6</v>
      </c>
      <c r="C16" s="4">
        <f>IF(B$14=0,0,B16/B$14)</f>
        <v>0.22222222222222221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0.10857142857142857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0.2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10</v>
      </c>
      <c r="C19" s="6">
        <f>IF(B$17=0,0,B19/B$17)</f>
        <v>0.52631578947368418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9</v>
      </c>
      <c r="C20" s="6">
        <f>IF(B$17=0,0,B20/B$17)</f>
        <v>0.47368421052631576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-23.175000000000001</v>
      </c>
      <c r="P20" s="80">
        <v>8</v>
      </c>
      <c r="Q20" s="68">
        <v>-185.4</v>
      </c>
    </row>
    <row r="21" spans="1:17">
      <c r="A21" s="19" t="s">
        <v>151</v>
      </c>
      <c r="B21" s="13">
        <v>10</v>
      </c>
      <c r="C21" s="6">
        <f>IF(B$17=0,0,B21/B$17)</f>
        <v>0.52631578947368418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 t="shared" si="3"/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6</v>
      </c>
      <c r="C22" s="6">
        <f>IF(B$17=0,0,B22/B$17)</f>
        <v>0.31578947368421051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238</v>
      </c>
      <c r="O22" s="86">
        <f t="shared" si="3"/>
        <v>-34.200000000000003</v>
      </c>
      <c r="P22" s="80">
        <v>1</v>
      </c>
      <c r="Q22" s="68">
        <v>-34.200000000000003</v>
      </c>
    </row>
    <row r="23" spans="1:17">
      <c r="A23" s="19" t="s">
        <v>150</v>
      </c>
      <c r="B23" s="13">
        <v>3</v>
      </c>
      <c r="C23" s="6">
        <f>IF(B$17=0,0,B23/B$17)</f>
        <v>0.15789473684210525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169</v>
      </c>
      <c r="O23" s="86">
        <f t="shared" si="3"/>
        <v>-36.299999999999997</v>
      </c>
      <c r="P23" s="80">
        <v>5</v>
      </c>
      <c r="Q23" s="68">
        <v>-181.5</v>
      </c>
    </row>
    <row r="24" spans="1:17">
      <c r="A24" s="19" t="s">
        <v>5</v>
      </c>
      <c r="B24" s="16">
        <f>IF(B$17=0,0,C24/B$17)</f>
        <v>6136.8421052631575</v>
      </c>
      <c r="C24" s="8">
        <v>116600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-38.600000000000009</v>
      </c>
      <c r="P24" s="80">
        <v>21</v>
      </c>
      <c r="Q24" s="68">
        <v>-810.60000000000014</v>
      </c>
    </row>
    <row r="25" spans="1:17">
      <c r="A25" s="20" t="s">
        <v>133</v>
      </c>
      <c r="B25" s="97">
        <f>IF($B$17-B$16=0,0,C25/($B$17-B$16))</f>
        <v>6830.7692307692305</v>
      </c>
      <c r="C25" s="98">
        <v>88800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-48.06666666666667</v>
      </c>
      <c r="P25" s="80">
        <v>21</v>
      </c>
      <c r="Q25" s="68">
        <v>-1009.4000000000001</v>
      </c>
    </row>
    <row r="26" spans="1:17">
      <c r="A26" s="20" t="s">
        <v>134</v>
      </c>
      <c r="B26" s="97">
        <f>IF(B$16=0,0,C26/B$16)</f>
        <v>4633.333333333333</v>
      </c>
      <c r="C26" s="98">
        <v>27800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-51.762499999999996</v>
      </c>
      <c r="P26" s="80">
        <v>8</v>
      </c>
      <c r="Q26" s="68">
        <v>-414.09999999999997</v>
      </c>
    </row>
    <row r="27" spans="1:17">
      <c r="A27" s="20" t="s">
        <v>132</v>
      </c>
      <c r="B27" s="97">
        <f>IF(B$18=0,0,C27/B$18)</f>
        <v>-5220</v>
      </c>
      <c r="C27" s="98">
        <v>-182700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5.7142857142857143E-3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5.2631578947368418E-2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0.36842105263157893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0.10526315789473684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0.26315789473684209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0.10526315789473684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60</v>
      </c>
      <c r="F2" s="29" t="s">
        <v>24</v>
      </c>
      <c r="G2" s="12">
        <v>21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1581.4814814814815</v>
      </c>
      <c r="P2" s="79">
        <v>27</v>
      </c>
      <c r="Q2" s="63">
        <v>42700</v>
      </c>
    </row>
    <row r="3" spans="1:17">
      <c r="A3" s="19" t="s">
        <v>8</v>
      </c>
      <c r="B3" s="122">
        <v>184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0.5714285714285714</v>
      </c>
      <c r="I3" s="56">
        <v>15</v>
      </c>
      <c r="K3" s="5">
        <v>1</v>
      </c>
      <c r="L3" s="61">
        <v>1.7</v>
      </c>
      <c r="N3" s="76" t="s">
        <v>104</v>
      </c>
      <c r="O3" s="83">
        <f t="shared" si="0"/>
        <v>-1848.148148148148</v>
      </c>
      <c r="P3" s="80">
        <v>27</v>
      </c>
      <c r="Q3" s="64">
        <v>-49900</v>
      </c>
    </row>
    <row r="4" spans="1:17">
      <c r="A4" s="19" t="s">
        <v>6</v>
      </c>
      <c r="B4" s="124">
        <v>-105.69999999999999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0.34285714285714286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-38.46153846153846</v>
      </c>
      <c r="P4" s="80">
        <v>26</v>
      </c>
      <c r="Q4" s="64">
        <v>-1000</v>
      </c>
    </row>
    <row r="5" spans="1:17">
      <c r="A5" s="19" t="s">
        <v>7</v>
      </c>
      <c r="B5" s="126">
        <f>IF(B$2=0,0,B$4/B$2)</f>
        <v>-3.9148148148148145</v>
      </c>
      <c r="C5" s="127"/>
      <c r="E5" s="33" t="s">
        <v>56</v>
      </c>
      <c r="F5" s="30" t="s">
        <v>185</v>
      </c>
      <c r="G5" s="13">
        <v>10</v>
      </c>
      <c r="H5" s="94">
        <f>IF(B$17=0,0,G5/B$17)</f>
        <v>0.2857142857142857</v>
      </c>
      <c r="I5" s="56">
        <v>21</v>
      </c>
      <c r="K5" s="5">
        <v>3</v>
      </c>
      <c r="L5" s="61">
        <v>-64.3</v>
      </c>
      <c r="N5" s="76" t="s">
        <v>157</v>
      </c>
      <c r="O5" s="83">
        <f>IF(P5=0,0,Q5/P5)</f>
        <v>1371.4285714285713</v>
      </c>
      <c r="P5" s="80">
        <v>21</v>
      </c>
      <c r="Q5" s="64">
        <v>28800</v>
      </c>
    </row>
    <row r="6" spans="1:17">
      <c r="A6" s="19" t="s">
        <v>1</v>
      </c>
      <c r="B6" s="128">
        <f>IF(B$2=0,0,(B$7*1+B$8*2+B$9*3+B$10*4)/B$2)</f>
        <v>2.5925925925925926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0.2857142857142857</v>
      </c>
      <c r="I6" s="56">
        <v>12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-3141.6666666666665</v>
      </c>
      <c r="P6" s="80">
        <v>12</v>
      </c>
      <c r="Q6" s="64">
        <v>-37700</v>
      </c>
    </row>
    <row r="7" spans="1:17">
      <c r="A7" s="19" t="s">
        <v>2</v>
      </c>
      <c r="B7" s="13">
        <v>6</v>
      </c>
      <c r="C7" s="6">
        <f t="shared" ref="C7:C12" si="2">IF(B$2=0,0,B7/B$2)</f>
        <v>0.22222222222222221</v>
      </c>
      <c r="E7" s="33" t="s">
        <v>184</v>
      </c>
      <c r="F7" s="30" t="s">
        <v>187</v>
      </c>
      <c r="G7" s="13">
        <v>10</v>
      </c>
      <c r="H7" s="94">
        <f>IF(B$17=0,0,G7/B$17)</f>
        <v>0.2857142857142857</v>
      </c>
      <c r="I7" s="56">
        <v>38</v>
      </c>
      <c r="K7" s="5">
        <v>5</v>
      </c>
      <c r="L7" s="61">
        <v>-72.099999999999994</v>
      </c>
      <c r="N7" s="76" t="s">
        <v>107</v>
      </c>
      <c r="O7" s="83">
        <f t="shared" si="0"/>
        <v>-2266.6666666666665</v>
      </c>
      <c r="P7" s="80">
        <v>6</v>
      </c>
      <c r="Q7" s="64">
        <v>-13600</v>
      </c>
    </row>
    <row r="8" spans="1:17">
      <c r="A8" s="19" t="s">
        <v>3</v>
      </c>
      <c r="B8" s="13">
        <v>6</v>
      </c>
      <c r="C8" s="6">
        <f>IF(B$2=0,0,B8/B$2)</f>
        <v>0.22222222222222221</v>
      </c>
      <c r="E8" s="33" t="s">
        <v>55</v>
      </c>
      <c r="F8" s="30" t="s">
        <v>155</v>
      </c>
      <c r="G8" s="13">
        <v>9</v>
      </c>
      <c r="H8" s="94">
        <f>IF(B$17=0,0,G8/B$17)</f>
        <v>0.25714285714285712</v>
      </c>
      <c r="I8" s="56">
        <v>14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182</v>
      </c>
      <c r="F9" s="30" t="s">
        <v>19</v>
      </c>
      <c r="G9" s="13">
        <v>4</v>
      </c>
      <c r="H9" s="94">
        <f>IF(B$17=0,0,G9/B$17)</f>
        <v>0.11428571428571428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0.25925925925925924</v>
      </c>
      <c r="E10" s="33" t="s">
        <v>59</v>
      </c>
      <c r="F10" s="30" t="s">
        <v>23</v>
      </c>
      <c r="G10" s="13">
        <v>3</v>
      </c>
      <c r="H10" s="94">
        <f>IF(B$17=0,0,G10/B$17)</f>
        <v>8.5714285714285715E-2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0.44444444444444442</v>
      </c>
      <c r="E11" s="33" t="s">
        <v>58</v>
      </c>
      <c r="F11" s="30" t="s">
        <v>22</v>
      </c>
      <c r="G11" s="13">
        <v>2</v>
      </c>
      <c r="H11" s="94">
        <f>IF(B$17=0,0,G11/B$17)</f>
        <v>5.7142857142857141E-2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5.7142857142857141E-2</v>
      </c>
      <c r="I12" s="56">
        <v>5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37</v>
      </c>
      <c r="C13" s="11">
        <f>IF(B$3=0,0,B13/B$3)</f>
        <v>0.20108695652173914</v>
      </c>
      <c r="E13" s="33" t="s">
        <v>74</v>
      </c>
      <c r="F13" s="30" t="s">
        <v>38</v>
      </c>
      <c r="G13" s="13">
        <v>1</v>
      </c>
      <c r="H13" s="94">
        <f>IF(B$17=0,0,G13/B$17)</f>
        <v>2.8571428571428571E-2</v>
      </c>
      <c r="I13" s="56">
        <v>15</v>
      </c>
      <c r="K13" s="5">
        <v>11</v>
      </c>
      <c r="L13" s="61">
        <v>-13.399999999999995</v>
      </c>
      <c r="N13" s="76" t="s">
        <v>127</v>
      </c>
      <c r="O13" s="86">
        <f>IF(P13=0,0,Q13/P13)</f>
        <v>-14.016666666666666</v>
      </c>
      <c r="P13" s="80">
        <v>6</v>
      </c>
      <c r="Q13" s="68">
        <v>-84.1</v>
      </c>
    </row>
    <row r="14" spans="1:17">
      <c r="A14" s="19" t="s">
        <v>94</v>
      </c>
      <c r="B14" s="13">
        <v>32</v>
      </c>
      <c r="C14" s="6">
        <f>IF(B$3=0,0,B14/B$3)</f>
        <v>0.17391304347826086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-13.419999999999998</v>
      </c>
      <c r="P14" s="80">
        <v>5</v>
      </c>
      <c r="Q14" s="68">
        <v>-67.099999999999994</v>
      </c>
    </row>
    <row r="15" spans="1:17">
      <c r="A15" s="18" t="s">
        <v>99</v>
      </c>
      <c r="B15" s="12">
        <f>B21</f>
        <v>20</v>
      </c>
      <c r="C15" s="4">
        <f>IF(B$13=0,0,B15/B$13)</f>
        <v>0.54054054054054057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-0.87692307692307847</v>
      </c>
      <c r="P15" s="81">
        <v>13</v>
      </c>
      <c r="Q15" s="69">
        <v>-11.40000000000002</v>
      </c>
    </row>
    <row r="16" spans="1:17">
      <c r="A16" s="18" t="s">
        <v>100</v>
      </c>
      <c r="B16" s="12">
        <f>B22</f>
        <v>15</v>
      </c>
      <c r="C16" s="4">
        <f>IF(B$14=0,0,B16/B$14)</f>
        <v>0.46875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35</v>
      </c>
      <c r="C17" s="4">
        <f>IF(B$3=0,0,B17/B$3)</f>
        <v>0.19021739130434784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0.10869565217391304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>IF(P18=0,0,Q18/P18)</f>
        <v>44.385714285714286</v>
      </c>
      <c r="P18" s="79">
        <v>7</v>
      </c>
      <c r="Q18" s="67">
        <v>310.7</v>
      </c>
    </row>
    <row r="19" spans="1:17">
      <c r="A19" s="19" t="s">
        <v>12</v>
      </c>
      <c r="B19" s="13">
        <v>15</v>
      </c>
      <c r="C19" s="6">
        <f>IF(B$17=0,0,B19/B$17)</f>
        <v>0.42857142857142855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324</v>
      </c>
      <c r="O19" s="86">
        <f>IF(P19=0,0,Q19/P19)</f>
        <v>5.9833333333333343</v>
      </c>
      <c r="P19" s="80">
        <v>6</v>
      </c>
      <c r="Q19" s="68">
        <v>35.900000000000006</v>
      </c>
    </row>
    <row r="20" spans="1:17">
      <c r="A20" s="19" t="s">
        <v>11</v>
      </c>
      <c r="B20" s="13">
        <v>20</v>
      </c>
      <c r="C20" s="6">
        <f>IF(B$17=0,0,B20/B$17)</f>
        <v>0.5714285714285714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>IF(P20=0,0,Q20/P20)</f>
        <v>4.2421052631578959</v>
      </c>
      <c r="P20" s="80">
        <v>19</v>
      </c>
      <c r="Q20" s="68">
        <v>80.600000000000023</v>
      </c>
    </row>
    <row r="21" spans="1:17">
      <c r="A21" s="19" t="s">
        <v>151</v>
      </c>
      <c r="B21" s="13">
        <v>20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>IF(P21=0,0,Q21/P21)</f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15</v>
      </c>
      <c r="C22" s="6">
        <f>IF(B$17=0,0,B22/B$17)</f>
        <v>0.42857142857142855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>IF(P22=0,0,Q22/P22)</f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>IF(P23=0,0,Q23/P23)</f>
        <v>-15.319999999999997</v>
      </c>
      <c r="P23" s="80">
        <v>20</v>
      </c>
      <c r="Q23" s="68">
        <v>-306.39999999999992</v>
      </c>
    </row>
    <row r="24" spans="1:17">
      <c r="A24" s="19" t="s">
        <v>5</v>
      </c>
      <c r="B24" s="16">
        <f>IF(B$17=0,0,C24/B$17)</f>
        <v>5342.8571428571431</v>
      </c>
      <c r="C24" s="8">
        <v>187000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>IF(P24=0,0,Q24/P24)</f>
        <v>-17.678571428571427</v>
      </c>
      <c r="P24" s="80">
        <v>14</v>
      </c>
      <c r="Q24" s="68">
        <v>-247.49999999999997</v>
      </c>
    </row>
    <row r="25" spans="1:17">
      <c r="A25" s="20" t="s">
        <v>133</v>
      </c>
      <c r="B25" s="97">
        <f>IF($B$17-B$16=0,0,C25/($B$17-B$16))</f>
        <v>7350</v>
      </c>
      <c r="C25" s="98">
        <v>147000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238</v>
      </c>
      <c r="O25" s="86">
        <f>IF(P25=0,0,Q25/P25)</f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2666.6666666666665</v>
      </c>
      <c r="C26" s="98">
        <v>40000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263</v>
      </c>
      <c r="O26" s="86">
        <f>IF(P26=0,0,Q26/P26)</f>
        <v>-28.366666666666671</v>
      </c>
      <c r="P26" s="80">
        <v>6</v>
      </c>
      <c r="Q26" s="68">
        <v>-170.20000000000002</v>
      </c>
    </row>
    <row r="27" spans="1:17">
      <c r="A27" s="20" t="s">
        <v>132</v>
      </c>
      <c r="B27" s="97">
        <f>IF(B$18=0,0,C27/B$18)</f>
        <v>-6330</v>
      </c>
      <c r="C27" s="98">
        <v>-126600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-152.1</v>
      </c>
    </row>
    <row r="29" spans="1:17">
      <c r="A29" s="19" t="s">
        <v>131</v>
      </c>
      <c r="B29" s="13">
        <v>22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9</v>
      </c>
      <c r="C36" s="6">
        <f t="shared" si="3"/>
        <v>0.25714285714285712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3"/>
        <v>0.25714285714285712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0.17142857142857143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0.11428571428571428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2.8571428571428571E-2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2.8571428571428571E-2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-660</v>
      </c>
      <c r="P2" s="79">
        <v>10</v>
      </c>
      <c r="Q2" s="63">
        <v>-6600</v>
      </c>
    </row>
    <row r="3" spans="1:17">
      <c r="A3" s="19" t="s">
        <v>8</v>
      </c>
      <c r="B3" s="122">
        <v>67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460</v>
      </c>
      <c r="P3" s="80">
        <v>10</v>
      </c>
      <c r="Q3" s="64">
        <v>4600</v>
      </c>
    </row>
    <row r="4" spans="1:17">
      <c r="A4" s="19" t="s">
        <v>6</v>
      </c>
      <c r="B4" s="124">
        <v>-198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-3970</v>
      </c>
      <c r="P4" s="80">
        <v>10</v>
      </c>
      <c r="Q4" s="64">
        <v>-39700</v>
      </c>
    </row>
    <row r="5" spans="1:17">
      <c r="A5" s="19" t="s">
        <v>7</v>
      </c>
      <c r="B5" s="126">
        <f>IF(B$2=0,0,B$4/B$2)</f>
        <v>-19.8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-1085.7142857142858</v>
      </c>
      <c r="P5" s="80">
        <v>7</v>
      </c>
      <c r="Q5" s="64">
        <v>-7600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-550</v>
      </c>
      <c r="P6" s="80">
        <v>6</v>
      </c>
      <c r="Q6" s="64">
        <v>-3300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17</v>
      </c>
      <c r="C13" s="11">
        <f>IF(B$3=0,0,B13/B$3)</f>
        <v>0.2537313432835821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-23.05</v>
      </c>
      <c r="P13" s="80">
        <v>2</v>
      </c>
      <c r="Q13" s="68">
        <v>-46.1</v>
      </c>
    </row>
    <row r="14" spans="1:17">
      <c r="A14" s="19" t="s">
        <v>94</v>
      </c>
      <c r="B14" s="13">
        <v>6</v>
      </c>
      <c r="C14" s="6">
        <f>IF(B$3=0,0,B14/B$3)</f>
        <v>8.9552238805970144E-2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0.29411764705882354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0.11940298507462686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0.14925373134328357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-11.428571428571427</v>
      </c>
      <c r="P21" s="80">
        <v>7</v>
      </c>
      <c r="Q21" s="68">
        <v>-79.999999999999986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-43.733333333333334</v>
      </c>
      <c r="P22" s="80">
        <v>9</v>
      </c>
      <c r="Q22" s="68">
        <v>-393.6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-57.44</v>
      </c>
      <c r="P24" s="80">
        <v>5</v>
      </c>
      <c r="Q24" s="68">
        <v>-287.2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-5650</v>
      </c>
      <c r="C27" s="98">
        <v>-56500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2024-12-06T09:27:27Z</dcterms:modified>
</cp:coreProperties>
</file>