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436A7E5F-9747-4D3C-B0A2-77C9BF24B7B0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Template (3)" sheetId="6297" state="hidden" r:id="rId62"/>
    <sheet name="Template" sheetId="2228" state="hidden" r:id="rId63"/>
  </sheets>
  <definedNames>
    <definedName name="アガリ数" localSheetId="61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1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1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1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1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1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1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1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1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1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1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1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1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1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1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1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1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1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1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1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1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1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1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1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1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1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1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1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1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1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1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1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1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1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1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1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1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1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1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1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1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1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1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1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1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1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1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1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1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1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1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1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1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1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1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1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1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1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1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1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1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1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3" i="6322" l="1"/>
  <c r="O36" i="6302"/>
  <c r="O28" i="6324" l="1"/>
  <c r="O22" i="6328"/>
  <c r="O23" i="6302"/>
  <c r="O25" i="6327"/>
  <c r="O20" i="6328" l="1"/>
  <c r="O29" i="6323"/>
  <c r="O19" i="6328"/>
  <c r="O24" i="6329"/>
  <c r="O21" i="6329" l="1"/>
  <c r="O23" i="6324"/>
  <c r="O20" i="6309" l="1"/>
  <c r="O29" i="6322"/>
  <c r="O30" i="6328"/>
  <c r="O26" i="6328"/>
  <c r="O30" i="6322" l="1"/>
  <c r="O18" i="6330"/>
  <c r="O20" i="6330"/>
  <c r="O19" i="6330"/>
  <c r="C32" i="6330"/>
  <c r="B27" i="6330"/>
  <c r="B26" i="6330"/>
  <c r="C18" i="6330"/>
  <c r="B17" i="6330"/>
  <c r="C46" i="6330" s="1"/>
  <c r="C16" i="6330"/>
  <c r="B16" i="6330"/>
  <c r="O15" i="6330"/>
  <c r="C15" i="6330"/>
  <c r="B15" i="6330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64" i="6277"/>
  <c r="O22" i="6309"/>
  <c r="O61" i="6272"/>
  <c r="H29" i="6330" l="1"/>
  <c r="C35" i="6330"/>
  <c r="H16" i="6330"/>
  <c r="H14" i="6330"/>
  <c r="C22" i="6330"/>
  <c r="C39" i="6330"/>
  <c r="H8" i="6330"/>
  <c r="H5" i="6330"/>
  <c r="H11" i="6330"/>
  <c r="B24" i="6330"/>
  <c r="C41" i="6330"/>
  <c r="H12" i="6330"/>
  <c r="C20" i="6330"/>
  <c r="H3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7" i="6330"/>
  <c r="C19" i="6330"/>
  <c r="C23" i="6330"/>
  <c r="H34" i="6330"/>
  <c r="C38" i="6330"/>
  <c r="C42" i="6330"/>
  <c r="H2" i="6330"/>
  <c r="H9" i="6330"/>
  <c r="H20" i="6330"/>
  <c r="H24" i="6330"/>
  <c r="H28" i="6330"/>
  <c r="H35" i="6330"/>
  <c r="H39" i="6330"/>
  <c r="H4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6" i="6330"/>
  <c r="H18" i="6330"/>
  <c r="H22" i="6330"/>
  <c r="H26" i="6330"/>
  <c r="H32" i="6330"/>
  <c r="H37" i="6330"/>
  <c r="H41" i="6330"/>
  <c r="O18" i="6329" l="1"/>
  <c r="O42" i="6301"/>
  <c r="O19" i="6309"/>
  <c r="O44" i="6277"/>
  <c r="O23" i="6329"/>
  <c r="O20" i="6329"/>
  <c r="O24" i="6328" l="1"/>
  <c r="O57" i="6277"/>
  <c r="O26" i="6327" l="1"/>
  <c r="O43" i="6309"/>
  <c r="O25" i="6309"/>
  <c r="O27" i="6322"/>
  <c r="O22" i="6301" l="1"/>
  <c r="O23" i="6323"/>
  <c r="O24" i="6323"/>
  <c r="O30" i="6277"/>
  <c r="O21" i="6328" l="1"/>
  <c r="O18" i="6328"/>
  <c r="O20" i="6327"/>
  <c r="O30" i="6327"/>
  <c r="O33" i="6276"/>
  <c r="O27" i="6276"/>
  <c r="O22" i="6323" l="1"/>
  <c r="O23" i="6309"/>
  <c r="O20" i="6323" l="1"/>
  <c r="O21" i="6323"/>
  <c r="O25" i="6329"/>
  <c r="O22" i="6329"/>
  <c r="O19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19" i="6327"/>
  <c r="O21" i="6327"/>
  <c r="O31" i="6272"/>
  <c r="H4" i="6329" l="1"/>
  <c r="H23" i="6329"/>
  <c r="H3" i="6329"/>
  <c r="H13" i="6329"/>
  <c r="C23" i="6329"/>
  <c r="H18" i="6329"/>
  <c r="H24" i="6329"/>
  <c r="C43" i="6329"/>
  <c r="H5" i="6329"/>
  <c r="H7" i="6329"/>
  <c r="H16" i="6329"/>
  <c r="H26" i="6329"/>
  <c r="H35" i="6329"/>
  <c r="C46" i="6329"/>
  <c r="H8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9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3" i="6328"/>
  <c r="O25" i="6328"/>
  <c r="O28" i="6313"/>
  <c r="O26" i="6302"/>
  <c r="O29" i="6328"/>
  <c r="O27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0" i="6301"/>
  <c r="O67" i="6272"/>
  <c r="H20" i="6328" l="1"/>
  <c r="C16" i="6328"/>
  <c r="H4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5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3" i="6327" l="1"/>
  <c r="O39" i="6304"/>
  <c r="O28" i="6304"/>
  <c r="O20" i="6322"/>
  <c r="O24" i="6327" l="1"/>
  <c r="O27" i="6327"/>
  <c r="O18" i="6327"/>
  <c r="O58" i="6277"/>
  <c r="O40" i="6277"/>
  <c r="O19" i="6324"/>
  <c r="O22" i="6324"/>
  <c r="O38" i="6313"/>
  <c r="O29" i="6324"/>
  <c r="O25" i="6324"/>
  <c r="O25" i="6319"/>
  <c r="O21" i="6276"/>
  <c r="O25" i="6276"/>
  <c r="O41" i="6309"/>
  <c r="O21" i="6309" l="1"/>
  <c r="O22" i="6325"/>
  <c r="O21" i="6325"/>
  <c r="O20" i="6277"/>
  <c r="O23" i="6304" l="1"/>
  <c r="O26" i="6319"/>
  <c r="O31" i="6302"/>
  <c r="O25" i="6323"/>
  <c r="O19" i="6323"/>
  <c r="O18" i="6323"/>
  <c r="O32" i="6322" l="1"/>
  <c r="O19" i="6322"/>
  <c r="O19" i="6326"/>
  <c r="O18" i="6326"/>
  <c r="O29" i="6319"/>
  <c r="O27" i="6272"/>
  <c r="O28" i="6327"/>
  <c r="O29" i="6327"/>
  <c r="O22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7" i="6324"/>
  <c r="O21" i="6324"/>
  <c r="O26" i="6324"/>
  <c r="O19" i="6319"/>
  <c r="O20" i="6319"/>
  <c r="O21" i="6319"/>
  <c r="O46" i="6272"/>
  <c r="O33" i="6272"/>
  <c r="C16" i="6327" l="1"/>
  <c r="H24" i="6327"/>
  <c r="H29" i="6327"/>
  <c r="H4" i="6327"/>
  <c r="H15" i="6327"/>
  <c r="H5" i="6327"/>
  <c r="H7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3" i="6327"/>
  <c r="H16" i="6327"/>
  <c r="H20" i="6327"/>
  <c r="H25" i="6327"/>
  <c r="H32" i="6327"/>
  <c r="H38" i="6327"/>
  <c r="H6" i="6327"/>
  <c r="B24" i="6327"/>
  <c r="C43" i="6327"/>
  <c r="H8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4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2" i="6322"/>
  <c r="O28" i="6322"/>
  <c r="O24" i="6272"/>
  <c r="O28" i="6323"/>
  <c r="O27" i="6323"/>
  <c r="O26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3" i="6272"/>
  <c r="C16" i="6324" l="1"/>
  <c r="C16" i="6323"/>
  <c r="H12" i="6323"/>
  <c r="H18" i="6323"/>
  <c r="C39" i="6323"/>
  <c r="H16" i="6323"/>
  <c r="H6" i="6323"/>
  <c r="C19" i="6323"/>
  <c r="H38" i="6323"/>
  <c r="H10" i="6323"/>
  <c r="H15" i="6323"/>
  <c r="H21" i="6323"/>
  <c r="H28" i="6323"/>
  <c r="C38" i="6323"/>
  <c r="H2" i="6323"/>
  <c r="C20" i="6323"/>
  <c r="H29" i="6323"/>
  <c r="H39" i="6323"/>
  <c r="C23" i="6323"/>
  <c r="H33" i="6323"/>
  <c r="H42" i="6323"/>
  <c r="H8" i="6323"/>
  <c r="H11" i="6323"/>
  <c r="H13" i="6323"/>
  <c r="H24" i="6323"/>
  <c r="C42" i="6323"/>
  <c r="B24" i="6323"/>
  <c r="H35" i="6323"/>
  <c r="H3" i="6323"/>
  <c r="C17" i="6323"/>
  <c r="H34" i="6323"/>
  <c r="H5" i="6323"/>
  <c r="H20" i="6323"/>
  <c r="H27" i="6323"/>
  <c r="C35" i="6323"/>
  <c r="C43" i="6323"/>
  <c r="H4" i="6324"/>
  <c r="H21" i="6324"/>
  <c r="H28" i="6324"/>
  <c r="B24" i="6324"/>
  <c r="H11" i="6324"/>
  <c r="H35" i="6324"/>
  <c r="C38" i="6324"/>
  <c r="H18" i="6324"/>
  <c r="H7" i="6324"/>
  <c r="H9" i="6324"/>
  <c r="H29" i="6324"/>
  <c r="C19" i="6324"/>
  <c r="H22" i="6324"/>
  <c r="C35" i="6324"/>
  <c r="H17" i="6324"/>
  <c r="H12" i="6324"/>
  <c r="H38" i="6324"/>
  <c r="H42" i="6324"/>
  <c r="H5" i="6324"/>
  <c r="H2" i="6324"/>
  <c r="C20" i="6324"/>
  <c r="H13" i="6324"/>
  <c r="H39" i="6324"/>
  <c r="C23" i="6324"/>
  <c r="H33" i="6324"/>
  <c r="C42" i="6324"/>
  <c r="H6" i="6324"/>
  <c r="H10" i="6324"/>
  <c r="H15" i="6324"/>
  <c r="C17" i="6324"/>
  <c r="H25" i="6324"/>
  <c r="H34" i="6324"/>
  <c r="H3" i="6324"/>
  <c r="C39" i="6324"/>
  <c r="C43" i="6324"/>
  <c r="H23" i="6324"/>
  <c r="H26" i="6324"/>
  <c r="H30" i="6324"/>
  <c r="H36" i="6324"/>
  <c r="H40" i="6324"/>
  <c r="C44" i="6324"/>
  <c r="H14" i="6324"/>
  <c r="H16" i="6324"/>
  <c r="C21" i="6324"/>
  <c r="B25" i="6324"/>
  <c r="H31" i="6324"/>
  <c r="C36" i="6324"/>
  <c r="C40" i="6324"/>
  <c r="C45" i="6324"/>
  <c r="H20" i="6324"/>
  <c r="H24" i="6324"/>
  <c r="H27" i="6324"/>
  <c r="H32" i="6324"/>
  <c r="H37" i="6324"/>
  <c r="H41" i="6324"/>
  <c r="C46" i="6324"/>
  <c r="H8" i="6324"/>
  <c r="H19" i="6324"/>
  <c r="C22" i="6324"/>
  <c r="C37" i="6324"/>
  <c r="C41" i="6324"/>
  <c r="H25" i="6323"/>
  <c r="C44" i="6323"/>
  <c r="H9" i="6323"/>
  <c r="H14" i="6323"/>
  <c r="C21" i="6323"/>
  <c r="B25" i="6323"/>
  <c r="H31" i="6323"/>
  <c r="C36" i="6323"/>
  <c r="C40" i="6323"/>
  <c r="C45" i="6323"/>
  <c r="H36" i="6323"/>
  <c r="H4" i="6323"/>
  <c r="H19" i="6323"/>
  <c r="H23" i="6323"/>
  <c r="H26" i="6323"/>
  <c r="H32" i="6323"/>
  <c r="H37" i="6323"/>
  <c r="H41" i="6323"/>
  <c r="C46" i="6323"/>
  <c r="H22" i="6323"/>
  <c r="H30" i="6323"/>
  <c r="H40" i="6323"/>
  <c r="H7" i="6323"/>
  <c r="H17" i="6323"/>
  <c r="C22" i="6323"/>
  <c r="C37" i="6323"/>
  <c r="C41" i="6323"/>
  <c r="O24" i="6322" l="1"/>
  <c r="O39" i="6313"/>
  <c r="O21" i="6321" l="1"/>
  <c r="O18" i="6321"/>
  <c r="O18" i="6319"/>
  <c r="O31" i="6322"/>
  <c r="O39" i="6301"/>
  <c r="O26" i="6322"/>
  <c r="O25" i="6322"/>
  <c r="O21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1" i="6277"/>
  <c r="O68" i="6272"/>
  <c r="C16" i="6322" l="1"/>
  <c r="H5" i="6322"/>
  <c r="H6" i="6322"/>
  <c r="C19" i="6322"/>
  <c r="H11" i="6322"/>
  <c r="H26" i="6322"/>
  <c r="H14" i="6322"/>
  <c r="C36" i="6322"/>
  <c r="H41" i="6322"/>
  <c r="C47" i="6322"/>
  <c r="H4" i="6322"/>
  <c r="H12" i="6322"/>
  <c r="H22" i="6322"/>
  <c r="B24" i="6322"/>
  <c r="H31" i="6322"/>
  <c r="H37" i="6322"/>
  <c r="C41" i="6322"/>
  <c r="H15" i="6322"/>
  <c r="H18" i="6322"/>
  <c r="H13" i="6322"/>
  <c r="C20" i="6322"/>
  <c r="B25" i="6322"/>
  <c r="H32" i="6322"/>
  <c r="C37" i="6322"/>
  <c r="H42" i="6322"/>
  <c r="C45" i="6322"/>
  <c r="C21" i="6322"/>
  <c r="H10" i="6322"/>
  <c r="H38" i="6322"/>
  <c r="C42" i="6322"/>
  <c r="H8" i="6322"/>
  <c r="H16" i="6322"/>
  <c r="C17" i="6322"/>
  <c r="H24" i="6322"/>
  <c r="H33" i="6322"/>
  <c r="C38" i="6322"/>
  <c r="H3" i="6322"/>
  <c r="H2" i="6322"/>
  <c r="H20" i="6322"/>
  <c r="C22" i="6322"/>
  <c r="H28" i="6322"/>
  <c r="H34" i="6322"/>
  <c r="H39" i="6322"/>
  <c r="C43" i="6322"/>
  <c r="H9" i="6322"/>
  <c r="H19" i="6322"/>
  <c r="H25" i="6322"/>
  <c r="H35" i="6322"/>
  <c r="C39" i="6322"/>
  <c r="H7" i="6322"/>
  <c r="H17" i="6322"/>
  <c r="H21" i="6322"/>
  <c r="C23" i="6322"/>
  <c r="H29" i="6322"/>
  <c r="C35" i="6322"/>
  <c r="C40" i="6322"/>
  <c r="C46" i="6322"/>
  <c r="H23" i="6322"/>
  <c r="H27" i="6322"/>
  <c r="H30" i="6322"/>
  <c r="H36" i="6322"/>
  <c r="H40" i="6322"/>
  <c r="O22" i="6321" l="1"/>
  <c r="O19" i="6301"/>
  <c r="O51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2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44" i="6309" l="1"/>
  <c r="O18" i="6276"/>
  <c r="O20" i="6276"/>
  <c r="O24" i="6276"/>
  <c r="O33" i="6314"/>
  <c r="O36" i="6315"/>
  <c r="O27" i="6318" l="1"/>
  <c r="O22" i="6304"/>
  <c r="O20" i="6302" l="1"/>
  <c r="O23" i="6318"/>
  <c r="O30" i="6319" l="1"/>
  <c r="O27" i="6304"/>
  <c r="O22" i="6319" l="1"/>
  <c r="O24" i="6319"/>
  <c r="O31" i="6301"/>
  <c r="O18" i="6318"/>
  <c r="O29" i="6309" l="1"/>
  <c r="O22" i="6318"/>
  <c r="O26" i="6318" l="1"/>
  <c r="O21" i="6301"/>
  <c r="O24" i="6320" l="1"/>
  <c r="O21" i="6320"/>
  <c r="O18" i="6320" l="1"/>
  <c r="O23" i="6320"/>
  <c r="O54" i="6277" l="1"/>
  <c r="O50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7" i="6302" l="1"/>
  <c r="O28" i="6319"/>
  <c r="O24" i="6315"/>
  <c r="O28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3" i="6309"/>
  <c r="O48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19" i="6314"/>
  <c r="O21" i="6318" l="1"/>
  <c r="O31" i="6277"/>
  <c r="O23" i="6313" l="1"/>
  <c r="O20" i="6318"/>
  <c r="O18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4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9" i="6277"/>
  <c r="O18" i="6311"/>
  <c r="O22" i="6302"/>
  <c r="O18" i="6302"/>
  <c r="O34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6" i="6301"/>
  <c r="O41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7" i="6309" l="1"/>
  <c r="O24" i="6316"/>
  <c r="O26" i="6313" l="1"/>
  <c r="O32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9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9" i="6277" l="1"/>
  <c r="O28" i="6307"/>
  <c r="O25" i="6277" l="1"/>
  <c r="O30" i="6314"/>
  <c r="O37" i="6313" l="1"/>
  <c r="O29" i="6287"/>
  <c r="O34" i="6311" l="1"/>
  <c r="O36" i="6307"/>
  <c r="O18" i="6304"/>
  <c r="O20" i="6304"/>
  <c r="O26" i="6309"/>
  <c r="O40" i="6304"/>
  <c r="O35" i="6302"/>
  <c r="O18" i="6301"/>
  <c r="O24" i="6311" l="1"/>
  <c r="O31" i="6313"/>
  <c r="O28" i="6305"/>
  <c r="O22" i="6305"/>
  <c r="O22" i="6311" l="1"/>
  <c r="O26" i="6311"/>
  <c r="O56" i="6277"/>
  <c r="O36" i="6309"/>
  <c r="O24" i="6287"/>
  <c r="O31" i="6311"/>
  <c r="O29" i="6307" l="1"/>
  <c r="O33" i="6307"/>
  <c r="O38" i="6287"/>
  <c r="O40" i="6287"/>
  <c r="O36" i="6287"/>
  <c r="O21" i="6315"/>
  <c r="O28" i="6315"/>
  <c r="O24" i="6314"/>
  <c r="O41" i="6277"/>
  <c r="O45" i="6277"/>
  <c r="O46" i="6277"/>
  <c r="O30" i="6315"/>
  <c r="O25" i="6313"/>
  <c r="O39" i="6309"/>
  <c r="O34" i="6315" l="1"/>
  <c r="O19" i="6315"/>
  <c r="O24" i="6305"/>
  <c r="O29" i="6306"/>
  <c r="O21" i="6302" l="1"/>
  <c r="O35" i="6315"/>
  <c r="O32" i="6314" l="1"/>
  <c r="O30" i="6309"/>
  <c r="O22" i="6307"/>
  <c r="O18" i="6305"/>
  <c r="O30" i="6305"/>
  <c r="O31" i="6305"/>
  <c r="O35" i="6307" l="1"/>
  <c r="O23" i="6307"/>
  <c r="O32" i="6302"/>
  <c r="O38" i="6302"/>
  <c r="O19" i="6302"/>
  <c r="O31" i="6314"/>
  <c r="O22" i="6314"/>
  <c r="O20" i="6313"/>
  <c r="O33" i="6315" l="1"/>
  <c r="O32" i="6315"/>
  <c r="O37" i="6304"/>
  <c r="O31" i="6304"/>
  <c r="O29" i="6304"/>
  <c r="O29" i="6314"/>
  <c r="O21" i="6314"/>
  <c r="O42" i="6309"/>
  <c r="O40" i="6309"/>
  <c r="O37" i="6309"/>
  <c r="O23" i="6311" l="1"/>
  <c r="O29" i="6315"/>
  <c r="O23" i="6314"/>
  <c r="O30" i="6301"/>
  <c r="O29" i="6301"/>
  <c r="O32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5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6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2" i="6309"/>
  <c r="O45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5" i="6309"/>
  <c r="O28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7" i="6301"/>
  <c r="O41" i="6301"/>
  <c r="O31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4" i="6309"/>
  <c r="O38" i="6309"/>
  <c r="O4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0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0" i="6272"/>
  <c r="O65" i="6272"/>
  <c r="O28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9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1" i="6309"/>
  <c r="H22" i="6309"/>
  <c r="C37" i="6309"/>
  <c r="C43" i="6309"/>
  <c r="H20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4" i="6277"/>
  <c r="O42" i="6277"/>
  <c r="O40" i="6301" l="1"/>
  <c r="O35" i="6301"/>
  <c r="O30" i="6303"/>
  <c r="O28" i="6303"/>
  <c r="O22" i="6298"/>
  <c r="O20" i="6298"/>
  <c r="O18" i="6298"/>
  <c r="O36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8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40" i="6302"/>
  <c r="O25" i="6301"/>
  <c r="O23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2" i="6277"/>
  <c r="O51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5" i="6304"/>
  <c r="O32" i="6298" l="1"/>
  <c r="O44" i="6287"/>
  <c r="O21" i="6304"/>
  <c r="O24" i="6304"/>
  <c r="O22" i="6277" l="1"/>
  <c r="O43" i="6277"/>
  <c r="O26" i="6299"/>
  <c r="O28" i="6302"/>
  <c r="O25" i="6295" l="1"/>
  <c r="O21" i="6299"/>
  <c r="O20" i="6299"/>
  <c r="O18" i="6303"/>
  <c r="O22" i="6303"/>
  <c r="O52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7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7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9" i="6302"/>
  <c r="O25" i="6302"/>
  <c r="O39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2" i="6302"/>
  <c r="O19" i="6299"/>
  <c r="O38" i="6272"/>
  <c r="H21" i="6302" l="1"/>
  <c r="H8" i="6302"/>
  <c r="H11" i="6302"/>
  <c r="H6" i="6302"/>
  <c r="H10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4" i="6301"/>
  <c r="O37" i="6301"/>
  <c r="O28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3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3" i="6277"/>
  <c r="O43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4" i="6301"/>
  <c r="C22" i="6301"/>
  <c r="H26" i="6301"/>
  <c r="C21" i="6301"/>
  <c r="H25" i="6301"/>
  <c r="C20" i="6301"/>
  <c r="H24" i="6301"/>
  <c r="C19" i="6301"/>
  <c r="H18" i="6301"/>
  <c r="H23" i="6301"/>
  <c r="O29" i="6298" l="1"/>
  <c r="O32" i="6277"/>
  <c r="O22" i="6295" l="1"/>
  <c r="O21" i="6295"/>
  <c r="O31" i="6295"/>
  <c r="O33" i="6298"/>
  <c r="O26" i="6298"/>
  <c r="O25" i="6299"/>
  <c r="O22" i="6299"/>
  <c r="O7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0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5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30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5" i="6277"/>
  <c r="O23" i="6277"/>
  <c r="O42" i="6272"/>
  <c r="O34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3" i="6277"/>
  <c r="O37" i="6287"/>
  <c r="O21" i="6275"/>
  <c r="O35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8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7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6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6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31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7" i="6272"/>
  <c r="O23" i="6278"/>
  <c r="O18" i="6278"/>
  <c r="O18" i="6275"/>
  <c r="O26" i="6275"/>
  <c r="O22" i="6275"/>
  <c r="O21" i="6282"/>
  <c r="O22" i="6282"/>
  <c r="O63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2" i="6277"/>
  <c r="O48" i="6277"/>
  <c r="O29" i="6277"/>
  <c r="O5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7" i="6272"/>
  <c r="O55" i="6277"/>
  <c r="O60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4" i="6272"/>
  <c r="O66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8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5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9" i="6277"/>
  <c r="C23" i="6277"/>
  <c r="H3" i="6277"/>
  <c r="C17" i="6277"/>
  <c r="C22" i="6277"/>
  <c r="C42" i="6277"/>
  <c r="H25" i="6277"/>
  <c r="H27" i="6277"/>
  <c r="H34" i="6277"/>
  <c r="C46" i="6277"/>
  <c r="H17" i="6277"/>
  <c r="H29" i="6277"/>
  <c r="H33" i="6277"/>
  <c r="H38" i="6277"/>
  <c r="H42" i="6277"/>
  <c r="C35" i="6277"/>
  <c r="C39" i="6277"/>
  <c r="C43" i="6277"/>
  <c r="H16" i="6277"/>
  <c r="H28" i="6277"/>
  <c r="H21" i="6277"/>
  <c r="H36" i="6277"/>
  <c r="H40" i="6277"/>
  <c r="C44" i="6277"/>
  <c r="H6" i="6277"/>
  <c r="H14" i="6277"/>
  <c r="C21" i="6277"/>
  <c r="B25" i="6277"/>
  <c r="H31" i="6277"/>
  <c r="C36" i="6277"/>
  <c r="C40" i="6277"/>
  <c r="C45" i="6277"/>
  <c r="C37" i="6277"/>
  <c r="C41" i="6277"/>
  <c r="O32" i="6276" l="1"/>
  <c r="O29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8" i="6272"/>
  <c r="O69" i="6272"/>
  <c r="O5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<sst xmlns="http://schemas.openxmlformats.org/spreadsheetml/2006/main" count="12029" uniqueCount="420">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</sst>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全体!$K$2:$K$1215</c:f>
              <c:numCache>
                <c:formatCode>General</c:formatCode>
                <c:ptCount val="12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</c:numCache>
            </c:numRef>
          </c:xVal>
          <c:yVal>
            <c:numRef>
              <c:f>全体!$L$2:$L$1215</c:f>
              <c:numCache>
                <c:formatCode>\+0.0;\-0.0;\±0</c:formatCode>
                <c:ptCount val="121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-58.580858085808579</c:v>
                </c:pt>
                <c:pt idx="1">
                  <c:v>-23.41302555647156</c:v>
                </c:pt>
                <c:pt idx="2">
                  <c:v>-11.508951406649617</c:v>
                </c:pt>
                <c:pt idx="3">
                  <c:v>-40.318054256314312</c:v>
                </c:pt>
                <c:pt idx="4">
                  <c:v>9.6813725490196081</c:v>
                </c:pt>
                <c:pt idx="5">
                  <c:v>-25.193798449612402</c:v>
                </c:pt>
                <c:pt idx="6">
                  <c:v>-16.949152542372882</c:v>
                </c:pt>
                <c:pt idx="7">
                  <c:v>39.473684210526315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211</c:v>
                </c:pt>
                <c:pt idx="1">
                  <c:v>409</c:v>
                </c:pt>
                <c:pt idx="2">
                  <c:v>444</c:v>
                </c:pt>
                <c:pt idx="3">
                  <c:v>381</c:v>
                </c:pt>
                <c:pt idx="4">
                  <c:v>213</c:v>
                </c:pt>
                <c:pt idx="5">
                  <c:v>136</c:v>
                </c:pt>
                <c:pt idx="6">
                  <c:v>41</c:v>
                </c:pt>
                <c:pt idx="7">
                  <c:v>21</c:v>
                </c:pt>
                <c:pt idx="8">
                  <c:v>10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百瀬成空!$L$2:$L$13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27.272727272727273</c:v>
                </c:pt>
                <c:pt idx="1">
                  <c:v>-1036.3636363636363</c:v>
                </c:pt>
                <c:pt idx="2">
                  <c:v>-90.909090909090907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佐藤成浩!$L$2:$L$94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661.95652173913038</c:v>
                </c:pt>
                <c:pt idx="1">
                  <c:v>650</c:v>
                </c:pt>
                <c:pt idx="2">
                  <c:v>1187.6404494382023</c:v>
                </c:pt>
                <c:pt idx="3">
                  <c:v>-415</c:v>
                </c:pt>
                <c:pt idx="4">
                  <c:v>613.5593220338983</c:v>
                </c:pt>
                <c:pt idx="5">
                  <c:v>1367.5675675675675</c:v>
                </c:pt>
                <c:pt idx="6">
                  <c:v>2096.1538461538462</c:v>
                </c:pt>
                <c:pt idx="7">
                  <c:v>-888.88888888888891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28</c:v>
                </c:pt>
                <c:pt idx="2">
                  <c:v>34</c:v>
                </c:pt>
                <c:pt idx="3">
                  <c:v>40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中村花菜!$L$2:$L$88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-876.74418604651157</c:v>
                </c:pt>
                <c:pt idx="1">
                  <c:v>-246.51162790697674</c:v>
                </c:pt>
                <c:pt idx="2">
                  <c:v>-570.58823529411768</c:v>
                </c:pt>
                <c:pt idx="3">
                  <c:v>303.75</c:v>
                </c:pt>
                <c:pt idx="4">
                  <c:v>39.682539682539684</c:v>
                </c:pt>
                <c:pt idx="5">
                  <c:v>-684.09090909090912</c:v>
                </c:pt>
                <c:pt idx="6">
                  <c:v>-225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27</c:v>
                </c:pt>
                <c:pt idx="3">
                  <c:v>29</c:v>
                </c:pt>
                <c:pt idx="4">
                  <c:v>11</c:v>
                </c:pt>
                <c:pt idx="5">
                  <c:v>8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中村季暉!$L$2:$L$38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-958.33333333333337</c:v>
                </c:pt>
                <c:pt idx="1">
                  <c:v>750</c:v>
                </c:pt>
                <c:pt idx="2">
                  <c:v>-1206.060606060606</c:v>
                </c:pt>
                <c:pt idx="3">
                  <c:v>-503.22580645161293</c:v>
                </c:pt>
                <c:pt idx="4">
                  <c:v>-1395.2380952380952</c:v>
                </c:pt>
                <c:pt idx="5">
                  <c:v>-2718.75</c:v>
                </c:pt>
                <c:pt idx="6">
                  <c:v>71.428571428571431</c:v>
                </c:pt>
                <c:pt idx="7">
                  <c:v>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7</c:v>
                </c:pt>
                <c:pt idx="4">
                  <c:v>8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山本悠介!$L$2:$L$93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1046.1538461538462</c:v>
                </c:pt>
                <c:pt idx="1">
                  <c:v>439.56043956043953</c:v>
                </c:pt>
                <c:pt idx="2">
                  <c:v>-184.44444444444446</c:v>
                </c:pt>
                <c:pt idx="3">
                  <c:v>861.90476190476193</c:v>
                </c:pt>
                <c:pt idx="4">
                  <c:v>1186.3013698630136</c:v>
                </c:pt>
                <c:pt idx="5">
                  <c:v>640.90909090909088</c:v>
                </c:pt>
                <c:pt idx="6">
                  <c:v>-873.91304347826087</c:v>
                </c:pt>
                <c:pt idx="7">
                  <c:v>611.11111111111109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43</c:v>
                </c:pt>
                <c:pt idx="2">
                  <c:v>49</c:v>
                </c:pt>
                <c:pt idx="3">
                  <c:v>28</c:v>
                </c:pt>
                <c:pt idx="4">
                  <c:v>24</c:v>
                </c:pt>
                <c:pt idx="5">
                  <c:v>6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宮沢璃空!$L$2:$L$17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913.33333333333337</c:v>
                </c:pt>
                <c:pt idx="1">
                  <c:v>1726.6666666666667</c:v>
                </c:pt>
                <c:pt idx="2">
                  <c:v>-900</c:v>
                </c:pt>
                <c:pt idx="3">
                  <c:v>761.53846153846155</c:v>
                </c:pt>
                <c:pt idx="4">
                  <c:v>2670</c:v>
                </c:pt>
                <c:pt idx="5">
                  <c:v>612.5</c:v>
                </c:pt>
                <c:pt idx="6">
                  <c:v>3350</c:v>
                </c:pt>
                <c:pt idx="7">
                  <c:v>-8700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4</c:v>
                </c:pt>
                <c:pt idx="1">
                  <c:v>1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清水遙斗!$L$2:$L$12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-920</c:v>
                </c:pt>
                <c:pt idx="1">
                  <c:v>-490</c:v>
                </c:pt>
                <c:pt idx="2">
                  <c:v>1600</c:v>
                </c:pt>
                <c:pt idx="3">
                  <c:v>-5410</c:v>
                </c:pt>
                <c:pt idx="4">
                  <c:v>-1277.7777777777778</c:v>
                </c:pt>
                <c:pt idx="5">
                  <c:v>-2400</c:v>
                </c:pt>
                <c:pt idx="6">
                  <c:v>-3933.3333333333335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4</c:v>
                </c:pt>
                <c:pt idx="1">
                  <c:v>2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高山晶!$L$2:$L$12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-810</c:v>
                </c:pt>
                <c:pt idx="1">
                  <c:v>-970</c:v>
                </c:pt>
                <c:pt idx="2">
                  <c:v>850</c:v>
                </c:pt>
                <c:pt idx="3">
                  <c:v>1740</c:v>
                </c:pt>
                <c:pt idx="4">
                  <c:v>-1637.5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笠原誠!$L$2:$L$14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-8.3333333333333339</c:v>
                </c:pt>
                <c:pt idx="1">
                  <c:v>-1591.6666666666667</c:v>
                </c:pt>
                <c:pt idx="2">
                  <c:v>-233.33333333333334</c:v>
                </c:pt>
                <c:pt idx="3">
                  <c:v>-90.909090909090907</c:v>
                </c:pt>
                <c:pt idx="4">
                  <c:v>-2600</c:v>
                </c:pt>
                <c:pt idx="5">
                  <c:v>2720</c:v>
                </c:pt>
                <c:pt idx="6">
                  <c:v>-4350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3</c:v>
                </c:pt>
                <c:pt idx="1">
                  <c:v>8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松沢海輝!$L$2:$L$15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-676.92307692307691</c:v>
                </c:pt>
                <c:pt idx="1">
                  <c:v>1000</c:v>
                </c:pt>
                <c:pt idx="2">
                  <c:v>61.53846153846154</c:v>
                </c:pt>
                <c:pt idx="3">
                  <c:v>1050</c:v>
                </c:pt>
                <c:pt idx="4">
                  <c:v>2933.3333333333335</c:v>
                </c:pt>
                <c:pt idx="5">
                  <c:v>-1466.6666666666667</c:v>
                </c:pt>
                <c:pt idx="6">
                  <c:v>680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山田夏寿希!$L$2:$L$8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-366.66666666666669</c:v>
                </c:pt>
                <c:pt idx="1">
                  <c:v>1066.6666666666667</c:v>
                </c:pt>
                <c:pt idx="2">
                  <c:v>1983.3333333333333</c:v>
                </c:pt>
                <c:pt idx="3">
                  <c:v>283.33333333333331</c:v>
                </c:pt>
                <c:pt idx="4">
                  <c:v>-1120</c:v>
                </c:pt>
                <c:pt idx="5">
                  <c:v>-2275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阿部修二朗!$L$2:$L$3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5900</c:v>
                </c:pt>
                <c:pt idx="5">
                  <c:v>-3600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90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45953.778877314813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45953.774421296293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45960.947094907409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45960.782800925925</v>
      </c>
      <c r="C189" s="24" t="s">
        <v>102</v>
      </c>
    </row>
    <row r="190" spans="1:4">
      <c r="A190" s="24" t="s">
        <v>419</v>
      </c>
      <c r="B190" s="25">
        <v>45961.766875000001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1213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11</v>
      </c>
    </row>
    <row r="6" spans="1:2">
      <c r="A6" t="s">
        <v>169</v>
      </c>
      <c r="B6">
        <v>92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86</v>
      </c>
    </row>
    <row r="30" spans="1:2">
      <c r="A30" t="s">
        <v>238</v>
      </c>
      <c r="B30">
        <v>36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15</v>
      </c>
    </row>
    <row r="51" spans="1:2">
      <c r="A51" t="s">
        <v>392</v>
      </c>
      <c r="B51">
        <v>10</v>
      </c>
    </row>
    <row r="52" spans="1:2">
      <c r="A52" t="s">
        <v>391</v>
      </c>
      <c r="B52">
        <v>10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12</v>
      </c>
    </row>
    <row r="56" spans="1:2">
      <c r="A56" t="s">
        <v>402</v>
      </c>
      <c r="B56">
        <v>13</v>
      </c>
    </row>
    <row r="57" spans="1:2">
      <c r="A57" t="s">
        <v>404</v>
      </c>
      <c r="B57">
        <v>6</v>
      </c>
    </row>
    <row r="58" spans="1:2">
      <c r="A58" t="s">
        <v>412</v>
      </c>
      <c r="B58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0.44928544042695973</v>
      </c>
      <c r="C2" s="111"/>
      <c r="D2" s="112"/>
      <c r="E2" s="113"/>
      <c r="F2" s="112"/>
      <c r="G2" s="113"/>
      <c r="H2" s="110">
        <v>0.71366138983467342</v>
      </c>
      <c r="I2" s="111"/>
      <c r="J2" s="110">
        <v>0.58455258546967115</v>
      </c>
      <c r="K2" s="111"/>
      <c r="L2" s="110">
        <v>0.56717637507183605</v>
      </c>
      <c r="M2" s="111"/>
      <c r="N2" s="110">
        <v>0.65210323844777185</v>
      </c>
      <c r="O2" s="111"/>
      <c r="P2" s="110">
        <v>0.61491236988611819</v>
      </c>
      <c r="Q2" s="111"/>
      <c r="R2" s="110">
        <v>0.47961512860348487</v>
      </c>
      <c r="S2" s="111"/>
      <c r="T2" s="110">
        <v>0.18138302225802294</v>
      </c>
      <c r="U2" s="111"/>
      <c r="V2" s="110">
        <v>0.27971878834499092</v>
      </c>
      <c r="W2" s="111"/>
      <c r="X2" s="110">
        <v>0.17630054517343038</v>
      </c>
      <c r="Y2" s="111"/>
      <c r="Z2" s="110">
        <v>0.36710947570559549</v>
      </c>
      <c r="AA2" s="111"/>
      <c r="AB2" s="110">
        <v>0.31169024208215995</v>
      </c>
      <c r="AC2" s="111"/>
      <c r="AD2" s="110">
        <v>0.24617981307129108</v>
      </c>
      <c r="AE2" s="111"/>
      <c r="AF2" s="110">
        <v>-0.2716918947436443</v>
      </c>
      <c r="AG2" s="111"/>
      <c r="AH2" s="110">
        <v>0.3994098119456847</v>
      </c>
      <c r="AI2" s="111"/>
    </row>
    <row r="3" spans="1:35">
      <c r="A3" s="36">
        <v>1</v>
      </c>
      <c r="B3" s="37" t="s">
        <v>114</v>
      </c>
      <c r="C3" s="106">
        <v>303.25</v>
      </c>
      <c r="D3" s="37" t="s">
        <v>263</v>
      </c>
      <c r="E3" s="38">
        <v>1016.6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98</v>
      </c>
      <c r="D5" s="45" t="s">
        <v>169</v>
      </c>
      <c r="E5" s="46">
        <v>777.10000000000025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412</v>
      </c>
      <c r="S5" s="50">
        <v>0</v>
      </c>
      <c r="T5" s="47" t="s">
        <v>167</v>
      </c>
      <c r="U5" s="51">
        <v>8600</v>
      </c>
      <c r="V5" s="47" t="s">
        <v>412</v>
      </c>
      <c r="W5" s="51">
        <v>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404</v>
      </c>
      <c r="AG5" s="50">
        <v>0.7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388</v>
      </c>
      <c r="E6" s="46">
        <v>308.2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402</v>
      </c>
      <c r="K6" s="49">
        <v>0.61538461538461542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268</v>
      </c>
      <c r="U6" s="51">
        <v>8550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163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169</v>
      </c>
      <c r="C7" s="107">
        <v>92</v>
      </c>
      <c r="D7" s="45" t="s">
        <v>277</v>
      </c>
      <c r="E7" s="46">
        <v>290.39999999999998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412</v>
      </c>
      <c r="O7" s="49">
        <v>1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216</v>
      </c>
      <c r="U7" s="51">
        <v>8496.2962962962956</v>
      </c>
      <c r="V7" s="47" t="s">
        <v>394</v>
      </c>
      <c r="W7" s="51">
        <v>-2866.6666666666665</v>
      </c>
      <c r="X7" s="47" t="s">
        <v>402</v>
      </c>
      <c r="Y7" s="50">
        <v>0.27927927927927926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91</v>
      </c>
      <c r="D8" s="45" t="s">
        <v>162</v>
      </c>
      <c r="E8" s="46">
        <v>268</v>
      </c>
      <c r="F8" s="47" t="s">
        <v>388</v>
      </c>
      <c r="G8" s="59">
        <v>20.546666666666667</v>
      </c>
      <c r="H8" s="47" t="s">
        <v>388</v>
      </c>
      <c r="I8" s="48">
        <v>1.9333333333333333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162</v>
      </c>
      <c r="Q8" s="50">
        <v>0.26923076923076922</v>
      </c>
      <c r="R8" s="47" t="s">
        <v>169</v>
      </c>
      <c r="S8" s="50">
        <v>9.2619392185238777E-2</v>
      </c>
      <c r="T8" s="47" t="s">
        <v>175</v>
      </c>
      <c r="U8" s="51">
        <v>8400</v>
      </c>
      <c r="V8" s="47" t="s">
        <v>175</v>
      </c>
      <c r="W8" s="51">
        <v>-2950</v>
      </c>
      <c r="X8" s="47" t="s">
        <v>404</v>
      </c>
      <c r="Y8" s="50">
        <v>0.27659574468085107</v>
      </c>
      <c r="Z8" s="47" t="s">
        <v>163</v>
      </c>
      <c r="AA8" s="50">
        <v>0.31578947368421051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297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86</v>
      </c>
      <c r="D9" s="45" t="s">
        <v>402</v>
      </c>
      <c r="E9" s="46">
        <v>250.8</v>
      </c>
      <c r="F9" s="47" t="s">
        <v>402</v>
      </c>
      <c r="G9" s="59">
        <v>19.292307692307695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263</v>
      </c>
      <c r="Q9" s="50">
        <v>0.25428571428571428</v>
      </c>
      <c r="R9" s="47" t="s">
        <v>255</v>
      </c>
      <c r="S9" s="50">
        <v>9.8591549295774641E-2</v>
      </c>
      <c r="T9" s="47" t="s">
        <v>205</v>
      </c>
      <c r="U9" s="51">
        <v>8333.3333333333339</v>
      </c>
      <c r="V9" s="47" t="s">
        <v>297</v>
      </c>
      <c r="W9" s="51">
        <v>-3530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167</v>
      </c>
      <c r="G10" s="59">
        <v>14</v>
      </c>
      <c r="H10" s="47" t="s">
        <v>412</v>
      </c>
      <c r="I10" s="48">
        <v>2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388</v>
      </c>
      <c r="O10" s="49">
        <v>0.66666666666666663</v>
      </c>
      <c r="P10" s="47" t="s">
        <v>265</v>
      </c>
      <c r="Q10" s="50">
        <v>0.25352112676056338</v>
      </c>
      <c r="R10" s="47" t="s">
        <v>402</v>
      </c>
      <c r="S10" s="50">
        <v>9.90990990990991E-2</v>
      </c>
      <c r="T10" s="47" t="s">
        <v>388</v>
      </c>
      <c r="U10" s="51">
        <v>8050</v>
      </c>
      <c r="V10" s="47" t="s">
        <v>191</v>
      </c>
      <c r="W10" s="51">
        <v>-3740</v>
      </c>
      <c r="X10" s="47" t="s">
        <v>175</v>
      </c>
      <c r="Y10" s="50">
        <v>0.26666666666666666</v>
      </c>
      <c r="Z10" s="47" t="s">
        <v>402</v>
      </c>
      <c r="AA10" s="50">
        <v>0.29729729729729731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392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263</v>
      </c>
      <c r="G11" s="59">
        <v>11.171428571428571</v>
      </c>
      <c r="H11" s="47" t="s">
        <v>402</v>
      </c>
      <c r="I11" s="48">
        <v>2.0769230769230771</v>
      </c>
      <c r="J11" s="47" t="s">
        <v>388</v>
      </c>
      <c r="K11" s="49">
        <v>0.46666666666666667</v>
      </c>
      <c r="L11" s="47" t="s">
        <v>412</v>
      </c>
      <c r="M11" s="49">
        <v>0</v>
      </c>
      <c r="N11" s="47" t="s">
        <v>162</v>
      </c>
      <c r="O11" s="49">
        <v>0.66666666666666663</v>
      </c>
      <c r="P11" s="47" t="s">
        <v>195</v>
      </c>
      <c r="Q11" s="50">
        <v>0.25</v>
      </c>
      <c r="R11" s="47" t="s">
        <v>276</v>
      </c>
      <c r="S11" s="50">
        <v>0.10095011876484561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258</v>
      </c>
      <c r="Y11" s="50">
        <v>0.265625</v>
      </c>
      <c r="Z11" s="47" t="s">
        <v>180</v>
      </c>
      <c r="AA11" s="50">
        <v>0.2857142857142857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167</v>
      </c>
      <c r="AG11" s="50">
        <v>0.5</v>
      </c>
      <c r="AH11" s="47" t="s">
        <v>402</v>
      </c>
      <c r="AI11" s="54">
        <v>66000</v>
      </c>
    </row>
    <row r="12" spans="1:35">
      <c r="A12" s="44">
        <v>10</v>
      </c>
      <c r="B12" s="45" t="s">
        <v>238</v>
      </c>
      <c r="C12" s="107">
        <v>36</v>
      </c>
      <c r="D12" s="45" t="s">
        <v>168</v>
      </c>
      <c r="E12" s="46">
        <v>154.39999999999998</v>
      </c>
      <c r="F12" s="47" t="s">
        <v>168</v>
      </c>
      <c r="G12" s="59">
        <v>8.5777777777777757</v>
      </c>
      <c r="H12" s="47" t="s">
        <v>191</v>
      </c>
      <c r="I12" s="48">
        <v>2.1428571428571428</v>
      </c>
      <c r="J12" s="47" t="s">
        <v>168</v>
      </c>
      <c r="K12" s="49">
        <v>0.3888888888888889</v>
      </c>
      <c r="L12" s="47" t="s">
        <v>388</v>
      </c>
      <c r="M12" s="49">
        <v>6.6666666666666666E-2</v>
      </c>
      <c r="N12" s="47" t="s">
        <v>386</v>
      </c>
      <c r="O12" s="49">
        <v>0.66666666666666663</v>
      </c>
      <c r="P12" s="47" t="s">
        <v>276</v>
      </c>
      <c r="Q12" s="50">
        <v>0.24465558194774348</v>
      </c>
      <c r="R12" s="47" t="s">
        <v>396</v>
      </c>
      <c r="S12" s="50">
        <v>0.10227272727272728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164</v>
      </c>
      <c r="Y12" s="50">
        <v>0.26446280991735538</v>
      </c>
      <c r="Z12" s="47" t="s">
        <v>241</v>
      </c>
      <c r="AA12" s="50">
        <v>0.27272727272727271</v>
      </c>
      <c r="AB12" s="47" t="s">
        <v>269</v>
      </c>
      <c r="AC12" s="50">
        <v>0.625</v>
      </c>
      <c r="AD12" s="47" t="s">
        <v>333</v>
      </c>
      <c r="AE12" s="50">
        <v>0.43396226415094341</v>
      </c>
      <c r="AF12" s="47" t="s">
        <v>203</v>
      </c>
      <c r="AG12" s="50">
        <v>0.5</v>
      </c>
      <c r="AH12" s="47" t="s">
        <v>168</v>
      </c>
      <c r="AI12" s="54">
        <v>65600</v>
      </c>
    </row>
    <row r="13" spans="1:35">
      <c r="A13" s="44">
        <v>11</v>
      </c>
      <c r="B13" s="45" t="s">
        <v>244</v>
      </c>
      <c r="C13" s="107">
        <v>33</v>
      </c>
      <c r="D13" s="45" t="s">
        <v>205</v>
      </c>
      <c r="E13" s="46">
        <v>141.1</v>
      </c>
      <c r="F13" s="47" t="s">
        <v>169</v>
      </c>
      <c r="G13" s="59">
        <v>8.4467391304347856</v>
      </c>
      <c r="H13" s="47" t="s">
        <v>263</v>
      </c>
      <c r="I13" s="48">
        <v>2.1758241758241756</v>
      </c>
      <c r="J13" s="47" t="s">
        <v>265</v>
      </c>
      <c r="K13" s="49">
        <v>0.37931034482758619</v>
      </c>
      <c r="L13" s="47" t="s">
        <v>191</v>
      </c>
      <c r="M13" s="49">
        <v>7.1428571428571425E-2</v>
      </c>
      <c r="N13" s="47" t="s">
        <v>263</v>
      </c>
      <c r="O13" s="49">
        <v>0.62637362637362637</v>
      </c>
      <c r="P13" s="47" t="s">
        <v>179</v>
      </c>
      <c r="Q13" s="50">
        <v>0.24427480916030533</v>
      </c>
      <c r="R13" s="47" t="s">
        <v>177</v>
      </c>
      <c r="S13" s="50">
        <v>0.10526315789473684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277</v>
      </c>
      <c r="Y13" s="50">
        <v>0.25644916540212442</v>
      </c>
      <c r="Z13" s="47" t="s">
        <v>277</v>
      </c>
      <c r="AA13" s="50">
        <v>0.26251896813353565</v>
      </c>
      <c r="AB13" s="47" t="s">
        <v>404</v>
      </c>
      <c r="AC13" s="50">
        <v>0.61538461538461542</v>
      </c>
      <c r="AD13" s="47" t="s">
        <v>391</v>
      </c>
      <c r="AE13" s="50">
        <v>0.41176470588235292</v>
      </c>
      <c r="AF13" s="47" t="s">
        <v>223</v>
      </c>
      <c r="AG13" s="50">
        <v>0.5</v>
      </c>
      <c r="AH13" s="47" t="s">
        <v>195</v>
      </c>
      <c r="AI13" s="54">
        <v>65500</v>
      </c>
    </row>
    <row r="14" spans="1:35">
      <c r="A14" s="44">
        <v>12</v>
      </c>
      <c r="B14" s="45" t="s">
        <v>324</v>
      </c>
      <c r="C14" s="107">
        <v>33</v>
      </c>
      <c r="D14" s="45" t="s">
        <v>231</v>
      </c>
      <c r="E14" s="46">
        <v>112.5</v>
      </c>
      <c r="F14" s="47" t="s">
        <v>391</v>
      </c>
      <c r="G14" s="59">
        <v>8.0500000000000007</v>
      </c>
      <c r="H14" s="47" t="s">
        <v>391</v>
      </c>
      <c r="I14" s="48">
        <v>2.2000000000000002</v>
      </c>
      <c r="J14" s="47" t="s">
        <v>163</v>
      </c>
      <c r="K14" s="49">
        <v>0.36363636363636365</v>
      </c>
      <c r="L14" s="47" t="s">
        <v>391</v>
      </c>
      <c r="M14" s="49">
        <v>0.1</v>
      </c>
      <c r="N14" s="47" t="s">
        <v>402</v>
      </c>
      <c r="O14" s="49">
        <v>0.61538461538461542</v>
      </c>
      <c r="P14" s="47" t="s">
        <v>402</v>
      </c>
      <c r="Q14" s="50">
        <v>0.23423423423423423</v>
      </c>
      <c r="R14" s="47" t="s">
        <v>179</v>
      </c>
      <c r="S14" s="50">
        <v>0.10687022900763359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162</v>
      </c>
      <c r="Y14" s="50">
        <v>0.25641025641025639</v>
      </c>
      <c r="Z14" s="47" t="s">
        <v>263</v>
      </c>
      <c r="AA14" s="50">
        <v>0.26</v>
      </c>
      <c r="AB14" s="47" t="s">
        <v>263</v>
      </c>
      <c r="AC14" s="50">
        <v>0.60389610389610393</v>
      </c>
      <c r="AD14" s="47" t="s">
        <v>255</v>
      </c>
      <c r="AE14" s="50">
        <v>0.41025641025641024</v>
      </c>
      <c r="AF14" s="47" t="s">
        <v>268</v>
      </c>
      <c r="AG14" s="50">
        <v>0.5</v>
      </c>
      <c r="AH14" s="47" t="s">
        <v>227</v>
      </c>
      <c r="AI14" s="54">
        <v>64500</v>
      </c>
    </row>
    <row r="15" spans="1:35">
      <c r="A15" s="44">
        <v>13</v>
      </c>
      <c r="B15" s="45" t="s">
        <v>255</v>
      </c>
      <c r="C15" s="107">
        <v>30</v>
      </c>
      <c r="D15" s="45" t="s">
        <v>391</v>
      </c>
      <c r="E15" s="46">
        <v>80.5</v>
      </c>
      <c r="F15" s="47" t="s">
        <v>276</v>
      </c>
      <c r="G15" s="59">
        <v>7.3575000000000061</v>
      </c>
      <c r="H15" s="47" t="s">
        <v>169</v>
      </c>
      <c r="I15" s="48">
        <v>2.2826086956521738</v>
      </c>
      <c r="J15" s="47" t="s">
        <v>263</v>
      </c>
      <c r="K15" s="49">
        <v>0.32967032967032966</v>
      </c>
      <c r="L15" s="47" t="s">
        <v>244</v>
      </c>
      <c r="M15" s="49">
        <v>0.12121212121212122</v>
      </c>
      <c r="N15" s="47" t="s">
        <v>164</v>
      </c>
      <c r="O15" s="49">
        <v>0.6</v>
      </c>
      <c r="P15" s="47" t="s">
        <v>277</v>
      </c>
      <c r="Q15" s="50">
        <v>0.23368740515933231</v>
      </c>
      <c r="R15" s="47" t="s">
        <v>205</v>
      </c>
      <c r="S15" s="50">
        <v>0.10714285714285714</v>
      </c>
      <c r="T15" s="47" t="s">
        <v>244</v>
      </c>
      <c r="U15" s="51">
        <v>7486.95652173913</v>
      </c>
      <c r="V15" s="47" t="s">
        <v>169</v>
      </c>
      <c r="W15" s="51">
        <v>-4570.3125</v>
      </c>
      <c r="X15" s="47" t="s">
        <v>196</v>
      </c>
      <c r="Y15" s="50">
        <v>0.25</v>
      </c>
      <c r="Z15" s="47" t="s">
        <v>164</v>
      </c>
      <c r="AA15" s="50">
        <v>0.256198347107438</v>
      </c>
      <c r="AB15" s="47" t="s">
        <v>235</v>
      </c>
      <c r="AC15" s="50">
        <v>0.60360360360360366</v>
      </c>
      <c r="AD15" s="47" t="s">
        <v>169</v>
      </c>
      <c r="AE15" s="50">
        <v>0.40397350993377484</v>
      </c>
      <c r="AF15" s="47" t="s">
        <v>395</v>
      </c>
      <c r="AG15" s="50">
        <v>0.5</v>
      </c>
      <c r="AH15" s="47" t="s">
        <v>404</v>
      </c>
      <c r="AI15" s="54">
        <v>62900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412</v>
      </c>
      <c r="G16" s="59">
        <v>7.3</v>
      </c>
      <c r="H16" s="47" t="s">
        <v>276</v>
      </c>
      <c r="I16" s="48">
        <v>2.2999999999999998</v>
      </c>
      <c r="J16" s="47" t="s">
        <v>277</v>
      </c>
      <c r="K16" s="49">
        <v>0.31578947368421051</v>
      </c>
      <c r="L16" s="47" t="s">
        <v>263</v>
      </c>
      <c r="M16" s="49">
        <v>0.13186813186813187</v>
      </c>
      <c r="N16" s="47" t="s">
        <v>391</v>
      </c>
      <c r="O16" s="49">
        <v>0.6</v>
      </c>
      <c r="P16" s="47" t="s">
        <v>264</v>
      </c>
      <c r="Q16" s="50">
        <v>0.23076923076923078</v>
      </c>
      <c r="R16" s="47" t="s">
        <v>391</v>
      </c>
      <c r="S16" s="50">
        <v>0.10810810810810811</v>
      </c>
      <c r="T16" s="47" t="s">
        <v>164</v>
      </c>
      <c r="U16" s="51">
        <v>7355</v>
      </c>
      <c r="V16" s="47" t="s">
        <v>263</v>
      </c>
      <c r="W16" s="51">
        <v>-4774.6987951807232</v>
      </c>
      <c r="X16" s="47" t="s">
        <v>205</v>
      </c>
      <c r="Y16" s="50">
        <v>0.25</v>
      </c>
      <c r="Z16" s="47" t="s">
        <v>272</v>
      </c>
      <c r="AA16" s="50">
        <v>0.25311203319502074</v>
      </c>
      <c r="AB16" s="47" t="s">
        <v>391</v>
      </c>
      <c r="AC16" s="50">
        <v>0.58333333333333337</v>
      </c>
      <c r="AD16" s="47" t="s">
        <v>161</v>
      </c>
      <c r="AE16" s="50">
        <v>0.3888888888888889</v>
      </c>
      <c r="AF16" s="47" t="s">
        <v>255</v>
      </c>
      <c r="AG16" s="50">
        <v>0.47727272727272729</v>
      </c>
      <c r="AH16" s="47" t="s">
        <v>216</v>
      </c>
      <c r="AI16" s="54">
        <v>62700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265</v>
      </c>
      <c r="G17" s="59">
        <v>6.8965517241379342</v>
      </c>
      <c r="H17" s="47" t="s">
        <v>265</v>
      </c>
      <c r="I17" s="48">
        <v>2.3103448275862069</v>
      </c>
      <c r="J17" s="47" t="s">
        <v>169</v>
      </c>
      <c r="K17" s="49">
        <v>0.30434782608695654</v>
      </c>
      <c r="L17" s="47" t="s">
        <v>195</v>
      </c>
      <c r="M17" s="49">
        <v>0.15254237288135594</v>
      </c>
      <c r="N17" s="47" t="s">
        <v>276</v>
      </c>
      <c r="O17" s="49">
        <v>0.59166666666666667</v>
      </c>
      <c r="P17" s="47" t="s">
        <v>241</v>
      </c>
      <c r="Q17" s="50">
        <v>0.22727272727272727</v>
      </c>
      <c r="R17" s="47" t="s">
        <v>213</v>
      </c>
      <c r="S17" s="50">
        <v>0.1111111111111111</v>
      </c>
      <c r="T17" s="47" t="s">
        <v>223</v>
      </c>
      <c r="U17" s="51">
        <v>7200</v>
      </c>
      <c r="V17" s="47" t="s">
        <v>202</v>
      </c>
      <c r="W17" s="51">
        <v>-4800</v>
      </c>
      <c r="X17" s="47" t="s">
        <v>386</v>
      </c>
      <c r="Y17" s="50">
        <v>0.25</v>
      </c>
      <c r="Z17" s="47" t="s">
        <v>392</v>
      </c>
      <c r="AA17" s="50">
        <v>0.25301204819277107</v>
      </c>
      <c r="AB17" s="47" t="s">
        <v>276</v>
      </c>
      <c r="AC17" s="50">
        <v>0.57541899441340782</v>
      </c>
      <c r="AD17" s="47" t="s">
        <v>168</v>
      </c>
      <c r="AE17" s="50">
        <v>0.38297872340425532</v>
      </c>
      <c r="AF17" s="47" t="s">
        <v>324</v>
      </c>
      <c r="AG17" s="50">
        <v>0.46153846153846156</v>
      </c>
      <c r="AH17" s="47" t="s">
        <v>265</v>
      </c>
      <c r="AI17" s="54">
        <v>61200</v>
      </c>
    </row>
    <row r="18" spans="1:35">
      <c r="A18" s="44">
        <v>16</v>
      </c>
      <c r="B18" s="45" t="s">
        <v>304</v>
      </c>
      <c r="C18" s="107">
        <v>25</v>
      </c>
      <c r="D18" s="45" t="s">
        <v>163</v>
      </c>
      <c r="E18" s="46">
        <v>52.300000000000011</v>
      </c>
      <c r="F18" s="47" t="s">
        <v>191</v>
      </c>
      <c r="G18" s="59">
        <v>5.6642857142857128</v>
      </c>
      <c r="H18" s="47" t="s">
        <v>168</v>
      </c>
      <c r="I18" s="48">
        <v>2.3333333333333335</v>
      </c>
      <c r="J18" s="47" t="s">
        <v>161</v>
      </c>
      <c r="K18" s="49">
        <v>0.3</v>
      </c>
      <c r="L18" s="47" t="s">
        <v>169</v>
      </c>
      <c r="M18" s="49">
        <v>0.17391304347826086</v>
      </c>
      <c r="N18" s="47" t="s">
        <v>169</v>
      </c>
      <c r="O18" s="49">
        <v>0.58695652173913049</v>
      </c>
      <c r="P18" s="47" t="s">
        <v>227</v>
      </c>
      <c r="Q18" s="50">
        <v>0.22580645161290322</v>
      </c>
      <c r="R18" s="47" t="s">
        <v>265</v>
      </c>
      <c r="S18" s="50">
        <v>0.11267605633802817</v>
      </c>
      <c r="T18" s="47" t="s">
        <v>169</v>
      </c>
      <c r="U18" s="51">
        <v>7170.5479452054797</v>
      </c>
      <c r="V18" s="47" t="s">
        <v>277</v>
      </c>
      <c r="W18" s="51">
        <v>-4967.0329670329675</v>
      </c>
      <c r="X18" s="47" t="s">
        <v>412</v>
      </c>
      <c r="Y18" s="50">
        <v>0.25</v>
      </c>
      <c r="Z18" s="47" t="s">
        <v>179</v>
      </c>
      <c r="AA18" s="50">
        <v>0.25190839694656486</v>
      </c>
      <c r="AB18" s="47" t="s">
        <v>238</v>
      </c>
      <c r="AC18" s="50">
        <v>0.5714285714285714</v>
      </c>
      <c r="AD18" s="47" t="s">
        <v>388</v>
      </c>
      <c r="AE18" s="50">
        <v>0.38095238095238093</v>
      </c>
      <c r="AF18" s="47" t="s">
        <v>244</v>
      </c>
      <c r="AG18" s="50">
        <v>0.45652173913043476</v>
      </c>
      <c r="AH18" s="47" t="s">
        <v>255</v>
      </c>
      <c r="AI18" s="54">
        <v>60000</v>
      </c>
    </row>
    <row r="19" spans="1:35">
      <c r="A19" s="44">
        <v>17</v>
      </c>
      <c r="B19" s="45" t="s">
        <v>269</v>
      </c>
      <c r="C19" s="107">
        <v>21</v>
      </c>
      <c r="D19" s="45" t="s">
        <v>268</v>
      </c>
      <c r="E19" s="46">
        <v>52.1</v>
      </c>
      <c r="F19" s="47" t="s">
        <v>163</v>
      </c>
      <c r="G19" s="59">
        <v>4.7545454545454557</v>
      </c>
      <c r="H19" s="47" t="s">
        <v>195</v>
      </c>
      <c r="I19" s="48">
        <v>2.3898305084745761</v>
      </c>
      <c r="J19" s="47" t="s">
        <v>276</v>
      </c>
      <c r="K19" s="49">
        <v>0.3</v>
      </c>
      <c r="L19" s="47" t="s">
        <v>179</v>
      </c>
      <c r="M19" s="49">
        <v>0.1875</v>
      </c>
      <c r="N19" s="47" t="s">
        <v>227</v>
      </c>
      <c r="O19" s="49">
        <v>0.5714285714285714</v>
      </c>
      <c r="P19" s="47" t="s">
        <v>388</v>
      </c>
      <c r="Q19" s="50">
        <v>0.22413793103448276</v>
      </c>
      <c r="R19" s="47" t="s">
        <v>333</v>
      </c>
      <c r="S19" s="50">
        <v>0.11392405063291139</v>
      </c>
      <c r="T19" s="47" t="s">
        <v>227</v>
      </c>
      <c r="U19" s="51">
        <v>7161.9047619047615</v>
      </c>
      <c r="V19" s="47" t="s">
        <v>162</v>
      </c>
      <c r="W19" s="51">
        <v>-5000</v>
      </c>
      <c r="X19" s="47" t="s">
        <v>335</v>
      </c>
      <c r="Y19" s="50">
        <v>0.24731182795698925</v>
      </c>
      <c r="Z19" s="47" t="s">
        <v>196</v>
      </c>
      <c r="AA19" s="50">
        <v>0.25</v>
      </c>
      <c r="AB19" s="47" t="s">
        <v>396</v>
      </c>
      <c r="AC19" s="50">
        <v>0.5714285714285714</v>
      </c>
      <c r="AD19" s="47" t="s">
        <v>392</v>
      </c>
      <c r="AE19" s="50">
        <v>0.38095238095238093</v>
      </c>
      <c r="AF19" s="47" t="s">
        <v>333</v>
      </c>
      <c r="AG19" s="50">
        <v>0.45614035087719296</v>
      </c>
      <c r="AH19" s="47" t="s">
        <v>272</v>
      </c>
      <c r="AI19" s="54">
        <v>59200</v>
      </c>
    </row>
    <row r="20" spans="1:35">
      <c r="A20" s="44">
        <v>18</v>
      </c>
      <c r="B20" s="45" t="s">
        <v>228</v>
      </c>
      <c r="C20" s="107">
        <v>20</v>
      </c>
      <c r="D20" s="45" t="s">
        <v>244</v>
      </c>
      <c r="E20" s="46">
        <v>29.799999999999951</v>
      </c>
      <c r="F20" s="47" t="s">
        <v>195</v>
      </c>
      <c r="G20" s="59">
        <v>4.1474576271186425</v>
      </c>
      <c r="H20" s="47" t="s">
        <v>277</v>
      </c>
      <c r="I20" s="48">
        <v>2.4210526315789473</v>
      </c>
      <c r="J20" s="47" t="s">
        <v>391</v>
      </c>
      <c r="K20" s="49">
        <v>0.3</v>
      </c>
      <c r="L20" s="47" t="s">
        <v>276</v>
      </c>
      <c r="M20" s="49">
        <v>0.19166666666666668</v>
      </c>
      <c r="N20" s="47" t="s">
        <v>168</v>
      </c>
      <c r="O20" s="49">
        <v>0.55555555555555558</v>
      </c>
      <c r="P20" s="47" t="s">
        <v>304</v>
      </c>
      <c r="Q20" s="50">
        <v>0.22222222222222221</v>
      </c>
      <c r="R20" s="47" t="s">
        <v>166</v>
      </c>
      <c r="S20" s="50">
        <v>0.11428571428571428</v>
      </c>
      <c r="T20" s="47" t="s">
        <v>161</v>
      </c>
      <c r="U20" s="51">
        <v>7025</v>
      </c>
      <c r="V20" s="47" t="s">
        <v>203</v>
      </c>
      <c r="W20" s="51">
        <v>-5080</v>
      </c>
      <c r="X20" s="47" t="s">
        <v>272</v>
      </c>
      <c r="Y20" s="50">
        <v>0.23374827109266944</v>
      </c>
      <c r="Z20" s="47" t="s">
        <v>412</v>
      </c>
      <c r="AA20" s="50">
        <v>0.25</v>
      </c>
      <c r="AB20" s="47" t="s">
        <v>228</v>
      </c>
      <c r="AC20" s="50">
        <v>0.56666666666666665</v>
      </c>
      <c r="AD20" s="47" t="s">
        <v>396</v>
      </c>
      <c r="AE20" s="50">
        <v>0.38095238095238093</v>
      </c>
      <c r="AF20" s="47" t="s">
        <v>216</v>
      </c>
      <c r="AG20" s="50">
        <v>0.44444444444444442</v>
      </c>
      <c r="AH20" s="47" t="s">
        <v>277</v>
      </c>
      <c r="AI20" s="54">
        <v>58100</v>
      </c>
    </row>
    <row r="21" spans="1:35">
      <c r="A21" s="44">
        <v>19</v>
      </c>
      <c r="B21" s="45" t="s">
        <v>168</v>
      </c>
      <c r="C21" s="107">
        <v>18</v>
      </c>
      <c r="D21" s="45" t="s">
        <v>164</v>
      </c>
      <c r="E21" s="46">
        <v>22.499999999999993</v>
      </c>
      <c r="F21" s="47" t="s">
        <v>277</v>
      </c>
      <c r="G21" s="59">
        <v>3.0568421052631578</v>
      </c>
      <c r="H21" s="47" t="s">
        <v>244</v>
      </c>
      <c r="I21" s="48">
        <v>2.4242424242424243</v>
      </c>
      <c r="J21" s="47" t="s">
        <v>195</v>
      </c>
      <c r="K21" s="49">
        <v>0.2711864406779661</v>
      </c>
      <c r="L21" s="47" t="s">
        <v>213</v>
      </c>
      <c r="M21" s="49">
        <v>0.2</v>
      </c>
      <c r="N21" s="47" t="s">
        <v>241</v>
      </c>
      <c r="O21" s="49">
        <v>0.55555555555555558</v>
      </c>
      <c r="P21" s="47" t="s">
        <v>163</v>
      </c>
      <c r="Q21" s="50">
        <v>0.22105263157894736</v>
      </c>
      <c r="R21" s="47" t="s">
        <v>263</v>
      </c>
      <c r="S21" s="50">
        <v>0.11857142857142858</v>
      </c>
      <c r="T21" s="47" t="s">
        <v>395</v>
      </c>
      <c r="U21" s="51">
        <v>7000</v>
      </c>
      <c r="V21" s="47" t="s">
        <v>404</v>
      </c>
      <c r="W21" s="51">
        <v>-5177.7777777777774</v>
      </c>
      <c r="X21" s="47" t="s">
        <v>195</v>
      </c>
      <c r="Y21" s="50">
        <v>0.23349056603773585</v>
      </c>
      <c r="Z21" s="47" t="s">
        <v>191</v>
      </c>
      <c r="AA21" s="50">
        <v>0.24347826086956523</v>
      </c>
      <c r="AB21" s="47" t="s">
        <v>388</v>
      </c>
      <c r="AC21" s="50">
        <v>0.56521739130434778</v>
      </c>
      <c r="AD21" s="47" t="s">
        <v>263</v>
      </c>
      <c r="AE21" s="50">
        <v>0.37912087912087911</v>
      </c>
      <c r="AF21" s="47" t="s">
        <v>396</v>
      </c>
      <c r="AG21" s="50">
        <v>0.44444444444444442</v>
      </c>
      <c r="AH21" s="47" t="s">
        <v>205</v>
      </c>
      <c r="AI21" s="54">
        <v>57200</v>
      </c>
    </row>
    <row r="22" spans="1:35">
      <c r="A22" s="44">
        <v>20</v>
      </c>
      <c r="B22" s="45" t="s">
        <v>179</v>
      </c>
      <c r="C22" s="107">
        <v>16</v>
      </c>
      <c r="D22" s="45" t="s">
        <v>167</v>
      </c>
      <c r="E22" s="46">
        <v>14</v>
      </c>
      <c r="F22" s="47" t="s">
        <v>177</v>
      </c>
      <c r="G22" s="59">
        <v>1.9499999999999993</v>
      </c>
      <c r="H22" s="47" t="s">
        <v>179</v>
      </c>
      <c r="I22" s="48">
        <v>2.4375</v>
      </c>
      <c r="J22" s="47" t="s">
        <v>255</v>
      </c>
      <c r="K22" s="49">
        <v>0.26666666666666666</v>
      </c>
      <c r="L22" s="47" t="s">
        <v>333</v>
      </c>
      <c r="M22" s="49">
        <v>0.2</v>
      </c>
      <c r="N22" s="47" t="s">
        <v>265</v>
      </c>
      <c r="O22" s="49">
        <v>0.55172413793103448</v>
      </c>
      <c r="P22" s="47" t="s">
        <v>404</v>
      </c>
      <c r="Q22" s="50">
        <v>0.21276595744680851</v>
      </c>
      <c r="R22" s="47" t="s">
        <v>388</v>
      </c>
      <c r="S22" s="50">
        <v>0.1206896551724138</v>
      </c>
      <c r="T22" s="47" t="s">
        <v>213</v>
      </c>
      <c r="U22" s="51">
        <v>6962.5</v>
      </c>
      <c r="V22" s="47" t="s">
        <v>388</v>
      </c>
      <c r="W22" s="51">
        <v>-5221.4285714285716</v>
      </c>
      <c r="X22" s="47" t="s">
        <v>213</v>
      </c>
      <c r="Y22" s="50">
        <v>0.22222222222222221</v>
      </c>
      <c r="Z22" s="47" t="s">
        <v>114</v>
      </c>
      <c r="AA22" s="50">
        <v>0.23999100314889787</v>
      </c>
      <c r="AB22" s="47" t="s">
        <v>265</v>
      </c>
      <c r="AC22" s="50">
        <v>0.56140350877192979</v>
      </c>
      <c r="AD22" s="47" t="s">
        <v>304</v>
      </c>
      <c r="AE22" s="50">
        <v>0.35820895522388058</v>
      </c>
      <c r="AF22" s="47" t="s">
        <v>161</v>
      </c>
      <c r="AG22" s="50">
        <v>0.4375</v>
      </c>
      <c r="AH22" s="47" t="s">
        <v>263</v>
      </c>
      <c r="AI22" s="54">
        <v>56800</v>
      </c>
    </row>
    <row r="23" spans="1:35">
      <c r="A23" s="44">
        <v>21</v>
      </c>
      <c r="B23" s="45" t="s">
        <v>164</v>
      </c>
      <c r="C23" s="107">
        <v>15</v>
      </c>
      <c r="D23" s="45" t="s">
        <v>255</v>
      </c>
      <c r="E23" s="46">
        <v>12.900000000000013</v>
      </c>
      <c r="F23" s="47" t="s">
        <v>164</v>
      </c>
      <c r="G23" s="59">
        <v>1.4999999999999996</v>
      </c>
      <c r="H23" s="47" t="s">
        <v>163</v>
      </c>
      <c r="I23" s="48">
        <v>2.4545454545454546</v>
      </c>
      <c r="J23" s="47" t="s">
        <v>216</v>
      </c>
      <c r="K23" s="49">
        <v>0.25925925925925924</v>
      </c>
      <c r="L23" s="47" t="s">
        <v>162</v>
      </c>
      <c r="M23" s="49">
        <v>0.22222222222222221</v>
      </c>
      <c r="N23" s="47" t="s">
        <v>277</v>
      </c>
      <c r="O23" s="49">
        <v>0.54736842105263162</v>
      </c>
      <c r="P23" s="47" t="s">
        <v>169</v>
      </c>
      <c r="Q23" s="50">
        <v>0.21128798842257598</v>
      </c>
      <c r="R23" s="47" t="s">
        <v>244</v>
      </c>
      <c r="S23" s="50">
        <v>0.12244897959183673</v>
      </c>
      <c r="T23" s="47" t="s">
        <v>238</v>
      </c>
      <c r="U23" s="51">
        <v>6897.8723404255315</v>
      </c>
      <c r="V23" s="47" t="s">
        <v>262</v>
      </c>
      <c r="W23" s="51">
        <v>-5320</v>
      </c>
      <c r="X23" s="47" t="s">
        <v>263</v>
      </c>
      <c r="Y23" s="50">
        <v>0.22</v>
      </c>
      <c r="Z23" s="47" t="s">
        <v>396</v>
      </c>
      <c r="AA23" s="50">
        <v>0.23863636363636365</v>
      </c>
      <c r="AB23" s="47" t="s">
        <v>244</v>
      </c>
      <c r="AC23" s="50">
        <v>0.55319148936170215</v>
      </c>
      <c r="AD23" s="47" t="s">
        <v>191</v>
      </c>
      <c r="AE23" s="50">
        <v>0.35714285714285715</v>
      </c>
      <c r="AF23" s="47" t="s">
        <v>162</v>
      </c>
      <c r="AG23" s="50">
        <v>0.42857142857142855</v>
      </c>
      <c r="AH23" s="47" t="s">
        <v>161</v>
      </c>
      <c r="AI23" s="54">
        <v>54900</v>
      </c>
    </row>
    <row r="24" spans="1:35">
      <c r="A24" s="44">
        <v>22</v>
      </c>
      <c r="B24" s="45" t="s">
        <v>388</v>
      </c>
      <c r="C24" s="107">
        <v>15</v>
      </c>
      <c r="D24" s="45" t="s">
        <v>412</v>
      </c>
      <c r="E24" s="46">
        <v>7.3</v>
      </c>
      <c r="F24" s="47" t="s">
        <v>244</v>
      </c>
      <c r="G24" s="59">
        <v>0.90303030303030152</v>
      </c>
      <c r="H24" s="47" t="s">
        <v>164</v>
      </c>
      <c r="I24" s="48">
        <v>2.4666666666666668</v>
      </c>
      <c r="J24" s="47" t="s">
        <v>272</v>
      </c>
      <c r="K24" s="49">
        <v>0.25510204081632654</v>
      </c>
      <c r="L24" s="47" t="s">
        <v>241</v>
      </c>
      <c r="M24" s="49">
        <v>0.22222222222222221</v>
      </c>
      <c r="N24" s="47" t="s">
        <v>163</v>
      </c>
      <c r="O24" s="49">
        <v>0.54545454545454541</v>
      </c>
      <c r="P24" s="47" t="s">
        <v>114</v>
      </c>
      <c r="Q24" s="50">
        <v>0.21052631578947367</v>
      </c>
      <c r="R24" s="47" t="s">
        <v>195</v>
      </c>
      <c r="S24" s="50">
        <v>0.12735849056603774</v>
      </c>
      <c r="T24" s="47" t="s">
        <v>404</v>
      </c>
      <c r="U24" s="51">
        <v>6870</v>
      </c>
      <c r="V24" s="47" t="s">
        <v>324</v>
      </c>
      <c r="W24" s="51">
        <v>-5352.3809523809523</v>
      </c>
      <c r="X24" s="47" t="s">
        <v>269</v>
      </c>
      <c r="Y24" s="50">
        <v>0.21768707482993196</v>
      </c>
      <c r="Z24" s="47" t="s">
        <v>235</v>
      </c>
      <c r="AA24" s="50">
        <v>0.23583460949464014</v>
      </c>
      <c r="AB24" s="47" t="s">
        <v>169</v>
      </c>
      <c r="AC24" s="50">
        <v>0.55045871559633031</v>
      </c>
      <c r="AD24" s="47" t="s">
        <v>216</v>
      </c>
      <c r="AE24" s="50">
        <v>0.34615384615384615</v>
      </c>
      <c r="AF24" s="47" t="s">
        <v>238</v>
      </c>
      <c r="AG24" s="50">
        <v>0.42553191489361702</v>
      </c>
      <c r="AH24" s="47" t="s">
        <v>179</v>
      </c>
      <c r="AI24" s="54">
        <v>53200</v>
      </c>
    </row>
    <row r="25" spans="1:35">
      <c r="A25" s="44">
        <v>23</v>
      </c>
      <c r="B25" s="45" t="s">
        <v>191</v>
      </c>
      <c r="C25" s="107">
        <v>14</v>
      </c>
      <c r="D25" s="45" t="s">
        <v>177</v>
      </c>
      <c r="E25" s="46">
        <v>3.8999999999999986</v>
      </c>
      <c r="F25" s="47" t="s">
        <v>255</v>
      </c>
      <c r="G25" s="59">
        <v>0.43000000000000044</v>
      </c>
      <c r="H25" s="47" t="s">
        <v>255</v>
      </c>
      <c r="I25" s="48">
        <v>2.4666666666666668</v>
      </c>
      <c r="J25" s="47" t="s">
        <v>114</v>
      </c>
      <c r="K25" s="49">
        <v>0.25474031327287716</v>
      </c>
      <c r="L25" s="47" t="s">
        <v>258</v>
      </c>
      <c r="M25" s="49">
        <v>0.22222222222222221</v>
      </c>
      <c r="N25" s="47" t="s">
        <v>114</v>
      </c>
      <c r="O25" s="49">
        <v>0.50288540807914262</v>
      </c>
      <c r="P25" s="47" t="s">
        <v>177</v>
      </c>
      <c r="Q25" s="50">
        <v>0.21052631578947367</v>
      </c>
      <c r="R25" s="47" t="s">
        <v>162</v>
      </c>
      <c r="S25" s="50">
        <v>0.12820512820512819</v>
      </c>
      <c r="T25" s="47" t="s">
        <v>195</v>
      </c>
      <c r="U25" s="51">
        <v>6763.2075471698117</v>
      </c>
      <c r="V25" s="47" t="s">
        <v>265</v>
      </c>
      <c r="W25" s="51">
        <v>-5379.166666666667</v>
      </c>
      <c r="X25" s="47" t="s">
        <v>255</v>
      </c>
      <c r="Y25" s="50">
        <v>0.215962441314554</v>
      </c>
      <c r="Z25" s="47" t="s">
        <v>161</v>
      </c>
      <c r="AA25" s="50">
        <v>0.23376623376623376</v>
      </c>
      <c r="AB25" s="47" t="s">
        <v>163</v>
      </c>
      <c r="AC25" s="50">
        <v>0.55000000000000004</v>
      </c>
      <c r="AD25" s="47" t="s">
        <v>277</v>
      </c>
      <c r="AE25" s="50">
        <v>0.34104046242774566</v>
      </c>
      <c r="AF25" s="47" t="s">
        <v>402</v>
      </c>
      <c r="AG25" s="50">
        <v>0.42307692307692307</v>
      </c>
      <c r="AH25" s="47" t="s">
        <v>191</v>
      </c>
      <c r="AI25" s="54">
        <v>52500</v>
      </c>
    </row>
    <row r="26" spans="1:35">
      <c r="A26" s="44">
        <v>24</v>
      </c>
      <c r="B26" s="45" t="s">
        <v>227</v>
      </c>
      <c r="C26" s="107">
        <v>14</v>
      </c>
      <c r="D26" s="45" t="s">
        <v>161</v>
      </c>
      <c r="E26" s="46">
        <v>-0.69999999999998863</v>
      </c>
      <c r="F26" s="47" t="s">
        <v>161</v>
      </c>
      <c r="G26" s="59">
        <v>-6.9999999999998869E-2</v>
      </c>
      <c r="H26" s="47" t="s">
        <v>114</v>
      </c>
      <c r="I26" s="48">
        <v>2.4896949711459193</v>
      </c>
      <c r="J26" s="47" t="s">
        <v>179</v>
      </c>
      <c r="K26" s="49">
        <v>0.25</v>
      </c>
      <c r="L26" s="47" t="s">
        <v>297</v>
      </c>
      <c r="M26" s="49">
        <v>0.22222222222222221</v>
      </c>
      <c r="N26" s="47" t="s">
        <v>161</v>
      </c>
      <c r="O26" s="49">
        <v>0.5</v>
      </c>
      <c r="P26" s="47" t="s">
        <v>161</v>
      </c>
      <c r="Q26" s="50">
        <v>0.20779220779220781</v>
      </c>
      <c r="R26" s="47" t="s">
        <v>191</v>
      </c>
      <c r="S26" s="50">
        <v>0.13043478260869565</v>
      </c>
      <c r="T26" s="47" t="s">
        <v>191</v>
      </c>
      <c r="U26" s="51">
        <v>6733.333333333333</v>
      </c>
      <c r="V26" s="47" t="s">
        <v>235</v>
      </c>
      <c r="W26" s="51">
        <v>-5384.2696629213488</v>
      </c>
      <c r="X26" s="47" t="s">
        <v>276</v>
      </c>
      <c r="Y26" s="50">
        <v>0.21258907363420426</v>
      </c>
      <c r="Z26" s="47" t="s">
        <v>297</v>
      </c>
      <c r="AA26" s="50">
        <v>0.2318840579710145</v>
      </c>
      <c r="AB26" s="47" t="s">
        <v>161</v>
      </c>
      <c r="AC26" s="50">
        <v>0.53846153846153844</v>
      </c>
      <c r="AD26" s="47" t="s">
        <v>402</v>
      </c>
      <c r="AE26" s="50">
        <v>0.33333333333333331</v>
      </c>
      <c r="AF26" s="47" t="s">
        <v>205</v>
      </c>
      <c r="AG26" s="50">
        <v>0.41666666666666669</v>
      </c>
      <c r="AH26" s="47" t="s">
        <v>238</v>
      </c>
      <c r="AI26" s="54">
        <v>52300</v>
      </c>
    </row>
    <row r="27" spans="1:35">
      <c r="A27" s="44">
        <v>25</v>
      </c>
      <c r="B27" s="45" t="s">
        <v>335</v>
      </c>
      <c r="C27" s="107">
        <v>14</v>
      </c>
      <c r="D27" s="45" t="s">
        <v>175</v>
      </c>
      <c r="E27" s="46">
        <v>-2.2000000000000011</v>
      </c>
      <c r="F27" s="47" t="s">
        <v>114</v>
      </c>
      <c r="G27" s="59">
        <v>-0.18079142621599356</v>
      </c>
      <c r="H27" s="47" t="s">
        <v>161</v>
      </c>
      <c r="I27" s="48">
        <v>2.5</v>
      </c>
      <c r="J27" s="47" t="s">
        <v>244</v>
      </c>
      <c r="K27" s="49">
        <v>0.24242424242424243</v>
      </c>
      <c r="L27" s="47" t="s">
        <v>255</v>
      </c>
      <c r="M27" s="49">
        <v>0.23333333333333334</v>
      </c>
      <c r="N27" s="47" t="s">
        <v>179</v>
      </c>
      <c r="O27" s="49">
        <v>0.5</v>
      </c>
      <c r="P27" s="47" t="s">
        <v>255</v>
      </c>
      <c r="Q27" s="50">
        <v>0.20657276995305165</v>
      </c>
      <c r="R27" s="47" t="s">
        <v>114</v>
      </c>
      <c r="S27" s="50">
        <v>0.13225371120107962</v>
      </c>
      <c r="T27" s="47" t="s">
        <v>297</v>
      </c>
      <c r="U27" s="51">
        <v>6585.7142857142853</v>
      </c>
      <c r="V27" s="47" t="s">
        <v>223</v>
      </c>
      <c r="W27" s="51">
        <v>-5450</v>
      </c>
      <c r="X27" s="47" t="s">
        <v>163</v>
      </c>
      <c r="Y27" s="50">
        <v>0.21052631578947367</v>
      </c>
      <c r="Z27" s="47" t="s">
        <v>264</v>
      </c>
      <c r="AA27" s="50">
        <v>0.23076923076923078</v>
      </c>
      <c r="AB27" s="47" t="s">
        <v>195</v>
      </c>
      <c r="AC27" s="50">
        <v>0.53535353535353536</v>
      </c>
      <c r="AD27" s="47" t="s">
        <v>177</v>
      </c>
      <c r="AE27" s="50">
        <v>0.33333333333333331</v>
      </c>
      <c r="AF27" s="47" t="s">
        <v>168</v>
      </c>
      <c r="AG27" s="50">
        <v>0.39534883720930231</v>
      </c>
      <c r="AH27" s="47" t="s">
        <v>333</v>
      </c>
      <c r="AI27" s="54">
        <v>52100</v>
      </c>
    </row>
    <row r="28" spans="1:35">
      <c r="A28" s="44">
        <v>26</v>
      </c>
      <c r="B28" s="45" t="s">
        <v>402</v>
      </c>
      <c r="C28" s="107">
        <v>13</v>
      </c>
      <c r="D28" s="45" t="s">
        <v>395</v>
      </c>
      <c r="E28" s="46">
        <v>-6</v>
      </c>
      <c r="F28" s="47" t="s">
        <v>175</v>
      </c>
      <c r="G28" s="59">
        <v>-1.1000000000000005</v>
      </c>
      <c r="H28" s="47" t="s">
        <v>175</v>
      </c>
      <c r="I28" s="48">
        <v>2.5</v>
      </c>
      <c r="J28" s="47" t="s">
        <v>235</v>
      </c>
      <c r="K28" s="49">
        <v>0.23255813953488372</v>
      </c>
      <c r="L28" s="47" t="s">
        <v>265</v>
      </c>
      <c r="M28" s="49">
        <v>0.2413793103448276</v>
      </c>
      <c r="N28" s="47" t="s">
        <v>213</v>
      </c>
      <c r="O28" s="49">
        <v>0.5</v>
      </c>
      <c r="P28" s="47" t="s">
        <v>272</v>
      </c>
      <c r="Q28" s="50">
        <v>0.20470262793914246</v>
      </c>
      <c r="R28" s="47" t="s">
        <v>175</v>
      </c>
      <c r="S28" s="50">
        <v>0.13333333333333333</v>
      </c>
      <c r="T28" s="47" t="s">
        <v>269</v>
      </c>
      <c r="U28" s="51">
        <v>6444.8275862068967</v>
      </c>
      <c r="V28" s="47" t="s">
        <v>391</v>
      </c>
      <c r="W28" s="51">
        <v>-5462.5</v>
      </c>
      <c r="X28" s="47" t="s">
        <v>177</v>
      </c>
      <c r="Y28" s="50">
        <v>0.21052631578947367</v>
      </c>
      <c r="Z28" s="47" t="s">
        <v>391</v>
      </c>
      <c r="AA28" s="50">
        <v>0.22972972972972974</v>
      </c>
      <c r="AB28" s="47" t="s">
        <v>333</v>
      </c>
      <c r="AC28" s="50">
        <v>0.532258064516129</v>
      </c>
      <c r="AD28" s="47" t="s">
        <v>205</v>
      </c>
      <c r="AE28" s="50">
        <v>0.33333333333333331</v>
      </c>
      <c r="AF28" s="47" t="s">
        <v>272</v>
      </c>
      <c r="AG28" s="50">
        <v>0.39189189189189189</v>
      </c>
      <c r="AH28" s="47" t="s">
        <v>164</v>
      </c>
      <c r="AI28" s="54">
        <v>52000</v>
      </c>
    </row>
    <row r="29" spans="1:35">
      <c r="A29" s="44">
        <v>27</v>
      </c>
      <c r="B29" s="45" t="s">
        <v>396</v>
      </c>
      <c r="C29" s="107">
        <v>12</v>
      </c>
      <c r="D29" s="45" t="s">
        <v>215</v>
      </c>
      <c r="E29" s="46">
        <v>-14.4</v>
      </c>
      <c r="F29" s="47" t="s">
        <v>333</v>
      </c>
      <c r="G29" s="59">
        <v>-1.9066666666666663</v>
      </c>
      <c r="H29" s="47" t="s">
        <v>177</v>
      </c>
      <c r="I29" s="48">
        <v>2.5</v>
      </c>
      <c r="J29" s="47" t="s">
        <v>333</v>
      </c>
      <c r="K29" s="49">
        <v>0.22222222222222221</v>
      </c>
      <c r="L29" s="47" t="s">
        <v>114</v>
      </c>
      <c r="M29" s="49">
        <v>0.247320692497939</v>
      </c>
      <c r="N29" s="47" t="s">
        <v>255</v>
      </c>
      <c r="O29" s="49">
        <v>0.5</v>
      </c>
      <c r="P29" s="47" t="s">
        <v>396</v>
      </c>
      <c r="Q29" s="50">
        <v>0.20454545454545456</v>
      </c>
      <c r="R29" s="47" t="s">
        <v>199</v>
      </c>
      <c r="S29" s="50">
        <v>0.13333333333333333</v>
      </c>
      <c r="T29" s="47" t="s">
        <v>272</v>
      </c>
      <c r="U29" s="51">
        <v>6385.135135135135</v>
      </c>
      <c r="V29" s="47" t="s">
        <v>269</v>
      </c>
      <c r="W29" s="51">
        <v>-5485</v>
      </c>
      <c r="X29" s="47" t="s">
        <v>228</v>
      </c>
      <c r="Y29" s="50">
        <v>0.20979020979020979</v>
      </c>
      <c r="Z29" s="47" t="s">
        <v>169</v>
      </c>
      <c r="AA29" s="50">
        <v>0.21852387843704776</v>
      </c>
      <c r="AB29" s="47" t="s">
        <v>227</v>
      </c>
      <c r="AC29" s="50">
        <v>0.53125</v>
      </c>
      <c r="AD29" s="47" t="s">
        <v>114</v>
      </c>
      <c r="AE29" s="50">
        <v>0.33130271790065602</v>
      </c>
      <c r="AF29" s="47" t="s">
        <v>335</v>
      </c>
      <c r="AG29" s="50">
        <v>0.38461538461538464</v>
      </c>
      <c r="AH29" s="47" t="s">
        <v>391</v>
      </c>
      <c r="AI29" s="54">
        <v>50100</v>
      </c>
    </row>
    <row r="30" spans="1:35">
      <c r="A30" s="44">
        <v>28</v>
      </c>
      <c r="B30" s="45" t="s">
        <v>163</v>
      </c>
      <c r="C30" s="107">
        <v>11</v>
      </c>
      <c r="D30" s="45" t="s">
        <v>196</v>
      </c>
      <c r="E30" s="46">
        <v>-27.1</v>
      </c>
      <c r="F30" s="47" t="s">
        <v>179</v>
      </c>
      <c r="G30" s="59">
        <v>-2.1625000000000001</v>
      </c>
      <c r="H30" s="47" t="s">
        <v>395</v>
      </c>
      <c r="I30" s="48">
        <v>2.5</v>
      </c>
      <c r="J30" s="47" t="s">
        <v>191</v>
      </c>
      <c r="K30" s="49">
        <v>0.21428571428571427</v>
      </c>
      <c r="L30" s="47" t="s">
        <v>238</v>
      </c>
      <c r="M30" s="49">
        <v>0.25</v>
      </c>
      <c r="N30" s="47" t="s">
        <v>175</v>
      </c>
      <c r="O30" s="49">
        <v>0.5</v>
      </c>
      <c r="P30" s="47" t="s">
        <v>166</v>
      </c>
      <c r="Q30" s="50">
        <v>0.2</v>
      </c>
      <c r="R30" s="47" t="s">
        <v>216</v>
      </c>
      <c r="S30" s="50">
        <v>0.13407821229050279</v>
      </c>
      <c r="T30" s="47" t="s">
        <v>114</v>
      </c>
      <c r="U30" s="51">
        <v>6376.3888888888887</v>
      </c>
      <c r="V30" s="47" t="s">
        <v>164</v>
      </c>
      <c r="W30" s="51">
        <v>-5500</v>
      </c>
      <c r="X30" s="47" t="s">
        <v>203</v>
      </c>
      <c r="Y30" s="50">
        <v>0.20930232558139536</v>
      </c>
      <c r="Z30" s="47" t="s">
        <v>205</v>
      </c>
      <c r="AA30" s="50">
        <v>0.21428571428571427</v>
      </c>
      <c r="AB30" s="47" t="s">
        <v>114</v>
      </c>
      <c r="AC30" s="50">
        <v>0.5300546448087432</v>
      </c>
      <c r="AD30" s="47" t="s">
        <v>195</v>
      </c>
      <c r="AE30" s="50">
        <v>0.33082706766917291</v>
      </c>
      <c r="AF30" s="47" t="s">
        <v>179</v>
      </c>
      <c r="AG30" s="50">
        <v>0.375</v>
      </c>
      <c r="AH30" s="47" t="s">
        <v>304</v>
      </c>
      <c r="AI30" s="54">
        <v>48000</v>
      </c>
    </row>
    <row r="31" spans="1:35">
      <c r="A31" s="44">
        <v>29</v>
      </c>
      <c r="B31" s="45" t="s">
        <v>161</v>
      </c>
      <c r="C31" s="107">
        <v>10</v>
      </c>
      <c r="D31" s="45" t="s">
        <v>394</v>
      </c>
      <c r="E31" s="46">
        <v>-31</v>
      </c>
      <c r="F31" s="47" t="s">
        <v>395</v>
      </c>
      <c r="G31" s="59">
        <v>-3</v>
      </c>
      <c r="H31" s="47" t="s">
        <v>333</v>
      </c>
      <c r="I31" s="48">
        <v>2.5111111111111111</v>
      </c>
      <c r="J31" s="47" t="s">
        <v>164</v>
      </c>
      <c r="K31" s="49">
        <v>0.2</v>
      </c>
      <c r="L31" s="47" t="s">
        <v>396</v>
      </c>
      <c r="M31" s="49">
        <v>0.25</v>
      </c>
      <c r="N31" s="47" t="s">
        <v>177</v>
      </c>
      <c r="O31" s="49">
        <v>0.5</v>
      </c>
      <c r="P31" s="47" t="s">
        <v>175</v>
      </c>
      <c r="Q31" s="50">
        <v>0.2</v>
      </c>
      <c r="R31" s="47" t="s">
        <v>269</v>
      </c>
      <c r="S31" s="50">
        <v>0.1360544217687075</v>
      </c>
      <c r="T31" s="47" t="s">
        <v>255</v>
      </c>
      <c r="U31" s="51">
        <v>6295.454545454545</v>
      </c>
      <c r="V31" s="47" t="s">
        <v>272</v>
      </c>
      <c r="W31" s="51">
        <v>-5558.333333333333</v>
      </c>
      <c r="X31" s="47" t="s">
        <v>114</v>
      </c>
      <c r="Y31" s="50">
        <v>0.2058029689608637</v>
      </c>
      <c r="Z31" s="47" t="s">
        <v>228</v>
      </c>
      <c r="AA31" s="50">
        <v>0.1888111888111888</v>
      </c>
      <c r="AB31" s="47" t="s">
        <v>258</v>
      </c>
      <c r="AC31" s="50">
        <v>0.52941176470588236</v>
      </c>
      <c r="AD31" s="47" t="s">
        <v>272</v>
      </c>
      <c r="AE31" s="50">
        <v>0.32786885245901637</v>
      </c>
      <c r="AF31" s="47" t="s">
        <v>213</v>
      </c>
      <c r="AG31" s="50">
        <v>0.375</v>
      </c>
      <c r="AH31" s="47" t="s">
        <v>388</v>
      </c>
      <c r="AI31" s="54">
        <v>47800</v>
      </c>
    </row>
    <row r="32" spans="1:35">
      <c r="A32" s="44">
        <v>30</v>
      </c>
      <c r="B32" s="45" t="s">
        <v>213</v>
      </c>
      <c r="C32" s="107">
        <v>10</v>
      </c>
      <c r="D32" s="45" t="s">
        <v>179</v>
      </c>
      <c r="E32" s="46">
        <v>-34.6</v>
      </c>
      <c r="F32" s="47" t="s">
        <v>227</v>
      </c>
      <c r="G32" s="59">
        <v>-3.7071428571428582</v>
      </c>
      <c r="H32" s="47" t="s">
        <v>227</v>
      </c>
      <c r="I32" s="48">
        <v>2.5714285714285716</v>
      </c>
      <c r="J32" s="47" t="s">
        <v>228</v>
      </c>
      <c r="K32" s="49">
        <v>0.2</v>
      </c>
      <c r="L32" s="47" t="s">
        <v>223</v>
      </c>
      <c r="M32" s="49">
        <v>0.25</v>
      </c>
      <c r="N32" s="47" t="s">
        <v>223</v>
      </c>
      <c r="O32" s="49">
        <v>0.5</v>
      </c>
      <c r="P32" s="47" t="s">
        <v>269</v>
      </c>
      <c r="Q32" s="50">
        <v>0.19727891156462585</v>
      </c>
      <c r="R32" s="47" t="s">
        <v>235</v>
      </c>
      <c r="S32" s="50">
        <v>0.13629402756508421</v>
      </c>
      <c r="T32" s="47" t="s">
        <v>402</v>
      </c>
      <c r="U32" s="51">
        <v>6276.9230769230771</v>
      </c>
      <c r="V32" s="47" t="s">
        <v>114</v>
      </c>
      <c r="W32" s="51">
        <v>-5665.3911564625851</v>
      </c>
      <c r="X32" s="47" t="s">
        <v>268</v>
      </c>
      <c r="Y32" s="50">
        <v>0.2</v>
      </c>
      <c r="Z32" s="47" t="s">
        <v>386</v>
      </c>
      <c r="AA32" s="50">
        <v>0.1875</v>
      </c>
      <c r="AB32" s="47" t="s">
        <v>216</v>
      </c>
      <c r="AC32" s="50">
        <v>0.51515151515151514</v>
      </c>
      <c r="AD32" s="47" t="s">
        <v>163</v>
      </c>
      <c r="AE32" s="50">
        <v>0.3</v>
      </c>
      <c r="AF32" s="47" t="s">
        <v>265</v>
      </c>
      <c r="AG32" s="50">
        <v>0.37037037037037035</v>
      </c>
      <c r="AH32" s="47" t="s">
        <v>163</v>
      </c>
      <c r="AI32" s="54">
        <v>43600</v>
      </c>
    </row>
    <row r="33" spans="1:35">
      <c r="A33" s="44">
        <v>31</v>
      </c>
      <c r="B33" s="45" t="s">
        <v>392</v>
      </c>
      <c r="C33" s="107">
        <v>10</v>
      </c>
      <c r="D33" s="45" t="s">
        <v>386</v>
      </c>
      <c r="E33" s="46">
        <v>-47.9</v>
      </c>
      <c r="F33" s="47" t="s">
        <v>272</v>
      </c>
      <c r="G33" s="59">
        <v>-3.7367346938775516</v>
      </c>
      <c r="H33" s="47" t="s">
        <v>235</v>
      </c>
      <c r="I33" s="48">
        <v>2.5930232558139537</v>
      </c>
      <c r="J33" s="47" t="s">
        <v>304</v>
      </c>
      <c r="K33" s="49">
        <v>0.2</v>
      </c>
      <c r="L33" s="47" t="s">
        <v>164</v>
      </c>
      <c r="M33" s="49">
        <v>0.26666666666666666</v>
      </c>
      <c r="N33" s="47" t="s">
        <v>394</v>
      </c>
      <c r="O33" s="49">
        <v>0.5</v>
      </c>
      <c r="P33" s="47" t="s">
        <v>228</v>
      </c>
      <c r="Q33" s="50">
        <v>0.19580419580419581</v>
      </c>
      <c r="R33" s="47" t="s">
        <v>163</v>
      </c>
      <c r="S33" s="50">
        <v>0.1368421052631579</v>
      </c>
      <c r="T33" s="47" t="s">
        <v>203</v>
      </c>
      <c r="U33" s="51">
        <v>6275</v>
      </c>
      <c r="V33" s="47" t="s">
        <v>335</v>
      </c>
      <c r="W33" s="51">
        <v>-5769.2307692307695</v>
      </c>
      <c r="X33" s="47" t="s">
        <v>388</v>
      </c>
      <c r="Y33" s="50">
        <v>0.19827586206896552</v>
      </c>
      <c r="Z33" s="47" t="s">
        <v>238</v>
      </c>
      <c r="AA33" s="50">
        <v>0.18587360594795538</v>
      </c>
      <c r="AB33" s="47" t="s">
        <v>213</v>
      </c>
      <c r="AC33" s="50">
        <v>0.5</v>
      </c>
      <c r="AD33" s="47" t="s">
        <v>335</v>
      </c>
      <c r="AE33" s="50">
        <v>0.3</v>
      </c>
      <c r="AF33" s="47" t="s">
        <v>277</v>
      </c>
      <c r="AG33" s="50">
        <v>0.37012987012987014</v>
      </c>
      <c r="AH33" s="47" t="s">
        <v>177</v>
      </c>
      <c r="AI33" s="54">
        <v>42500</v>
      </c>
    </row>
    <row r="34" spans="1:35">
      <c r="A34" s="44">
        <v>32</v>
      </c>
      <c r="B34" s="45" t="s">
        <v>391</v>
      </c>
      <c r="C34" s="107">
        <v>10</v>
      </c>
      <c r="D34" s="45" t="s">
        <v>227</v>
      </c>
      <c r="E34" s="46">
        <v>-51.900000000000013</v>
      </c>
      <c r="F34" s="47" t="s">
        <v>235</v>
      </c>
      <c r="G34" s="59">
        <v>-4.5348837209302308</v>
      </c>
      <c r="H34" s="47" t="s">
        <v>272</v>
      </c>
      <c r="I34" s="48">
        <v>2.6020408163265305</v>
      </c>
      <c r="J34" s="47" t="s">
        <v>269</v>
      </c>
      <c r="K34" s="49">
        <v>0.19047619047619047</v>
      </c>
      <c r="L34" s="47" t="s">
        <v>168</v>
      </c>
      <c r="M34" s="49">
        <v>0.27777777777777779</v>
      </c>
      <c r="N34" s="47" t="s">
        <v>395</v>
      </c>
      <c r="O34" s="49">
        <v>0.5</v>
      </c>
      <c r="P34" s="47" t="s">
        <v>392</v>
      </c>
      <c r="Q34" s="50">
        <v>0.19277108433734941</v>
      </c>
      <c r="R34" s="47" t="s">
        <v>277</v>
      </c>
      <c r="S34" s="50">
        <v>0.13808801213960548</v>
      </c>
      <c r="T34" s="47" t="s">
        <v>277</v>
      </c>
      <c r="U34" s="51">
        <v>6225.3246753246749</v>
      </c>
      <c r="V34" s="47" t="s">
        <v>168</v>
      </c>
      <c r="W34" s="51">
        <v>-5835.7142857142853</v>
      </c>
      <c r="X34" s="47" t="s">
        <v>168</v>
      </c>
      <c r="Y34" s="50">
        <v>0.19718309859154928</v>
      </c>
      <c r="Z34" s="47" t="s">
        <v>244</v>
      </c>
      <c r="AA34" s="50">
        <v>0.18367346938775511</v>
      </c>
      <c r="AB34" s="47" t="s">
        <v>167</v>
      </c>
      <c r="AC34" s="50">
        <v>0.5</v>
      </c>
      <c r="AD34" s="47" t="s">
        <v>324</v>
      </c>
      <c r="AE34" s="50">
        <v>0.29729729729729731</v>
      </c>
      <c r="AF34" s="47" t="s">
        <v>114</v>
      </c>
      <c r="AG34" s="50">
        <v>0.36965811965811968</v>
      </c>
      <c r="AH34" s="47" t="s">
        <v>231</v>
      </c>
      <c r="AI34" s="54">
        <v>41300</v>
      </c>
    </row>
    <row r="35" spans="1:35">
      <c r="A35" s="44">
        <v>33</v>
      </c>
      <c r="B35" s="45" t="s">
        <v>162</v>
      </c>
      <c r="C35" s="107">
        <v>9</v>
      </c>
      <c r="D35" s="45" t="s">
        <v>180</v>
      </c>
      <c r="E35" s="46">
        <v>-52.6</v>
      </c>
      <c r="F35" s="47" t="s">
        <v>216</v>
      </c>
      <c r="G35" s="59">
        <v>-4.9481481481481469</v>
      </c>
      <c r="H35" s="47" t="s">
        <v>216</v>
      </c>
      <c r="I35" s="48">
        <v>2.6296296296296298</v>
      </c>
      <c r="J35" s="47" t="s">
        <v>404</v>
      </c>
      <c r="K35" s="49">
        <v>0.16666666666666666</v>
      </c>
      <c r="L35" s="47" t="s">
        <v>277</v>
      </c>
      <c r="M35" s="49">
        <v>0.28421052631578947</v>
      </c>
      <c r="N35" s="47" t="s">
        <v>195</v>
      </c>
      <c r="O35" s="49">
        <v>0.49152542372881358</v>
      </c>
      <c r="P35" s="47" t="s">
        <v>391</v>
      </c>
      <c r="Q35" s="50">
        <v>0.1891891891891892</v>
      </c>
      <c r="R35" s="47" t="s">
        <v>335</v>
      </c>
      <c r="S35" s="50">
        <v>0.13978494623655913</v>
      </c>
      <c r="T35" s="47" t="s">
        <v>276</v>
      </c>
      <c r="U35" s="51">
        <v>6204.8543689320386</v>
      </c>
      <c r="V35" s="47" t="s">
        <v>304</v>
      </c>
      <c r="W35" s="51">
        <v>-5882.1428571428569</v>
      </c>
      <c r="X35" s="47" t="s">
        <v>333</v>
      </c>
      <c r="Y35" s="50">
        <v>0.19620253164556961</v>
      </c>
      <c r="Z35" s="47" t="s">
        <v>255</v>
      </c>
      <c r="AA35" s="50">
        <v>0.18309859154929578</v>
      </c>
      <c r="AB35" s="47" t="s">
        <v>241</v>
      </c>
      <c r="AC35" s="50">
        <v>0.5</v>
      </c>
      <c r="AD35" s="47" t="s">
        <v>228</v>
      </c>
      <c r="AE35" s="50">
        <v>0.29629629629629628</v>
      </c>
      <c r="AF35" s="47" t="s">
        <v>263</v>
      </c>
      <c r="AG35" s="50">
        <v>0.3595505617977528</v>
      </c>
      <c r="AH35" s="47" t="s">
        <v>324</v>
      </c>
      <c r="AI35" s="54">
        <v>38500</v>
      </c>
    </row>
    <row r="36" spans="1:35">
      <c r="A36" s="44">
        <v>34</v>
      </c>
      <c r="B36" s="45" t="s">
        <v>241</v>
      </c>
      <c r="C36" s="107">
        <v>9</v>
      </c>
      <c r="D36" s="45" t="s">
        <v>262</v>
      </c>
      <c r="E36" s="46">
        <v>-59.2</v>
      </c>
      <c r="F36" s="47" t="s">
        <v>304</v>
      </c>
      <c r="G36" s="59">
        <v>-6.7880000000000003</v>
      </c>
      <c r="H36" s="47" t="s">
        <v>241</v>
      </c>
      <c r="I36" s="48">
        <v>2.6666666666666665</v>
      </c>
      <c r="J36" s="47" t="s">
        <v>227</v>
      </c>
      <c r="K36" s="49">
        <v>0.14285714285714285</v>
      </c>
      <c r="L36" s="47" t="s">
        <v>227</v>
      </c>
      <c r="M36" s="49">
        <v>0.2857142857142857</v>
      </c>
      <c r="N36" s="47" t="s">
        <v>333</v>
      </c>
      <c r="O36" s="49">
        <v>0.46666666666666667</v>
      </c>
      <c r="P36" s="47" t="s">
        <v>244</v>
      </c>
      <c r="Q36" s="50">
        <v>0.18775510204081633</v>
      </c>
      <c r="R36" s="47" t="s">
        <v>395</v>
      </c>
      <c r="S36" s="50">
        <v>0.14285714285714285</v>
      </c>
      <c r="T36" s="47" t="s">
        <v>391</v>
      </c>
      <c r="U36" s="51">
        <v>6164.2857142857147</v>
      </c>
      <c r="V36" s="47" t="s">
        <v>276</v>
      </c>
      <c r="W36" s="51">
        <v>-5914.1176470588234</v>
      </c>
      <c r="X36" s="47" t="s">
        <v>244</v>
      </c>
      <c r="Y36" s="50">
        <v>0.19183673469387755</v>
      </c>
      <c r="Z36" s="47" t="s">
        <v>388</v>
      </c>
      <c r="AA36" s="50">
        <v>0.18103448275862069</v>
      </c>
      <c r="AB36" s="47" t="s">
        <v>262</v>
      </c>
      <c r="AC36" s="50">
        <v>0.5</v>
      </c>
      <c r="AD36" s="47" t="s">
        <v>276</v>
      </c>
      <c r="AE36" s="50">
        <v>0.28616352201257861</v>
      </c>
      <c r="AF36" s="47" t="s">
        <v>195</v>
      </c>
      <c r="AG36" s="50">
        <v>0.35849056603773582</v>
      </c>
      <c r="AH36" s="47" t="s">
        <v>258</v>
      </c>
      <c r="AI36" s="54">
        <v>37500</v>
      </c>
    </row>
    <row r="37" spans="1:35">
      <c r="A37" s="44">
        <v>35</v>
      </c>
      <c r="B37" s="45" t="s">
        <v>258</v>
      </c>
      <c r="C37" s="107">
        <v>9</v>
      </c>
      <c r="D37" s="45" t="s">
        <v>223</v>
      </c>
      <c r="E37" s="46">
        <v>-72.5</v>
      </c>
      <c r="F37" s="47" t="s">
        <v>228</v>
      </c>
      <c r="G37" s="59">
        <v>-8.8049999999999997</v>
      </c>
      <c r="H37" s="47" t="s">
        <v>386</v>
      </c>
      <c r="I37" s="48">
        <v>2.6666666666666665</v>
      </c>
      <c r="J37" s="47" t="s">
        <v>238</v>
      </c>
      <c r="K37" s="49">
        <v>0.1111111111111111</v>
      </c>
      <c r="L37" s="47" t="s">
        <v>272</v>
      </c>
      <c r="M37" s="49">
        <v>0.2857142857142857</v>
      </c>
      <c r="N37" s="47" t="s">
        <v>235</v>
      </c>
      <c r="O37" s="49">
        <v>0.46511627906976744</v>
      </c>
      <c r="P37" s="47" t="s">
        <v>191</v>
      </c>
      <c r="Q37" s="50">
        <v>0.18260869565217391</v>
      </c>
      <c r="R37" s="47" t="s">
        <v>297</v>
      </c>
      <c r="S37" s="50">
        <v>0.14492753623188406</v>
      </c>
      <c r="T37" s="47" t="s">
        <v>163</v>
      </c>
      <c r="U37" s="51">
        <v>6142.8571428571431</v>
      </c>
      <c r="V37" s="47" t="s">
        <v>333</v>
      </c>
      <c r="W37" s="51">
        <v>-5944.4444444444443</v>
      </c>
      <c r="X37" s="47" t="s">
        <v>179</v>
      </c>
      <c r="Y37" s="50">
        <v>0.19083969465648856</v>
      </c>
      <c r="Z37" s="47" t="s">
        <v>202</v>
      </c>
      <c r="AA37" s="50">
        <v>0.17647058823529413</v>
      </c>
      <c r="AB37" s="47" t="s">
        <v>395</v>
      </c>
      <c r="AC37" s="50">
        <v>0.5</v>
      </c>
      <c r="AD37" s="47" t="s">
        <v>244</v>
      </c>
      <c r="AE37" s="50">
        <v>0.26666666666666666</v>
      </c>
      <c r="AF37" s="47" t="s">
        <v>228</v>
      </c>
      <c r="AG37" s="50">
        <v>0.35714285714285715</v>
      </c>
      <c r="AH37" s="47" t="s">
        <v>264</v>
      </c>
      <c r="AI37" s="54">
        <v>35600</v>
      </c>
    </row>
    <row r="38" spans="1:35">
      <c r="A38" s="44">
        <v>36</v>
      </c>
      <c r="B38" s="45" t="s">
        <v>297</v>
      </c>
      <c r="C38" s="107">
        <v>9</v>
      </c>
      <c r="D38" s="45" t="s">
        <v>333</v>
      </c>
      <c r="E38" s="46">
        <v>-85.799999999999983</v>
      </c>
      <c r="F38" s="47" t="s">
        <v>269</v>
      </c>
      <c r="G38" s="59">
        <v>-10.661904761904763</v>
      </c>
      <c r="H38" s="47" t="s">
        <v>304</v>
      </c>
      <c r="I38" s="48">
        <v>2.68</v>
      </c>
      <c r="J38" s="47" t="s">
        <v>258</v>
      </c>
      <c r="K38" s="49">
        <v>0.1111111111111111</v>
      </c>
      <c r="L38" s="47" t="s">
        <v>335</v>
      </c>
      <c r="M38" s="49">
        <v>0.2857142857142857</v>
      </c>
      <c r="N38" s="47" t="s">
        <v>244</v>
      </c>
      <c r="O38" s="49">
        <v>0.45454545454545453</v>
      </c>
      <c r="P38" s="47" t="s">
        <v>235</v>
      </c>
      <c r="Q38" s="50">
        <v>0.18070444104134761</v>
      </c>
      <c r="R38" s="47" t="s">
        <v>238</v>
      </c>
      <c r="S38" s="50">
        <v>0.1449814126394052</v>
      </c>
      <c r="T38" s="47" t="s">
        <v>333</v>
      </c>
      <c r="U38" s="51">
        <v>6092.9824561403511</v>
      </c>
      <c r="V38" s="47" t="s">
        <v>177</v>
      </c>
      <c r="W38" s="51">
        <v>-5950</v>
      </c>
      <c r="X38" s="47" t="s">
        <v>216</v>
      </c>
      <c r="Y38" s="50">
        <v>0.18435754189944134</v>
      </c>
      <c r="Z38" s="47" t="s">
        <v>262</v>
      </c>
      <c r="AA38" s="50">
        <v>0.17391304347826086</v>
      </c>
      <c r="AB38" s="47" t="s">
        <v>412</v>
      </c>
      <c r="AC38" s="50">
        <v>0.5</v>
      </c>
      <c r="AD38" s="47" t="s">
        <v>238</v>
      </c>
      <c r="AE38" s="50">
        <v>0.26</v>
      </c>
      <c r="AF38" s="47" t="s">
        <v>276</v>
      </c>
      <c r="AG38" s="50">
        <v>0.35436893203883496</v>
      </c>
      <c r="AH38" s="47" t="s">
        <v>297</v>
      </c>
      <c r="AI38" s="54">
        <v>35600</v>
      </c>
    </row>
    <row r="39" spans="1:35">
      <c r="A39" s="44">
        <v>37</v>
      </c>
      <c r="B39" s="45" t="s">
        <v>404</v>
      </c>
      <c r="C39" s="107">
        <v>6</v>
      </c>
      <c r="D39" s="45" t="s">
        <v>199</v>
      </c>
      <c r="E39" s="46">
        <v>-97.4</v>
      </c>
      <c r="F39" s="47" t="s">
        <v>241</v>
      </c>
      <c r="G39" s="59">
        <v>-10.877777777777778</v>
      </c>
      <c r="H39" s="47" t="s">
        <v>238</v>
      </c>
      <c r="I39" s="48">
        <v>2.6944444444444446</v>
      </c>
      <c r="J39" s="47" t="s">
        <v>297</v>
      </c>
      <c r="K39" s="49">
        <v>0.1111111111111111</v>
      </c>
      <c r="L39" s="47" t="s">
        <v>235</v>
      </c>
      <c r="M39" s="49">
        <v>0.29069767441860467</v>
      </c>
      <c r="N39" s="47" t="s">
        <v>238</v>
      </c>
      <c r="O39" s="49">
        <v>0.44444444444444442</v>
      </c>
      <c r="P39" s="47" t="s">
        <v>333</v>
      </c>
      <c r="Q39" s="50">
        <v>0.18037974683544303</v>
      </c>
      <c r="R39" s="47" t="s">
        <v>304</v>
      </c>
      <c r="S39" s="50">
        <v>0.14814814814814814</v>
      </c>
      <c r="T39" s="47" t="s">
        <v>168</v>
      </c>
      <c r="U39" s="51">
        <v>5988.3720930232557</v>
      </c>
      <c r="V39" s="47" t="s">
        <v>163</v>
      </c>
      <c r="W39" s="51">
        <v>-5953.8461538461543</v>
      </c>
      <c r="X39" s="47" t="s">
        <v>238</v>
      </c>
      <c r="Y39" s="50">
        <v>0.18215613382899629</v>
      </c>
      <c r="Z39" s="47" t="s">
        <v>324</v>
      </c>
      <c r="AA39" s="50">
        <v>0.17289719626168223</v>
      </c>
      <c r="AB39" s="47" t="s">
        <v>272</v>
      </c>
      <c r="AC39" s="50">
        <v>0.4911242603550296</v>
      </c>
      <c r="AD39" s="47" t="s">
        <v>262</v>
      </c>
      <c r="AE39" s="50">
        <v>0.25</v>
      </c>
      <c r="AF39" s="47" t="s">
        <v>235</v>
      </c>
      <c r="AG39" s="50">
        <v>0.34745762711864409</v>
      </c>
      <c r="AH39" s="47" t="s">
        <v>395</v>
      </c>
      <c r="AI39" s="54">
        <v>35500</v>
      </c>
    </row>
    <row r="40" spans="1:35">
      <c r="A40" s="44">
        <v>38</v>
      </c>
      <c r="B40" s="45" t="s">
        <v>203</v>
      </c>
      <c r="C40" s="107">
        <v>5</v>
      </c>
      <c r="D40" s="45" t="s">
        <v>241</v>
      </c>
      <c r="E40" s="46">
        <v>-97.9</v>
      </c>
      <c r="F40" s="47" t="s">
        <v>238</v>
      </c>
      <c r="G40" s="59">
        <v>-10.933333333333335</v>
      </c>
      <c r="H40" s="47" t="s">
        <v>213</v>
      </c>
      <c r="I40" s="48">
        <v>2.7</v>
      </c>
      <c r="J40" s="47" t="s">
        <v>324</v>
      </c>
      <c r="K40" s="49">
        <v>3.0303030303030304E-2</v>
      </c>
      <c r="L40" s="47" t="s">
        <v>216</v>
      </c>
      <c r="M40" s="49">
        <v>0.29629629629629628</v>
      </c>
      <c r="N40" s="47" t="s">
        <v>304</v>
      </c>
      <c r="O40" s="49">
        <v>0.44</v>
      </c>
      <c r="P40" s="47" t="s">
        <v>238</v>
      </c>
      <c r="Q40" s="50">
        <v>0.17472118959107807</v>
      </c>
      <c r="R40" s="47" t="s">
        <v>227</v>
      </c>
      <c r="S40" s="50">
        <v>0.15053763440860216</v>
      </c>
      <c r="T40" s="47" t="s">
        <v>263</v>
      </c>
      <c r="U40" s="51">
        <v>5912.9213483146068</v>
      </c>
      <c r="V40" s="47" t="s">
        <v>213</v>
      </c>
      <c r="W40" s="51">
        <v>-5966.666666666667</v>
      </c>
      <c r="X40" s="47" t="s">
        <v>304</v>
      </c>
      <c r="Y40" s="50">
        <v>0.17460317460317459</v>
      </c>
      <c r="Z40" s="47" t="s">
        <v>258</v>
      </c>
      <c r="AA40" s="50">
        <v>0.171875</v>
      </c>
      <c r="AB40" s="47" t="s">
        <v>304</v>
      </c>
      <c r="AC40" s="50">
        <v>0.48484848484848486</v>
      </c>
      <c r="AD40" s="47" t="s">
        <v>235</v>
      </c>
      <c r="AE40" s="50">
        <v>0.24675324675324675</v>
      </c>
      <c r="AF40" s="47" t="s">
        <v>388</v>
      </c>
      <c r="AG40" s="50">
        <v>0.34615384615384615</v>
      </c>
      <c r="AH40" s="47" t="s">
        <v>392</v>
      </c>
      <c r="AI40" s="54">
        <v>35300</v>
      </c>
    </row>
    <row r="41" spans="1:35">
      <c r="A41" s="44">
        <v>39</v>
      </c>
      <c r="B41" s="45" t="s">
        <v>166</v>
      </c>
      <c r="C41" s="107">
        <v>4</v>
      </c>
      <c r="D41" s="45" t="s">
        <v>202</v>
      </c>
      <c r="E41" s="46">
        <v>-105.9</v>
      </c>
      <c r="F41" s="47" t="s">
        <v>213</v>
      </c>
      <c r="G41" s="59">
        <v>-11.670000000000002</v>
      </c>
      <c r="H41" s="47" t="s">
        <v>228</v>
      </c>
      <c r="I41" s="48">
        <v>2.7</v>
      </c>
      <c r="J41" s="47" t="s">
        <v>213</v>
      </c>
      <c r="K41" s="49">
        <v>0</v>
      </c>
      <c r="L41" s="47" t="s">
        <v>161</v>
      </c>
      <c r="M41" s="49">
        <v>0.3</v>
      </c>
      <c r="N41" s="47" t="s">
        <v>272</v>
      </c>
      <c r="O41" s="49">
        <v>0.42857142857142855</v>
      </c>
      <c r="P41" s="47" t="s">
        <v>262</v>
      </c>
      <c r="Q41" s="50">
        <v>0.17391304347826086</v>
      </c>
      <c r="R41" s="47" t="s">
        <v>241</v>
      </c>
      <c r="S41" s="50">
        <v>0.15151515151515152</v>
      </c>
      <c r="T41" s="47" t="s">
        <v>177</v>
      </c>
      <c r="U41" s="51">
        <v>5900</v>
      </c>
      <c r="V41" s="47" t="s">
        <v>244</v>
      </c>
      <c r="W41" s="51">
        <v>-5966.666666666667</v>
      </c>
      <c r="X41" s="47" t="s">
        <v>262</v>
      </c>
      <c r="Y41" s="50">
        <v>0.17391304347826086</v>
      </c>
      <c r="Z41" s="47" t="s">
        <v>166</v>
      </c>
      <c r="AA41" s="50">
        <v>0.17142857142857143</v>
      </c>
      <c r="AB41" s="47" t="s">
        <v>255</v>
      </c>
      <c r="AC41" s="50">
        <v>0.47826086956521741</v>
      </c>
      <c r="AD41" s="47" t="s">
        <v>227</v>
      </c>
      <c r="AE41" s="50">
        <v>0.23076923076923078</v>
      </c>
      <c r="AF41" s="47" t="s">
        <v>175</v>
      </c>
      <c r="AG41" s="50">
        <v>0.33333333333333331</v>
      </c>
      <c r="AH41" s="47" t="s">
        <v>213</v>
      </c>
      <c r="AI41" s="54">
        <v>34800</v>
      </c>
    </row>
    <row r="42" spans="1:35">
      <c r="A42" s="44">
        <v>40</v>
      </c>
      <c r="B42" s="45" t="s">
        <v>205</v>
      </c>
      <c r="C42" s="107">
        <v>4</v>
      </c>
      <c r="D42" s="45" t="s">
        <v>258</v>
      </c>
      <c r="E42" s="46">
        <v>-107.60000000000001</v>
      </c>
      <c r="F42" s="47" t="s">
        <v>258</v>
      </c>
      <c r="G42" s="59">
        <v>-11.955555555555556</v>
      </c>
      <c r="H42" s="47" t="s">
        <v>223</v>
      </c>
      <c r="I42" s="48">
        <v>2.75</v>
      </c>
      <c r="J42" s="47" t="s">
        <v>335</v>
      </c>
      <c r="K42" s="49">
        <v>0</v>
      </c>
      <c r="L42" s="47" t="s">
        <v>228</v>
      </c>
      <c r="M42" s="49">
        <v>0.3</v>
      </c>
      <c r="N42" s="47" t="s">
        <v>216</v>
      </c>
      <c r="O42" s="49">
        <v>0.40740740740740738</v>
      </c>
      <c r="P42" s="47" t="s">
        <v>258</v>
      </c>
      <c r="Q42" s="50">
        <v>0.171875</v>
      </c>
      <c r="R42" s="47" t="s">
        <v>264</v>
      </c>
      <c r="S42" s="50">
        <v>0.15384615384615385</v>
      </c>
      <c r="T42" s="47" t="s">
        <v>335</v>
      </c>
      <c r="U42" s="51">
        <v>5830.7692307692305</v>
      </c>
      <c r="V42" s="47" t="s">
        <v>227</v>
      </c>
      <c r="W42" s="51">
        <v>-5992.8571428571431</v>
      </c>
      <c r="X42" s="47" t="s">
        <v>235</v>
      </c>
      <c r="Y42" s="50">
        <v>0.16998468606431852</v>
      </c>
      <c r="Z42" s="47" t="s">
        <v>333</v>
      </c>
      <c r="AA42" s="50">
        <v>0.16772151898734178</v>
      </c>
      <c r="AB42" s="47" t="s">
        <v>277</v>
      </c>
      <c r="AC42" s="50">
        <v>0.46745562130177515</v>
      </c>
      <c r="AD42" s="47" t="s">
        <v>164</v>
      </c>
      <c r="AE42" s="50">
        <v>0.22580645161290322</v>
      </c>
      <c r="AF42" s="47" t="s">
        <v>241</v>
      </c>
      <c r="AG42" s="50">
        <v>0.26666666666666666</v>
      </c>
      <c r="AH42" s="47" t="s">
        <v>167</v>
      </c>
      <c r="AI42" s="54">
        <v>34000</v>
      </c>
    </row>
    <row r="43" spans="1:35">
      <c r="A43" s="44">
        <v>41</v>
      </c>
      <c r="B43" s="45" t="s">
        <v>223</v>
      </c>
      <c r="C43" s="107">
        <v>4</v>
      </c>
      <c r="D43" s="45" t="s">
        <v>404</v>
      </c>
      <c r="E43" s="46">
        <v>-110.39999999999999</v>
      </c>
      <c r="F43" s="47" t="s">
        <v>215</v>
      </c>
      <c r="G43" s="59">
        <v>-14.4</v>
      </c>
      <c r="H43" s="47" t="s">
        <v>258</v>
      </c>
      <c r="I43" s="48">
        <v>2.7777777777777777</v>
      </c>
      <c r="J43" s="47" t="s">
        <v>392</v>
      </c>
      <c r="K43" s="49">
        <v>0</v>
      </c>
      <c r="L43" s="47" t="s">
        <v>402</v>
      </c>
      <c r="M43" s="49">
        <v>0.30769230769230771</v>
      </c>
      <c r="N43" s="47" t="s">
        <v>228</v>
      </c>
      <c r="O43" s="49">
        <v>0.4</v>
      </c>
      <c r="P43" s="47" t="s">
        <v>215</v>
      </c>
      <c r="Q43" s="50">
        <v>0.16666666666666666</v>
      </c>
      <c r="R43" s="47" t="s">
        <v>272</v>
      </c>
      <c r="S43" s="50">
        <v>0.16597510373443983</v>
      </c>
      <c r="T43" s="47" t="s">
        <v>235</v>
      </c>
      <c r="U43" s="51">
        <v>5829.6610169491523</v>
      </c>
      <c r="V43" s="47" t="s">
        <v>238</v>
      </c>
      <c r="W43" s="51">
        <v>-6328.2051282051279</v>
      </c>
      <c r="X43" s="47" t="s">
        <v>161</v>
      </c>
      <c r="Y43" s="50">
        <v>0.16883116883116883</v>
      </c>
      <c r="Z43" s="47" t="s">
        <v>215</v>
      </c>
      <c r="AA43" s="50">
        <v>0.16666666666666666</v>
      </c>
      <c r="AB43" s="47" t="s">
        <v>392</v>
      </c>
      <c r="AC43" s="50">
        <v>0.42857142857142855</v>
      </c>
      <c r="AD43" s="47" t="s">
        <v>231</v>
      </c>
      <c r="AE43" s="50">
        <v>0.2</v>
      </c>
      <c r="AF43" s="47" t="s">
        <v>304</v>
      </c>
      <c r="AG43" s="50">
        <v>0.26190476190476192</v>
      </c>
      <c r="AH43" s="47" t="s">
        <v>241</v>
      </c>
      <c r="AI43" s="54">
        <v>34000</v>
      </c>
    </row>
    <row r="44" spans="1:35">
      <c r="A44" s="44">
        <v>42</v>
      </c>
      <c r="B44" s="45" t="s">
        <v>208</v>
      </c>
      <c r="C44" s="107">
        <v>3</v>
      </c>
      <c r="D44" s="45" t="s">
        <v>213</v>
      </c>
      <c r="E44" s="46">
        <v>-116.70000000000002</v>
      </c>
      <c r="F44" s="47" t="s">
        <v>394</v>
      </c>
      <c r="G44" s="59">
        <v>-15.5</v>
      </c>
      <c r="H44" s="47" t="s">
        <v>297</v>
      </c>
      <c r="I44" s="48">
        <v>2.8888888888888888</v>
      </c>
      <c r="J44" s="47" t="s">
        <v>396</v>
      </c>
      <c r="K44" s="49">
        <v>0</v>
      </c>
      <c r="L44" s="47" t="s">
        <v>304</v>
      </c>
      <c r="M44" s="49">
        <v>0.32</v>
      </c>
      <c r="N44" s="47" t="s">
        <v>269</v>
      </c>
      <c r="O44" s="49">
        <v>0.38095238095238093</v>
      </c>
      <c r="P44" s="47" t="s">
        <v>164</v>
      </c>
      <c r="Q44" s="50">
        <v>0.16528925619834711</v>
      </c>
      <c r="R44" s="47" t="s">
        <v>215</v>
      </c>
      <c r="S44" s="50">
        <v>0.16666666666666666</v>
      </c>
      <c r="T44" s="47" t="s">
        <v>258</v>
      </c>
      <c r="U44" s="51">
        <v>5627.272727272727</v>
      </c>
      <c r="V44" s="47" t="s">
        <v>208</v>
      </c>
      <c r="W44" s="51">
        <v>-6340</v>
      </c>
      <c r="X44" s="47" t="s">
        <v>392</v>
      </c>
      <c r="Y44" s="50">
        <v>0.16867469879518071</v>
      </c>
      <c r="Z44" s="47" t="s">
        <v>177</v>
      </c>
      <c r="AA44" s="50">
        <v>0.15789473684210525</v>
      </c>
      <c r="AB44" s="47" t="s">
        <v>402</v>
      </c>
      <c r="AC44" s="50">
        <v>0.41935483870967744</v>
      </c>
      <c r="AD44" s="47" t="s">
        <v>258</v>
      </c>
      <c r="AE44" s="50">
        <v>0.18181818181818182</v>
      </c>
      <c r="AF44" s="47" t="s">
        <v>169</v>
      </c>
      <c r="AG44" s="50">
        <v>0.25342465753424659</v>
      </c>
      <c r="AH44" s="47" t="s">
        <v>175</v>
      </c>
      <c r="AI44" s="54">
        <v>33600</v>
      </c>
    </row>
    <row r="45" spans="1:35">
      <c r="A45" s="44">
        <v>43</v>
      </c>
      <c r="B45" s="45" t="s">
        <v>262</v>
      </c>
      <c r="C45" s="107">
        <v>3</v>
      </c>
      <c r="D45" s="45" t="s">
        <v>166</v>
      </c>
      <c r="E45" s="46">
        <v>-127.99999999999999</v>
      </c>
      <c r="F45" s="47" t="s">
        <v>386</v>
      </c>
      <c r="G45" s="59">
        <v>-15.966666666666667</v>
      </c>
      <c r="H45" s="47" t="s">
        <v>269</v>
      </c>
      <c r="I45" s="48">
        <v>2.9047619047619047</v>
      </c>
      <c r="J45" s="47" t="s">
        <v>166</v>
      </c>
      <c r="K45" s="49">
        <v>0</v>
      </c>
      <c r="L45" s="47" t="s">
        <v>262</v>
      </c>
      <c r="M45" s="49">
        <v>0.33333333333333331</v>
      </c>
      <c r="N45" s="47" t="s">
        <v>335</v>
      </c>
      <c r="O45" s="49">
        <v>0.35714285714285715</v>
      </c>
      <c r="P45" s="47" t="s">
        <v>216</v>
      </c>
      <c r="Q45" s="50">
        <v>0.15083798882681565</v>
      </c>
      <c r="R45" s="47" t="s">
        <v>258</v>
      </c>
      <c r="S45" s="50">
        <v>0.171875</v>
      </c>
      <c r="T45" s="47" t="s">
        <v>265</v>
      </c>
      <c r="U45" s="51">
        <v>5618.5185185185182</v>
      </c>
      <c r="V45" s="47" t="s">
        <v>402</v>
      </c>
      <c r="W45" s="51">
        <v>-6472.727272727273</v>
      </c>
      <c r="X45" s="47" t="s">
        <v>391</v>
      </c>
      <c r="Y45" s="50">
        <v>0.16216216216216217</v>
      </c>
      <c r="Z45" s="47" t="s">
        <v>269</v>
      </c>
      <c r="AA45" s="50">
        <v>0.15646258503401361</v>
      </c>
      <c r="AB45" s="47" t="s">
        <v>179</v>
      </c>
      <c r="AC45" s="50">
        <v>0.4</v>
      </c>
      <c r="AD45" s="47" t="s">
        <v>269</v>
      </c>
      <c r="AE45" s="50">
        <v>0.17391304347826086</v>
      </c>
      <c r="AF45" s="47" t="s">
        <v>177</v>
      </c>
      <c r="AG45" s="50">
        <v>0.25</v>
      </c>
      <c r="AH45" s="47" t="s">
        <v>394</v>
      </c>
      <c r="AI45" s="54">
        <v>32500</v>
      </c>
    </row>
    <row r="46" spans="1:35">
      <c r="A46" s="44">
        <v>44</v>
      </c>
      <c r="B46" s="45" t="s">
        <v>386</v>
      </c>
      <c r="C46" s="107">
        <v>3</v>
      </c>
      <c r="D46" s="45" t="s">
        <v>208</v>
      </c>
      <c r="E46" s="46">
        <v>-132.69999999999999</v>
      </c>
      <c r="F46" s="47" t="s">
        <v>223</v>
      </c>
      <c r="G46" s="59">
        <v>-18.125</v>
      </c>
      <c r="H46" s="47" t="s">
        <v>335</v>
      </c>
      <c r="I46" s="48">
        <v>2.9285714285714284</v>
      </c>
      <c r="J46" s="47" t="s">
        <v>167</v>
      </c>
      <c r="K46" s="49">
        <v>0</v>
      </c>
      <c r="L46" s="47" t="s">
        <v>386</v>
      </c>
      <c r="M46" s="49">
        <v>0.33333333333333331</v>
      </c>
      <c r="N46" s="47" t="s">
        <v>324</v>
      </c>
      <c r="O46" s="49">
        <v>0.33333333333333331</v>
      </c>
      <c r="P46" s="47" t="s">
        <v>213</v>
      </c>
      <c r="Q46" s="50">
        <v>0.14814814814814814</v>
      </c>
      <c r="R46" s="47" t="s">
        <v>202</v>
      </c>
      <c r="S46" s="50">
        <v>0.17647058823529413</v>
      </c>
      <c r="T46" s="47" t="s">
        <v>304</v>
      </c>
      <c r="U46" s="51">
        <v>5597.6190476190477</v>
      </c>
      <c r="V46" s="47" t="s">
        <v>161</v>
      </c>
      <c r="W46" s="51">
        <v>-6514.2857142857147</v>
      </c>
      <c r="X46" s="47" t="s">
        <v>396</v>
      </c>
      <c r="Y46" s="50">
        <v>0.15909090909090909</v>
      </c>
      <c r="Z46" s="47" t="s">
        <v>265</v>
      </c>
      <c r="AA46" s="50">
        <v>0.14553990610328638</v>
      </c>
      <c r="AB46" s="47" t="s">
        <v>335</v>
      </c>
      <c r="AC46" s="50">
        <v>0.39130434782608697</v>
      </c>
      <c r="AD46" s="47" t="s">
        <v>203</v>
      </c>
      <c r="AE46" s="50">
        <v>0.16666666666666666</v>
      </c>
      <c r="AF46" s="47" t="s">
        <v>231</v>
      </c>
      <c r="AG46" s="50">
        <v>0.25</v>
      </c>
      <c r="AH46" s="47" t="s">
        <v>268</v>
      </c>
      <c r="AI46" s="54">
        <v>32100</v>
      </c>
    </row>
    <row r="47" spans="1:35">
      <c r="A47" s="44">
        <v>45</v>
      </c>
      <c r="B47" s="45" t="s">
        <v>175</v>
      </c>
      <c r="C47" s="107">
        <v>2</v>
      </c>
      <c r="D47" s="45" t="s">
        <v>216</v>
      </c>
      <c r="E47" s="46">
        <v>-133.59999999999997</v>
      </c>
      <c r="F47" s="47" t="s">
        <v>404</v>
      </c>
      <c r="G47" s="59">
        <v>-18.399999999999999</v>
      </c>
      <c r="H47" s="47" t="s">
        <v>196</v>
      </c>
      <c r="I47" s="48">
        <v>3</v>
      </c>
      <c r="J47" s="47" t="s">
        <v>175</v>
      </c>
      <c r="K47" s="49">
        <v>0</v>
      </c>
      <c r="L47" s="47" t="s">
        <v>163</v>
      </c>
      <c r="M47" s="49">
        <v>0.36363636363636365</v>
      </c>
      <c r="N47" s="47" t="s">
        <v>258</v>
      </c>
      <c r="O47" s="49">
        <v>0.33333333333333331</v>
      </c>
      <c r="P47" s="47" t="s">
        <v>395</v>
      </c>
      <c r="Q47" s="50">
        <v>0.14285714285714285</v>
      </c>
      <c r="R47" s="47" t="s">
        <v>161</v>
      </c>
      <c r="S47" s="50">
        <v>0.18181818181818182</v>
      </c>
      <c r="T47" s="47" t="s">
        <v>324</v>
      </c>
      <c r="U47" s="51">
        <v>5288.4615384615381</v>
      </c>
      <c r="V47" s="47" t="s">
        <v>396</v>
      </c>
      <c r="W47" s="51">
        <v>-6544.4444444444443</v>
      </c>
      <c r="X47" s="47" t="s">
        <v>169</v>
      </c>
      <c r="Y47" s="50">
        <v>0.15774240231548481</v>
      </c>
      <c r="Z47" s="47" t="s">
        <v>216</v>
      </c>
      <c r="AA47" s="50">
        <v>0.14525139664804471</v>
      </c>
      <c r="AB47" s="47" t="s">
        <v>191</v>
      </c>
      <c r="AC47" s="50">
        <v>0.33333333333333331</v>
      </c>
      <c r="AD47" s="47" t="s">
        <v>404</v>
      </c>
      <c r="AE47" s="50">
        <v>0.16666666666666666</v>
      </c>
      <c r="AF47" s="47" t="s">
        <v>262</v>
      </c>
      <c r="AG47" s="50">
        <v>0.25</v>
      </c>
      <c r="AH47" s="47" t="s">
        <v>335</v>
      </c>
      <c r="AI47" s="54">
        <v>29800</v>
      </c>
    </row>
    <row r="48" spans="1:35">
      <c r="A48" s="44">
        <v>46</v>
      </c>
      <c r="B48" s="45" t="s">
        <v>177</v>
      </c>
      <c r="C48" s="107">
        <v>2</v>
      </c>
      <c r="D48" s="45" t="s">
        <v>203</v>
      </c>
      <c r="E48" s="46">
        <v>-161.39999999999998</v>
      </c>
      <c r="F48" s="47" t="s">
        <v>335</v>
      </c>
      <c r="G48" s="59">
        <v>-18.50714285714286</v>
      </c>
      <c r="H48" s="47" t="s">
        <v>215</v>
      </c>
      <c r="I48" s="48">
        <v>3</v>
      </c>
      <c r="J48" s="47" t="s">
        <v>180</v>
      </c>
      <c r="K48" s="49">
        <v>0</v>
      </c>
      <c r="L48" s="47" t="s">
        <v>203</v>
      </c>
      <c r="M48" s="49">
        <v>0.4</v>
      </c>
      <c r="N48" s="47" t="s">
        <v>262</v>
      </c>
      <c r="O48" s="49">
        <v>0.33333333333333331</v>
      </c>
      <c r="P48" s="47" t="s">
        <v>335</v>
      </c>
      <c r="Q48" s="50">
        <v>0.13978494623655913</v>
      </c>
      <c r="R48" s="47" t="s">
        <v>223</v>
      </c>
      <c r="S48" s="50">
        <v>0.19047619047619047</v>
      </c>
      <c r="T48" s="47" t="s">
        <v>392</v>
      </c>
      <c r="U48" s="51">
        <v>5156.25</v>
      </c>
      <c r="V48" s="47" t="s">
        <v>180</v>
      </c>
      <c r="W48" s="51">
        <v>-6600</v>
      </c>
      <c r="X48" s="47" t="s">
        <v>231</v>
      </c>
      <c r="Y48" s="50">
        <v>0.15384615384615385</v>
      </c>
      <c r="Z48" s="47" t="s">
        <v>167</v>
      </c>
      <c r="AA48" s="50">
        <v>0.14285714285714285</v>
      </c>
      <c r="AB48" s="47" t="s">
        <v>203</v>
      </c>
      <c r="AC48" s="50">
        <v>0.33333333333333331</v>
      </c>
      <c r="AD48" s="47" t="s">
        <v>297</v>
      </c>
      <c r="AE48" s="50">
        <v>0.125</v>
      </c>
      <c r="AF48" s="47" t="s">
        <v>164</v>
      </c>
      <c r="AG48" s="50">
        <v>0.2</v>
      </c>
      <c r="AH48" s="47" t="s">
        <v>386</v>
      </c>
      <c r="AI48" s="54">
        <v>28600</v>
      </c>
    </row>
    <row r="49" spans="1:35">
      <c r="A49" s="44">
        <v>47</v>
      </c>
      <c r="B49" s="45" t="s">
        <v>199</v>
      </c>
      <c r="C49" s="107">
        <v>2</v>
      </c>
      <c r="D49" s="45" t="s">
        <v>297</v>
      </c>
      <c r="E49" s="46">
        <v>-167.3</v>
      </c>
      <c r="F49" s="47" t="s">
        <v>297</v>
      </c>
      <c r="G49" s="59">
        <v>-18.588888888888889</v>
      </c>
      <c r="H49" s="47" t="s">
        <v>262</v>
      </c>
      <c r="I49" s="48">
        <v>3</v>
      </c>
      <c r="J49" s="47" t="s">
        <v>199</v>
      </c>
      <c r="K49" s="49">
        <v>0</v>
      </c>
      <c r="L49" s="47" t="s">
        <v>269</v>
      </c>
      <c r="M49" s="49">
        <v>0.47619047619047616</v>
      </c>
      <c r="N49" s="47" t="s">
        <v>404</v>
      </c>
      <c r="O49" s="49">
        <v>0.33333333333333331</v>
      </c>
      <c r="P49" s="47" t="s">
        <v>196</v>
      </c>
      <c r="Q49" s="50">
        <v>0.125</v>
      </c>
      <c r="R49" s="47" t="s">
        <v>404</v>
      </c>
      <c r="S49" s="50">
        <v>0.19148936170212766</v>
      </c>
      <c r="T49" s="47" t="s">
        <v>241</v>
      </c>
      <c r="U49" s="51">
        <v>4940</v>
      </c>
      <c r="V49" s="47" t="s">
        <v>228</v>
      </c>
      <c r="W49" s="51">
        <v>-6690</v>
      </c>
      <c r="X49" s="47" t="s">
        <v>241</v>
      </c>
      <c r="Y49" s="50">
        <v>0.15151515151515152</v>
      </c>
      <c r="Z49" s="47" t="s">
        <v>394</v>
      </c>
      <c r="AA49" s="50">
        <v>0.14285714285714285</v>
      </c>
      <c r="AB49" s="47" t="s">
        <v>223</v>
      </c>
      <c r="AC49" s="50">
        <v>0.33333333333333331</v>
      </c>
      <c r="AD49" s="47" t="s">
        <v>213</v>
      </c>
      <c r="AE49" s="50">
        <v>0</v>
      </c>
      <c r="AF49" s="47" t="s">
        <v>227</v>
      </c>
      <c r="AG49" s="50">
        <v>0.19047619047619047</v>
      </c>
      <c r="AH49" s="47" t="s">
        <v>396</v>
      </c>
      <c r="AI49" s="54">
        <v>28100</v>
      </c>
    </row>
    <row r="50" spans="1:35">
      <c r="A50" s="44">
        <v>48</v>
      </c>
      <c r="B50" s="45" t="s">
        <v>202</v>
      </c>
      <c r="C50" s="107">
        <v>2</v>
      </c>
      <c r="D50" s="45" t="s">
        <v>304</v>
      </c>
      <c r="E50" s="46">
        <v>-169.70000000000002</v>
      </c>
      <c r="F50" s="47" t="s">
        <v>262</v>
      </c>
      <c r="G50" s="59">
        <v>-19.733333333333334</v>
      </c>
      <c r="H50" s="47" t="s">
        <v>394</v>
      </c>
      <c r="I50" s="48">
        <v>3</v>
      </c>
      <c r="J50" s="47" t="s">
        <v>196</v>
      </c>
      <c r="K50" s="49">
        <v>0</v>
      </c>
      <c r="L50" s="47" t="s">
        <v>166</v>
      </c>
      <c r="M50" s="49">
        <v>0.5</v>
      </c>
      <c r="N50" s="47" t="s">
        <v>166</v>
      </c>
      <c r="O50" s="49">
        <v>0.25</v>
      </c>
      <c r="P50" s="47" t="s">
        <v>412</v>
      </c>
      <c r="Q50" s="50">
        <v>0.125</v>
      </c>
      <c r="R50" s="47" t="s">
        <v>324</v>
      </c>
      <c r="S50" s="50">
        <v>0.19626168224299065</v>
      </c>
      <c r="T50" s="47" t="s">
        <v>179</v>
      </c>
      <c r="U50" s="51">
        <v>4909.375</v>
      </c>
      <c r="V50" s="47" t="s">
        <v>195</v>
      </c>
      <c r="W50" s="51">
        <v>-6753.7037037037035</v>
      </c>
      <c r="X50" s="47" t="s">
        <v>324</v>
      </c>
      <c r="Y50" s="50">
        <v>0.14953271028037382</v>
      </c>
      <c r="Z50" s="47" t="s">
        <v>227</v>
      </c>
      <c r="AA50" s="50">
        <v>0.13978494623655913</v>
      </c>
      <c r="AB50" s="47" t="s">
        <v>164</v>
      </c>
      <c r="AC50" s="50">
        <v>0.3125</v>
      </c>
      <c r="AD50" s="47" t="s">
        <v>167</v>
      </c>
      <c r="AE50" s="50">
        <v>0</v>
      </c>
      <c r="AF50" s="47" t="s">
        <v>191</v>
      </c>
      <c r="AG50" s="50">
        <v>0.14285714285714285</v>
      </c>
      <c r="AH50" s="47" t="s">
        <v>262</v>
      </c>
      <c r="AI50" s="54">
        <v>28000</v>
      </c>
    </row>
    <row r="51" spans="1:35">
      <c r="A51" s="44">
        <v>49</v>
      </c>
      <c r="B51" s="45" t="s">
        <v>231</v>
      </c>
      <c r="C51" s="107">
        <v>2</v>
      </c>
      <c r="D51" s="45" t="s">
        <v>228</v>
      </c>
      <c r="E51" s="46">
        <v>-176.1</v>
      </c>
      <c r="F51" s="47" t="s">
        <v>396</v>
      </c>
      <c r="G51" s="59">
        <v>-22.275000000000002</v>
      </c>
      <c r="H51" s="47" t="s">
        <v>396</v>
      </c>
      <c r="I51" s="48">
        <v>3.0833333333333335</v>
      </c>
      <c r="J51" s="47" t="s">
        <v>203</v>
      </c>
      <c r="K51" s="49">
        <v>0</v>
      </c>
      <c r="L51" s="47" t="s">
        <v>177</v>
      </c>
      <c r="M51" s="49">
        <v>0.5</v>
      </c>
      <c r="N51" s="47" t="s">
        <v>297</v>
      </c>
      <c r="O51" s="49">
        <v>0.22222222222222221</v>
      </c>
      <c r="P51" s="47" t="s">
        <v>324</v>
      </c>
      <c r="Q51" s="50">
        <v>0.12149532710280374</v>
      </c>
      <c r="R51" s="47" t="s">
        <v>168</v>
      </c>
      <c r="S51" s="50">
        <v>0.19718309859154928</v>
      </c>
      <c r="T51" s="47" t="s">
        <v>262</v>
      </c>
      <c r="U51" s="51">
        <v>4525</v>
      </c>
      <c r="V51" s="47" t="s">
        <v>255</v>
      </c>
      <c r="W51" s="51">
        <v>-6852.3809523809523</v>
      </c>
      <c r="X51" s="47" t="s">
        <v>180</v>
      </c>
      <c r="Y51" s="50">
        <v>0.14285714285714285</v>
      </c>
      <c r="Z51" s="47" t="s">
        <v>203</v>
      </c>
      <c r="AA51" s="50">
        <v>0.13953488372093023</v>
      </c>
      <c r="AB51" s="47" t="s">
        <v>324</v>
      </c>
      <c r="AC51" s="50">
        <v>0.3125</v>
      </c>
      <c r="AD51" s="47" t="s">
        <v>175</v>
      </c>
      <c r="AE51" s="50">
        <v>0</v>
      </c>
      <c r="AF51" s="47" t="s">
        <v>391</v>
      </c>
      <c r="AG51" s="50">
        <v>0.14285714285714285</v>
      </c>
      <c r="AH51" s="47" t="s">
        <v>412</v>
      </c>
      <c r="AI51" s="54">
        <v>27300</v>
      </c>
    </row>
    <row r="52" spans="1:35">
      <c r="A52" s="44">
        <v>50</v>
      </c>
      <c r="B52" s="45" t="s">
        <v>264</v>
      </c>
      <c r="C52" s="107">
        <v>2</v>
      </c>
      <c r="D52" s="45" t="s">
        <v>114</v>
      </c>
      <c r="E52" s="46">
        <v>-219.30000000000018</v>
      </c>
      <c r="F52" s="47" t="s">
        <v>324</v>
      </c>
      <c r="G52" s="59">
        <v>-26.524242424242427</v>
      </c>
      <c r="H52" s="47" t="s">
        <v>404</v>
      </c>
      <c r="I52" s="48">
        <v>3.1666666666666665</v>
      </c>
      <c r="J52" s="47" t="s">
        <v>202</v>
      </c>
      <c r="K52" s="49">
        <v>0</v>
      </c>
      <c r="L52" s="47" t="s">
        <v>394</v>
      </c>
      <c r="M52" s="49">
        <v>0.5</v>
      </c>
      <c r="N52" s="47" t="s">
        <v>392</v>
      </c>
      <c r="O52" s="49">
        <v>0.2</v>
      </c>
      <c r="P52" s="47" t="s">
        <v>297</v>
      </c>
      <c r="Q52" s="50">
        <v>0.10144927536231885</v>
      </c>
      <c r="R52" s="47" t="s">
        <v>268</v>
      </c>
      <c r="S52" s="50">
        <v>0.2</v>
      </c>
      <c r="T52" s="47" t="s">
        <v>396</v>
      </c>
      <c r="U52" s="51">
        <v>4172.2222222222226</v>
      </c>
      <c r="V52" s="47" t="s">
        <v>392</v>
      </c>
      <c r="W52" s="51">
        <v>-6926.3157894736842</v>
      </c>
      <c r="X52" s="47" t="s">
        <v>395</v>
      </c>
      <c r="Y52" s="50">
        <v>0.14285714285714285</v>
      </c>
      <c r="Z52" s="47" t="s">
        <v>404</v>
      </c>
      <c r="AA52" s="50">
        <v>0.1276595744680851</v>
      </c>
      <c r="AB52" s="47" t="s">
        <v>386</v>
      </c>
      <c r="AC52" s="50">
        <v>0.25</v>
      </c>
      <c r="AD52" s="47" t="s">
        <v>180</v>
      </c>
      <c r="AE52" s="50">
        <v>0</v>
      </c>
      <c r="AF52" s="47" t="s">
        <v>258</v>
      </c>
      <c r="AG52" s="50">
        <v>9.0909090909090912E-2</v>
      </c>
      <c r="AH52" s="47" t="s">
        <v>215</v>
      </c>
      <c r="AI52" s="54">
        <v>25600</v>
      </c>
    </row>
    <row r="53" spans="1:35">
      <c r="A53" s="44">
        <v>51</v>
      </c>
      <c r="B53" s="45" t="s">
        <v>394</v>
      </c>
      <c r="C53" s="107">
        <v>2</v>
      </c>
      <c r="D53" s="45" t="s">
        <v>269</v>
      </c>
      <c r="E53" s="46">
        <v>-223.90000000000003</v>
      </c>
      <c r="F53" s="47" t="s">
        <v>196</v>
      </c>
      <c r="G53" s="59">
        <v>-27.1</v>
      </c>
      <c r="H53" s="47" t="s">
        <v>324</v>
      </c>
      <c r="I53" s="48">
        <v>3.1818181818181817</v>
      </c>
      <c r="J53" s="47" t="s">
        <v>208</v>
      </c>
      <c r="K53" s="49">
        <v>0</v>
      </c>
      <c r="L53" s="47" t="s">
        <v>395</v>
      </c>
      <c r="M53" s="49">
        <v>0.5</v>
      </c>
      <c r="N53" s="47" t="s">
        <v>396</v>
      </c>
      <c r="O53" s="49">
        <v>0.16666666666666666</v>
      </c>
      <c r="P53" s="47" t="s">
        <v>223</v>
      </c>
      <c r="Q53" s="50">
        <v>9.5238095238095233E-2</v>
      </c>
      <c r="R53" s="47" t="s">
        <v>228</v>
      </c>
      <c r="S53" s="50">
        <v>0.20979020979020979</v>
      </c>
      <c r="T53" s="47" t="s">
        <v>215</v>
      </c>
      <c r="U53" s="51">
        <v>3900</v>
      </c>
      <c r="V53" s="47" t="s">
        <v>241</v>
      </c>
      <c r="W53" s="51">
        <v>-7080</v>
      </c>
      <c r="X53" s="47" t="s">
        <v>202</v>
      </c>
      <c r="Y53" s="50">
        <v>0.11764705882352941</v>
      </c>
      <c r="Z53" s="47" t="s">
        <v>162</v>
      </c>
      <c r="AA53" s="50">
        <v>0.11538461538461539</v>
      </c>
      <c r="AB53" s="47" t="s">
        <v>180</v>
      </c>
      <c r="AC53" s="50">
        <v>0</v>
      </c>
      <c r="AD53" s="47" t="s">
        <v>199</v>
      </c>
      <c r="AE53" s="50">
        <v>0</v>
      </c>
      <c r="AF53" s="47" t="s">
        <v>180</v>
      </c>
      <c r="AG53" s="50">
        <v>0</v>
      </c>
      <c r="AH53" s="47" t="s">
        <v>203</v>
      </c>
      <c r="AI53" s="54">
        <v>25000</v>
      </c>
    </row>
    <row r="54" spans="1:35">
      <c r="A54" s="44">
        <v>52</v>
      </c>
      <c r="B54" s="45" t="s">
        <v>395</v>
      </c>
      <c r="C54" s="107">
        <v>2</v>
      </c>
      <c r="D54" s="45" t="s">
        <v>335</v>
      </c>
      <c r="E54" s="46">
        <v>-259.10000000000002</v>
      </c>
      <c r="F54" s="47" t="s">
        <v>392</v>
      </c>
      <c r="G54" s="59">
        <v>-31.790000000000003</v>
      </c>
      <c r="H54" s="47" t="s">
        <v>166</v>
      </c>
      <c r="I54" s="48">
        <v>3.25</v>
      </c>
      <c r="J54" s="47" t="s">
        <v>215</v>
      </c>
      <c r="K54" s="49">
        <v>0</v>
      </c>
      <c r="L54" s="47" t="s">
        <v>324</v>
      </c>
      <c r="M54" s="49">
        <v>0.54545454545454541</v>
      </c>
      <c r="N54" s="47" t="s">
        <v>180</v>
      </c>
      <c r="O54" s="49">
        <v>0</v>
      </c>
      <c r="P54" s="47" t="s">
        <v>203</v>
      </c>
      <c r="Q54" s="50">
        <v>9.3023255813953487E-2</v>
      </c>
      <c r="R54" s="47" t="s">
        <v>394</v>
      </c>
      <c r="S54" s="50">
        <v>0.21428571428571427</v>
      </c>
      <c r="T54" s="47" t="s">
        <v>412</v>
      </c>
      <c r="U54" s="51">
        <v>3900</v>
      </c>
      <c r="V54" s="47" t="s">
        <v>216</v>
      </c>
      <c r="W54" s="51">
        <v>-7266.666666666667</v>
      </c>
      <c r="X54" s="47" t="s">
        <v>166</v>
      </c>
      <c r="Y54" s="50">
        <v>0.11428571428571428</v>
      </c>
      <c r="Z54" s="47" t="s">
        <v>335</v>
      </c>
      <c r="AA54" s="50">
        <v>0.10752688172043011</v>
      </c>
      <c r="AB54" s="47" t="s">
        <v>199</v>
      </c>
      <c r="AC54" s="50">
        <v>0</v>
      </c>
      <c r="AD54" s="47" t="s">
        <v>202</v>
      </c>
      <c r="AE54" s="50">
        <v>0</v>
      </c>
      <c r="AF54" s="47" t="s">
        <v>199</v>
      </c>
      <c r="AG54" s="50">
        <v>0</v>
      </c>
      <c r="AH54" s="47" t="s">
        <v>166</v>
      </c>
      <c r="AI54" s="54">
        <v>23700</v>
      </c>
    </row>
    <row r="55" spans="1:35">
      <c r="A55" s="44">
        <v>53</v>
      </c>
      <c r="B55" s="45" t="s">
        <v>167</v>
      </c>
      <c r="C55" s="107">
        <v>1</v>
      </c>
      <c r="D55" s="45" t="s">
        <v>396</v>
      </c>
      <c r="E55" s="46">
        <v>-267.3</v>
      </c>
      <c r="F55" s="47" t="s">
        <v>166</v>
      </c>
      <c r="G55" s="59">
        <v>-31.999999999999996</v>
      </c>
      <c r="H55" s="47" t="s">
        <v>392</v>
      </c>
      <c r="I55" s="48">
        <v>3.4</v>
      </c>
      <c r="J55" s="47" t="s">
        <v>223</v>
      </c>
      <c r="K55" s="49">
        <v>0</v>
      </c>
      <c r="L55" s="47" t="s">
        <v>392</v>
      </c>
      <c r="M55" s="49">
        <v>0.6</v>
      </c>
      <c r="N55" s="47" t="s">
        <v>199</v>
      </c>
      <c r="O55" s="49">
        <v>0</v>
      </c>
      <c r="P55" s="47" t="s">
        <v>394</v>
      </c>
      <c r="Q55" s="50">
        <v>7.1428571428571425E-2</v>
      </c>
      <c r="R55" s="47" t="s">
        <v>208</v>
      </c>
      <c r="S55" s="50">
        <v>0.21739130434782608</v>
      </c>
      <c r="T55" s="47" t="s">
        <v>166</v>
      </c>
      <c r="U55" s="51">
        <v>2928.5714285714284</v>
      </c>
      <c r="V55" s="47" t="s">
        <v>268</v>
      </c>
      <c r="W55" s="51">
        <v>-8000</v>
      </c>
      <c r="X55" s="47" t="s">
        <v>191</v>
      </c>
      <c r="Y55" s="50">
        <v>0.10434782608695652</v>
      </c>
      <c r="Z55" s="47" t="s">
        <v>395</v>
      </c>
      <c r="AA55" s="50">
        <v>7.1428571428571425E-2</v>
      </c>
      <c r="AB55" s="47" t="s">
        <v>196</v>
      </c>
      <c r="AC55" s="50">
        <v>0</v>
      </c>
      <c r="AD55" s="47" t="s">
        <v>208</v>
      </c>
      <c r="AE55" s="50">
        <v>0</v>
      </c>
      <c r="AF55" s="47" t="s">
        <v>196</v>
      </c>
      <c r="AG55" s="50">
        <v>0</v>
      </c>
      <c r="AH55" s="47" t="s">
        <v>223</v>
      </c>
      <c r="AI55" s="54">
        <v>22100</v>
      </c>
    </row>
    <row r="56" spans="1:35">
      <c r="A56" s="44">
        <v>54</v>
      </c>
      <c r="B56" s="45" t="s">
        <v>180</v>
      </c>
      <c r="C56" s="107">
        <v>1</v>
      </c>
      <c r="D56" s="45" t="s">
        <v>392</v>
      </c>
      <c r="E56" s="46">
        <v>-317.90000000000003</v>
      </c>
      <c r="F56" s="47" t="s">
        <v>203</v>
      </c>
      <c r="G56" s="59">
        <v>-32.279999999999994</v>
      </c>
      <c r="H56" s="47" t="s">
        <v>203</v>
      </c>
      <c r="I56" s="48">
        <v>3.4</v>
      </c>
      <c r="J56" s="47" t="s">
        <v>241</v>
      </c>
      <c r="K56" s="49">
        <v>0</v>
      </c>
      <c r="L56" s="47" t="s">
        <v>208</v>
      </c>
      <c r="M56" s="49">
        <v>0.66666666666666663</v>
      </c>
      <c r="N56" s="47" t="s">
        <v>196</v>
      </c>
      <c r="O56" s="49">
        <v>0</v>
      </c>
      <c r="P56" s="47" t="s">
        <v>386</v>
      </c>
      <c r="Q56" s="50">
        <v>6.25E-2</v>
      </c>
      <c r="R56" s="47" t="s">
        <v>262</v>
      </c>
      <c r="S56" s="50">
        <v>0.21739130434782608</v>
      </c>
      <c r="T56" s="47" t="s">
        <v>202</v>
      </c>
      <c r="U56" s="51">
        <v>1300</v>
      </c>
      <c r="V56" s="47" t="s">
        <v>179</v>
      </c>
      <c r="W56" s="51">
        <v>-8157.1428571428569</v>
      </c>
      <c r="X56" s="47" t="s">
        <v>297</v>
      </c>
      <c r="Y56" s="50">
        <v>8.6956521739130432E-2</v>
      </c>
      <c r="Z56" s="47" t="s">
        <v>213</v>
      </c>
      <c r="AA56" s="50">
        <v>3.7037037037037035E-2</v>
      </c>
      <c r="AB56" s="47" t="s">
        <v>202</v>
      </c>
      <c r="AC56" s="50">
        <v>0</v>
      </c>
      <c r="AD56" s="47" t="s">
        <v>223</v>
      </c>
      <c r="AE56" s="50">
        <v>0</v>
      </c>
      <c r="AF56" s="47" t="s">
        <v>202</v>
      </c>
      <c r="AG56" s="50">
        <v>0</v>
      </c>
      <c r="AH56" s="47" t="s">
        <v>199</v>
      </c>
      <c r="AI56" s="54">
        <v>14100</v>
      </c>
    </row>
    <row r="57" spans="1:35">
      <c r="A57" s="44">
        <v>55</v>
      </c>
      <c r="B57" s="45" t="s">
        <v>196</v>
      </c>
      <c r="C57" s="107">
        <v>1</v>
      </c>
      <c r="D57" s="45" t="s">
        <v>272</v>
      </c>
      <c r="E57" s="46">
        <v>-366.20000000000005</v>
      </c>
      <c r="F57" s="47" t="s">
        <v>208</v>
      </c>
      <c r="G57" s="59">
        <v>-44.233333333333327</v>
      </c>
      <c r="H57" s="47" t="s">
        <v>208</v>
      </c>
      <c r="I57" s="48">
        <v>3.6666666666666665</v>
      </c>
      <c r="J57" s="47" t="s">
        <v>262</v>
      </c>
      <c r="K57" s="49">
        <v>0</v>
      </c>
      <c r="L57" s="47" t="s">
        <v>404</v>
      </c>
      <c r="M57" s="49">
        <v>0.66666666666666663</v>
      </c>
      <c r="N57" s="47" t="s">
        <v>203</v>
      </c>
      <c r="O57" s="49">
        <v>0</v>
      </c>
      <c r="P57" s="47" t="s">
        <v>202</v>
      </c>
      <c r="Q57" s="50">
        <v>5.8823529411764705E-2</v>
      </c>
      <c r="R57" s="47" t="s">
        <v>392</v>
      </c>
      <c r="S57" s="50">
        <v>0.2289156626506024</v>
      </c>
      <c r="T57" s="47" t="s">
        <v>196</v>
      </c>
      <c r="U57" s="51">
        <v>1000</v>
      </c>
      <c r="V57" s="47" t="s">
        <v>395</v>
      </c>
      <c r="W57" s="51">
        <v>-8600</v>
      </c>
      <c r="X57" s="47" t="s">
        <v>199</v>
      </c>
      <c r="Y57" s="50">
        <v>6.6666666666666666E-2</v>
      </c>
      <c r="Z57" s="47" t="s">
        <v>175</v>
      </c>
      <c r="AA57" s="50">
        <v>0</v>
      </c>
      <c r="AB57" s="47" t="s">
        <v>208</v>
      </c>
      <c r="AC57" s="50">
        <v>0</v>
      </c>
      <c r="AD57" s="47" t="s">
        <v>268</v>
      </c>
      <c r="AE57" s="50">
        <v>0</v>
      </c>
      <c r="AF57" s="47" t="s">
        <v>208</v>
      </c>
      <c r="AG57" s="50">
        <v>0</v>
      </c>
      <c r="AH57" s="47" t="s">
        <v>202</v>
      </c>
      <c r="AI57" s="54">
        <v>13500</v>
      </c>
    </row>
    <row r="58" spans="1:35">
      <c r="A58" s="44">
        <v>56</v>
      </c>
      <c r="B58" s="45" t="s">
        <v>215</v>
      </c>
      <c r="C58" s="107">
        <v>1</v>
      </c>
      <c r="D58" s="45" t="s">
        <v>235</v>
      </c>
      <c r="E58" s="46">
        <v>-389.99999999999989</v>
      </c>
      <c r="F58" s="47" t="s">
        <v>199</v>
      </c>
      <c r="G58" s="59">
        <v>-48.7</v>
      </c>
      <c r="H58" s="47" t="s">
        <v>180</v>
      </c>
      <c r="I58" s="48">
        <v>4</v>
      </c>
      <c r="J58" s="47" t="s">
        <v>386</v>
      </c>
      <c r="K58" s="49">
        <v>0</v>
      </c>
      <c r="L58" s="47" t="s">
        <v>180</v>
      </c>
      <c r="M58" s="49">
        <v>1</v>
      </c>
      <c r="N58" s="47" t="s">
        <v>202</v>
      </c>
      <c r="O58" s="49">
        <v>0</v>
      </c>
      <c r="P58" s="47" t="s">
        <v>180</v>
      </c>
      <c r="Q58" s="50">
        <v>0</v>
      </c>
      <c r="R58" s="47" t="s">
        <v>203</v>
      </c>
      <c r="S58" s="50">
        <v>0.23255813953488372</v>
      </c>
      <c r="T58" s="47" t="s">
        <v>180</v>
      </c>
      <c r="U58" s="51">
        <v>0</v>
      </c>
      <c r="V58" s="47" t="s">
        <v>205</v>
      </c>
      <c r="W58" s="51">
        <v>-9466.6666666666661</v>
      </c>
      <c r="X58" s="47" t="s">
        <v>208</v>
      </c>
      <c r="Y58" s="50">
        <v>4.3478260869565216E-2</v>
      </c>
      <c r="Z58" s="47" t="s">
        <v>208</v>
      </c>
      <c r="AA58" s="50">
        <v>0</v>
      </c>
      <c r="AB58" s="47" t="s">
        <v>215</v>
      </c>
      <c r="AC58" s="50">
        <v>0</v>
      </c>
      <c r="AD58" s="47" t="s">
        <v>386</v>
      </c>
      <c r="AE58" s="50">
        <v>0</v>
      </c>
      <c r="AF58" s="47" t="s">
        <v>215</v>
      </c>
      <c r="AG58" s="50">
        <v>0</v>
      </c>
      <c r="AH58" s="47" t="s">
        <v>196</v>
      </c>
      <c r="AI58" s="54">
        <v>12900</v>
      </c>
    </row>
    <row r="59" spans="1:35">
      <c r="A59" s="44">
        <v>57</v>
      </c>
      <c r="B59" s="45" t="s">
        <v>268</v>
      </c>
      <c r="C59" s="107">
        <v>1</v>
      </c>
      <c r="D59" s="45" t="s">
        <v>238</v>
      </c>
      <c r="E59" s="46">
        <v>-393.60000000000008</v>
      </c>
      <c r="F59" s="47" t="s">
        <v>180</v>
      </c>
      <c r="G59" s="59">
        <v>-52.6</v>
      </c>
      <c r="H59" s="47" t="s">
        <v>199</v>
      </c>
      <c r="I59" s="48">
        <v>4</v>
      </c>
      <c r="J59" s="47" t="s">
        <v>394</v>
      </c>
      <c r="K59" s="49">
        <v>0</v>
      </c>
      <c r="L59" s="47" t="s">
        <v>199</v>
      </c>
      <c r="M59" s="49">
        <v>1</v>
      </c>
      <c r="N59" s="47" t="s">
        <v>208</v>
      </c>
      <c r="O59" s="49">
        <v>0</v>
      </c>
      <c r="P59" s="47" t="s">
        <v>199</v>
      </c>
      <c r="Q59" s="50">
        <v>0</v>
      </c>
      <c r="R59" s="47" t="s">
        <v>180</v>
      </c>
      <c r="S59" s="50">
        <v>0.2857142857142857</v>
      </c>
      <c r="T59" s="47" t="s">
        <v>199</v>
      </c>
      <c r="U59" s="51">
        <v>0</v>
      </c>
      <c r="V59" s="47" t="s">
        <v>199</v>
      </c>
      <c r="W59" s="51">
        <v>-10000</v>
      </c>
      <c r="X59" s="47" t="s">
        <v>264</v>
      </c>
      <c r="Y59" s="50">
        <v>0</v>
      </c>
      <c r="Z59" s="47" t="s">
        <v>223</v>
      </c>
      <c r="AA59" s="50">
        <v>0</v>
      </c>
      <c r="AB59" s="47" t="s">
        <v>264</v>
      </c>
      <c r="AC59" s="50">
        <v>0</v>
      </c>
      <c r="AD59" s="47" t="s">
        <v>394</v>
      </c>
      <c r="AE59" s="50">
        <v>0</v>
      </c>
      <c r="AF59" s="47" t="s">
        <v>394</v>
      </c>
      <c r="AG59" s="50">
        <v>0</v>
      </c>
      <c r="AH59" s="47" t="s">
        <v>208</v>
      </c>
      <c r="AI59" s="54">
        <v>10700</v>
      </c>
    </row>
    <row r="60" spans="1:35">
      <c r="A60" s="44">
        <v>58</v>
      </c>
      <c r="B60" s="45" t="s">
        <v>412</v>
      </c>
      <c r="C60" s="107">
        <v>1</v>
      </c>
      <c r="D60" s="45" t="s">
        <v>324</v>
      </c>
      <c r="E60" s="46">
        <v>-875.30000000000007</v>
      </c>
      <c r="F60" s="47" t="s">
        <v>202</v>
      </c>
      <c r="G60" s="59">
        <v>-52.95</v>
      </c>
      <c r="H60" s="47" t="s">
        <v>202</v>
      </c>
      <c r="I60" s="48">
        <v>4</v>
      </c>
      <c r="J60" s="47" t="s">
        <v>412</v>
      </c>
      <c r="K60" s="49">
        <v>0</v>
      </c>
      <c r="L60" s="47" t="s">
        <v>202</v>
      </c>
      <c r="M60" s="49">
        <v>1</v>
      </c>
      <c r="N60" s="47" t="s">
        <v>215</v>
      </c>
      <c r="O60" s="49">
        <v>0</v>
      </c>
      <c r="P60" s="47" t="s">
        <v>208</v>
      </c>
      <c r="Q60" s="50">
        <v>0</v>
      </c>
      <c r="R60" s="47" t="s">
        <v>386</v>
      </c>
      <c r="S60" s="50">
        <v>0.3125</v>
      </c>
      <c r="T60" s="47" t="s">
        <v>208</v>
      </c>
      <c r="U60" s="51">
        <v>0</v>
      </c>
      <c r="V60" s="47" t="s">
        <v>166</v>
      </c>
      <c r="W60" s="51">
        <v>-11400</v>
      </c>
      <c r="X60" s="47" t="s">
        <v>394</v>
      </c>
      <c r="Y60" s="50">
        <v>0</v>
      </c>
      <c r="Z60" s="47" t="s">
        <v>268</v>
      </c>
      <c r="AA60" s="50">
        <v>0</v>
      </c>
      <c r="AB60" s="47" t="s">
        <v>394</v>
      </c>
      <c r="AC60" s="50">
        <v>0</v>
      </c>
      <c r="AD60" s="47" t="s">
        <v>412</v>
      </c>
      <c r="AE60" s="50">
        <v>0</v>
      </c>
      <c r="AF60" s="47" t="s">
        <v>412</v>
      </c>
      <c r="AG60" s="50">
        <v>0</v>
      </c>
      <c r="AH60" s="47" t="s">
        <v>180</v>
      </c>
      <c r="AI60" s="54">
        <v>7400</v>
      </c>
    </row>
  </sheetData>
  <sortState xmlns:xlrd2="http://schemas.microsoft.com/office/spreadsheetml/2017/richdata2" ref="AH3:AI13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21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1213</v>
      </c>
      <c r="C2" s="121"/>
      <c r="E2" s="32" t="s">
        <v>54</v>
      </c>
      <c r="F2" s="29" t="s">
        <v>20</v>
      </c>
      <c r="G2" s="12">
        <v>1095</v>
      </c>
      <c r="H2" s="93">
        <f>IF(B$17=0,0,G2/B$17)</f>
        <v>0.58493589743589747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-58.580858085808579</v>
      </c>
      <c r="P2" s="79">
        <v>1212</v>
      </c>
      <c r="Q2" s="63">
        <v>-71000</v>
      </c>
    </row>
    <row r="3" spans="1:17">
      <c r="A3" s="19" t="s">
        <v>8</v>
      </c>
      <c r="B3" s="122">
        <v>8892</v>
      </c>
      <c r="C3" s="123"/>
      <c r="E3" s="33" t="s">
        <v>181</v>
      </c>
      <c r="F3" s="30" t="s">
        <v>156</v>
      </c>
      <c r="G3" s="13">
        <v>967</v>
      </c>
      <c r="H3" s="94">
        <f>IF(B$17=0,0,G3/B$17)</f>
        <v>0.51655982905982911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-23.41302555647156</v>
      </c>
      <c r="P3" s="80">
        <v>1213</v>
      </c>
      <c r="Q3" s="64">
        <v>-28400</v>
      </c>
    </row>
    <row r="4" spans="1:17">
      <c r="A4" s="19" t="s">
        <v>6</v>
      </c>
      <c r="B4" s="124">
        <v>-219.30000000000018</v>
      </c>
      <c r="C4" s="125"/>
      <c r="E4" s="33" t="s">
        <v>184</v>
      </c>
      <c r="F4" s="30" t="s">
        <v>187</v>
      </c>
      <c r="G4" s="13">
        <v>920</v>
      </c>
      <c r="H4" s="94">
        <f>IF(B$17=0,0,G4/B$17)</f>
        <v>0.49145299145299143</v>
      </c>
      <c r="I4" s="56">
        <v>26</v>
      </c>
      <c r="K4" s="5">
        <v>2</v>
      </c>
      <c r="L4" s="61">
        <v>86.800000000000011</v>
      </c>
      <c r="N4" s="76" t="s">
        <v>105</v>
      </c>
      <c r="O4" s="83">
        <f t="shared" si="0"/>
        <v>-11.508951406649617</v>
      </c>
      <c r="P4" s="80">
        <v>1173</v>
      </c>
      <c r="Q4" s="64">
        <v>-13500</v>
      </c>
    </row>
    <row r="5" spans="1:17">
      <c r="A5" s="19" t="s">
        <v>7</v>
      </c>
      <c r="B5" s="126">
        <f>IF(B$2=0,0,B$4/B$2)</f>
        <v>-0.18079142621599356</v>
      </c>
      <c r="C5" s="127"/>
      <c r="E5" s="33" t="s">
        <v>60</v>
      </c>
      <c r="F5" s="30" t="s">
        <v>24</v>
      </c>
      <c r="G5" s="13">
        <v>718</v>
      </c>
      <c r="H5" s="94">
        <f>IF(B$17=0,0,G5/B$17)</f>
        <v>0.38354700854700857</v>
      </c>
      <c r="I5" s="56">
        <v>29</v>
      </c>
      <c r="K5" s="5">
        <v>3</v>
      </c>
      <c r="L5" s="61">
        <v>25.100000000000009</v>
      </c>
      <c r="N5" s="76" t="s">
        <v>157</v>
      </c>
      <c r="O5" s="83">
        <f>IF(P5=0,0,Q5/P5)</f>
        <v>-40.318054256314312</v>
      </c>
      <c r="P5" s="80">
        <v>1069</v>
      </c>
      <c r="Q5" s="64">
        <v>-43100</v>
      </c>
    </row>
    <row r="6" spans="1:17">
      <c r="A6" s="19" t="s">
        <v>1</v>
      </c>
      <c r="B6" s="128">
        <f>IF(B$2=0,0,(B$7*1+B$8*2+B$9*3+B$10*4)/B$2)</f>
        <v>2.4896949711459193</v>
      </c>
      <c r="C6" s="129"/>
      <c r="E6" s="33" t="s">
        <v>56</v>
      </c>
      <c r="F6" s="30" t="s">
        <v>185</v>
      </c>
      <c r="G6" s="13">
        <v>485</v>
      </c>
      <c r="H6" s="94">
        <f>IF(B$17=0,0,G6/B$17)</f>
        <v>0.2590811965811966</v>
      </c>
      <c r="I6" s="56">
        <v>29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9.6813725490196081</v>
      </c>
      <c r="P6" s="80">
        <v>816</v>
      </c>
      <c r="Q6" s="64">
        <v>7900</v>
      </c>
    </row>
    <row r="7" spans="1:17">
      <c r="A7" s="19" t="s">
        <v>2</v>
      </c>
      <c r="B7" s="13">
        <v>309</v>
      </c>
      <c r="C7" s="6">
        <f t="shared" ref="C7:C12" si="2">IF(B$2=0,0,B7/B$2)</f>
        <v>0.25474031327287716</v>
      </c>
      <c r="E7" s="33" t="s">
        <v>55</v>
      </c>
      <c r="F7" s="30" t="s">
        <v>155</v>
      </c>
      <c r="G7" s="13">
        <v>406</v>
      </c>
      <c r="H7" s="94">
        <f>IF(B$17=0,0,G7/B$17)</f>
        <v>0.21688034188034189</v>
      </c>
      <c r="I7" s="56">
        <v>26</v>
      </c>
      <c r="K7" s="5">
        <v>5</v>
      </c>
      <c r="L7" s="61">
        <v>-14.199999999999992</v>
      </c>
      <c r="N7" s="76" t="s">
        <v>107</v>
      </c>
      <c r="O7" s="83">
        <f t="shared" si="0"/>
        <v>-25.193798449612402</v>
      </c>
      <c r="P7" s="80">
        <v>516</v>
      </c>
      <c r="Q7" s="64">
        <v>-13000</v>
      </c>
    </row>
    <row r="8" spans="1:17">
      <c r="A8" s="19" t="s">
        <v>3</v>
      </c>
      <c r="B8" s="13">
        <v>301</v>
      </c>
      <c r="C8" s="6">
        <f>IF(B$2=0,0,B8/B$2)</f>
        <v>0.24814509480626545</v>
      </c>
      <c r="E8" s="33" t="s">
        <v>57</v>
      </c>
      <c r="F8" s="30" t="s">
        <v>21</v>
      </c>
      <c r="G8" s="13">
        <v>404</v>
      </c>
      <c r="H8" s="94">
        <f>IF(B$17=0,0,G8/B$17)</f>
        <v>0.21581196581196582</v>
      </c>
      <c r="I8" s="56">
        <v>28</v>
      </c>
      <c r="K8" s="5">
        <v>6</v>
      </c>
      <c r="L8" s="61">
        <v>-75.099999999999994</v>
      </c>
      <c r="N8" s="76" t="s">
        <v>108</v>
      </c>
      <c r="O8" s="83">
        <f t="shared" si="0"/>
        <v>-16.949152542372882</v>
      </c>
      <c r="P8" s="80">
        <v>236</v>
      </c>
      <c r="Q8" s="64">
        <v>-4000</v>
      </c>
    </row>
    <row r="9" spans="1:17">
      <c r="A9" s="20" t="s">
        <v>4</v>
      </c>
      <c r="B9" s="14">
        <v>303</v>
      </c>
      <c r="C9" s="7">
        <f>IF(B$2=0,0,B9/B$2)</f>
        <v>0.24979389942291838</v>
      </c>
      <c r="E9" s="33" t="s">
        <v>59</v>
      </c>
      <c r="F9" s="30" t="s">
        <v>23</v>
      </c>
      <c r="G9" s="13">
        <v>336</v>
      </c>
      <c r="H9" s="94">
        <f>IF(B$17=0,0,G9/B$17)</f>
        <v>0.17948717948717949</v>
      </c>
      <c r="I9" s="56">
        <v>21</v>
      </c>
      <c r="K9" s="5">
        <v>7</v>
      </c>
      <c r="L9" s="61">
        <v>-61.099999999999994</v>
      </c>
      <c r="N9" s="77" t="s">
        <v>158</v>
      </c>
      <c r="O9" s="84">
        <f t="shared" si="0"/>
        <v>39.473684210526315</v>
      </c>
      <c r="P9" s="81">
        <v>76</v>
      </c>
      <c r="Q9" s="65">
        <v>3000</v>
      </c>
    </row>
    <row r="10" spans="1:17">
      <c r="A10" s="20" t="s">
        <v>152</v>
      </c>
      <c r="B10" s="14">
        <v>300</v>
      </c>
      <c r="C10" s="7">
        <f>IF(B$2=0,0,B10/B$2)</f>
        <v>0.247320692497939</v>
      </c>
      <c r="E10" s="33" t="s">
        <v>182</v>
      </c>
      <c r="F10" s="30" t="s">
        <v>19</v>
      </c>
      <c r="G10" s="13">
        <v>199</v>
      </c>
      <c r="H10" s="94">
        <f>IF(B$17=0,0,G10/B$17)</f>
        <v>0.1063034188034188</v>
      </c>
      <c r="I10" s="56">
        <v>20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610</v>
      </c>
      <c r="C11" s="7">
        <f>IF(B$2=0,0,B11/B$2)</f>
        <v>0.50288540807914262</v>
      </c>
      <c r="E11" s="33" t="s">
        <v>58</v>
      </c>
      <c r="F11" s="30" t="s">
        <v>22</v>
      </c>
      <c r="G11" s="13">
        <v>117</v>
      </c>
      <c r="H11" s="94">
        <f>IF(B$17=0,0,G11/B$17)</f>
        <v>6.25E-2</v>
      </c>
      <c r="I11" s="56">
        <v>23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35</v>
      </c>
      <c r="C12" s="9">
        <f t="shared" si="2"/>
        <v>2.8854080791426217E-2</v>
      </c>
      <c r="E12" s="33" t="s">
        <v>77</v>
      </c>
      <c r="F12" s="30" t="s">
        <v>41</v>
      </c>
      <c r="G12" s="13">
        <v>79</v>
      </c>
      <c r="H12" s="94">
        <f>IF(B$17=0,0,G12/B$17)</f>
        <v>4.2200854700854704E-2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-0.30789473684210533</v>
      </c>
      <c r="P12" s="79">
        <v>304</v>
      </c>
      <c r="Q12" s="67">
        <v>-93.600000000000023</v>
      </c>
    </row>
    <row r="13" spans="1:17">
      <c r="A13" s="22" t="s">
        <v>97</v>
      </c>
      <c r="B13" s="15">
        <v>1830</v>
      </c>
      <c r="C13" s="11">
        <f>IF(B$3=0,0,B13/B$3)</f>
        <v>0.2058029689608637</v>
      </c>
      <c r="E13" s="33" t="s">
        <v>74</v>
      </c>
      <c r="F13" s="30" t="s">
        <v>38</v>
      </c>
      <c r="G13" s="13">
        <v>60</v>
      </c>
      <c r="H13" s="94">
        <f>IF(B$17=0,0,G13/B$17)</f>
        <v>3.2051282051282048E-2</v>
      </c>
      <c r="I13" s="56">
        <v>17</v>
      </c>
      <c r="K13" s="5">
        <v>11</v>
      </c>
      <c r="L13" s="61">
        <v>18.100000000000009</v>
      </c>
      <c r="N13" s="76" t="s">
        <v>127</v>
      </c>
      <c r="O13" s="86">
        <f>IF(P13=0,0,Q13/P13)</f>
        <v>1.0874999999999979</v>
      </c>
      <c r="P13" s="80">
        <v>304</v>
      </c>
      <c r="Q13" s="68">
        <v>330.5999999999994</v>
      </c>
    </row>
    <row r="14" spans="1:17">
      <c r="A14" s="19" t="s">
        <v>94</v>
      </c>
      <c r="B14" s="13">
        <v>2134</v>
      </c>
      <c r="C14" s="6">
        <f>IF(B$3=0,0,B14/B$3)</f>
        <v>0.23999100314889787</v>
      </c>
      <c r="E14" s="33" t="s">
        <v>183</v>
      </c>
      <c r="F14" s="30" t="s">
        <v>186</v>
      </c>
      <c r="G14" s="13">
        <v>45</v>
      </c>
      <c r="H14" s="94">
        <f>IF(B$17=0,0,G14/B$17)</f>
        <v>2.403846153846154E-2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-1.2279605263157904</v>
      </c>
      <c r="P14" s="80">
        <v>304</v>
      </c>
      <c r="Q14" s="68">
        <v>-373.3000000000003</v>
      </c>
    </row>
    <row r="15" spans="1:17">
      <c r="A15" s="18" t="s">
        <v>99</v>
      </c>
      <c r="B15" s="12">
        <f>B21</f>
        <v>970</v>
      </c>
      <c r="C15" s="4">
        <f>IF(B$13=0,0,B15/B$13)</f>
        <v>0.5300546448087432</v>
      </c>
      <c r="E15" s="33" t="s">
        <v>71</v>
      </c>
      <c r="F15" s="30" t="s">
        <v>35</v>
      </c>
      <c r="G15" s="13">
        <v>37</v>
      </c>
      <c r="H15" s="94">
        <f>IF(B$17=0,0,G15/B$17)</f>
        <v>1.9764957264957264E-2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-0.27302631578947389</v>
      </c>
      <c r="P15" s="81">
        <v>304</v>
      </c>
      <c r="Q15" s="69">
        <v>-83.000000000000071</v>
      </c>
    </row>
    <row r="16" spans="1:17">
      <c r="A16" s="18" t="s">
        <v>100</v>
      </c>
      <c r="B16" s="12">
        <f>B22</f>
        <v>707</v>
      </c>
      <c r="C16" s="4">
        <f>IF(B$14=0,0,B16/B$14)</f>
        <v>0.33130271790065602</v>
      </c>
      <c r="E16" s="33" t="s">
        <v>66</v>
      </c>
      <c r="F16" s="30" t="s">
        <v>30</v>
      </c>
      <c r="G16" s="13">
        <v>36</v>
      </c>
      <c r="H16" s="94">
        <f>IF(B$17=0,0,G16/B$17)</f>
        <v>1.9230769230769232E-2</v>
      </c>
      <c r="I16" s="56">
        <v>16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1872</v>
      </c>
      <c r="C17" s="4">
        <f>IF(B$3=0,0,B17/B$3)</f>
        <v>0.21052631578947367</v>
      </c>
      <c r="E17" s="33" t="s">
        <v>67</v>
      </c>
      <c r="F17" s="30" t="s">
        <v>31</v>
      </c>
      <c r="G17" s="13">
        <v>21</v>
      </c>
      <c r="H17" s="94">
        <f>IF(B$17=0,0,G17/B$17)</f>
        <v>1.1217948717948718E-2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1176</v>
      </c>
      <c r="C18" s="6">
        <f>IF(B$3=0,0,B18/B$3)</f>
        <v>0.13225371120107962</v>
      </c>
      <c r="E18" s="33" t="s">
        <v>69</v>
      </c>
      <c r="F18" s="30" t="s">
        <v>33</v>
      </c>
      <c r="G18" s="13">
        <v>18</v>
      </c>
      <c r="H18" s="94">
        <f>IF(B$17=0,0,G18/B$17)</f>
        <v>9.6153846153846159E-3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692</v>
      </c>
      <c r="C19" s="6">
        <f>IF(B$17=0,0,B19/B$17)</f>
        <v>0.36965811965811968</v>
      </c>
      <c r="E19" s="33" t="s">
        <v>78</v>
      </c>
      <c r="F19" s="30" t="s">
        <v>42</v>
      </c>
      <c r="G19" s="13">
        <v>16</v>
      </c>
      <c r="H19" s="94">
        <f>IF(B$17=0,0,G19/B$17)</f>
        <v>8.5470085470085479E-3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1180</v>
      </c>
      <c r="C20" s="6">
        <f>IF(B$17=0,0,B20/B$17)</f>
        <v>0.63034188034188032</v>
      </c>
      <c r="E20" s="33" t="s">
        <v>62</v>
      </c>
      <c r="F20" s="30" t="s">
        <v>26</v>
      </c>
      <c r="G20" s="13">
        <v>13</v>
      </c>
      <c r="H20" s="94">
        <f>IF(B$17=0,0,G20/B$17)</f>
        <v>6.9444444444444441E-3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970</v>
      </c>
      <c r="C21" s="6">
        <f>IF(B$17=0,0,B21/B$17)</f>
        <v>0.51816239316239321</v>
      </c>
      <c r="E21" s="33" t="s">
        <v>61</v>
      </c>
      <c r="F21" s="30" t="s">
        <v>25</v>
      </c>
      <c r="G21" s="13">
        <v>9</v>
      </c>
      <c r="H21" s="94">
        <f>IF(B$17=0,0,G21/B$17)</f>
        <v>4.807692307692308E-3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707</v>
      </c>
      <c r="C22" s="6">
        <f>IF(B$17=0,0,B22/B$17)</f>
        <v>0.37767094017094016</v>
      </c>
      <c r="E22" s="33" t="s">
        <v>76</v>
      </c>
      <c r="F22" s="30" t="s">
        <v>40</v>
      </c>
      <c r="G22" s="13">
        <v>7</v>
      </c>
      <c r="H22" s="94">
        <f>IF(B$17=0,0,G22/B$17)</f>
        <v>3.7393162393162395E-3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195</v>
      </c>
      <c r="C23" s="6">
        <f>IF(B$17=0,0,B23/B$17)</f>
        <v>0.10416666666666667</v>
      </c>
      <c r="E23" s="33" t="s">
        <v>63</v>
      </c>
      <c r="F23" s="30" t="s">
        <v>27</v>
      </c>
      <c r="G23" s="13">
        <v>5</v>
      </c>
      <c r="H23" s="94">
        <f>IF(B$17=0,0,G23/B$17)</f>
        <v>2.670940170940171E-3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6376.3888888888887</v>
      </c>
      <c r="C24" s="8">
        <v>11936600</v>
      </c>
      <c r="E24" s="33" t="s">
        <v>72</v>
      </c>
      <c r="F24" s="30" t="s">
        <v>36</v>
      </c>
      <c r="G24" s="13">
        <v>2</v>
      </c>
      <c r="H24" s="94">
        <f>IF(B$17=0,0,G24/B$17)</f>
        <v>1.0683760683760685E-3</v>
      </c>
      <c r="I24" s="56">
        <v>3</v>
      </c>
      <c r="K24" s="5">
        <v>22</v>
      </c>
      <c r="L24" s="61">
        <v>-68.399999999999991</v>
      </c>
      <c r="N24" s="76" t="s">
        <v>392</v>
      </c>
      <c r="O24" s="86">
        <f>IF(P24=0,0,Q24/P24)</f>
        <v>41.72</v>
      </c>
      <c r="P24" s="80">
        <v>30</v>
      </c>
      <c r="Q24" s="68">
        <v>1251.5999999999999</v>
      </c>
    </row>
    <row r="25" spans="1:17">
      <c r="A25" s="20" t="s">
        <v>133</v>
      </c>
      <c r="B25" s="97">
        <f>IF($B$17-B$16=0,0,C25/($B$17-B$16))</f>
        <v>7418.6266094420598</v>
      </c>
      <c r="C25" s="98">
        <v>8642700</v>
      </c>
      <c r="E25" s="33" t="s">
        <v>75</v>
      </c>
      <c r="F25" s="30" t="s">
        <v>39</v>
      </c>
      <c r="G25" s="13">
        <v>2</v>
      </c>
      <c r="H25" s="94">
        <f>IF(B$17=0,0,G25/B$17)</f>
        <v>1.0683760683760685E-3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4658.9816124469589</v>
      </c>
      <c r="C26" s="98">
        <v>3293900</v>
      </c>
      <c r="E26" s="33" t="s">
        <v>68</v>
      </c>
      <c r="F26" s="30" t="s">
        <v>32</v>
      </c>
      <c r="G26" s="13">
        <v>1</v>
      </c>
      <c r="H26" s="94">
        <f>IF(B$17=0,0,G26/B$17)</f>
        <v>5.3418803418803424E-4</v>
      </c>
      <c r="I26" s="56">
        <v>2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-5665.3911564625851</v>
      </c>
      <c r="C27" s="98">
        <v>-6662500</v>
      </c>
      <c r="E27" s="33" t="s">
        <v>79</v>
      </c>
      <c r="F27" s="30" t="s">
        <v>43</v>
      </c>
      <c r="G27" s="13">
        <v>1</v>
      </c>
      <c r="H27" s="94">
        <f>IF(B$17=0,0,G27/B$17)</f>
        <v>5.3418803418803424E-4</v>
      </c>
      <c r="I27" s="56">
        <v>2</v>
      </c>
      <c r="K27" s="5">
        <v>25</v>
      </c>
      <c r="L27" s="61">
        <v>-45.899999999999991</v>
      </c>
      <c r="N27" s="76" t="s">
        <v>396</v>
      </c>
      <c r="O27" s="86">
        <f>IF(P27=0,0,Q27/P27)</f>
        <v>28.283333333333335</v>
      </c>
      <c r="P27" s="80">
        <v>36</v>
      </c>
      <c r="Q27" s="68">
        <v>1018.2</v>
      </c>
    </row>
    <row r="28" spans="1:17">
      <c r="A28" s="19" t="s">
        <v>130</v>
      </c>
      <c r="B28" s="13">
        <v>5</v>
      </c>
      <c r="C28" s="96">
        <v>3</v>
      </c>
      <c r="E28" s="33" t="s">
        <v>80</v>
      </c>
      <c r="F28" s="30" t="s">
        <v>44</v>
      </c>
      <c r="G28" s="13">
        <v>1</v>
      </c>
      <c r="H28" s="94">
        <f>IF(B$17=0,0,G28/B$17)</f>
        <v>5.3418803418803424E-4</v>
      </c>
      <c r="I28" s="56">
        <v>2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42</v>
      </c>
      <c r="C29" s="96">
        <v>3</v>
      </c>
      <c r="E29" s="33" t="s">
        <v>82</v>
      </c>
      <c r="F29" s="30" t="s">
        <v>46</v>
      </c>
      <c r="G29" s="13">
        <v>1</v>
      </c>
      <c r="H29" s="94">
        <f>IF(B$17=0,0,G29/B$17)</f>
        <v>5.3418803418803424E-4</v>
      </c>
      <c r="I29" s="56">
        <v>2</v>
      </c>
      <c r="K29" s="5">
        <v>27</v>
      </c>
      <c r="L29" s="61">
        <v>21.500000000000007</v>
      </c>
      <c r="N29" s="76" t="s">
        <v>297</v>
      </c>
      <c r="O29" s="86">
        <f>IF(P29=0,0,Q29/P29)</f>
        <v>24.785185185185188</v>
      </c>
      <c r="P29" s="80">
        <v>27</v>
      </c>
      <c r="Q29" s="68">
        <v>669.2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223</v>
      </c>
      <c r="O30" s="86">
        <f>IF(P30=0,0,Q30/P30)</f>
        <v>24.166666666666671</v>
      </c>
      <c r="P30" s="80">
        <v>12</v>
      </c>
      <c r="Q30" s="68">
        <v>290.00000000000006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404</v>
      </c>
      <c r="O31" s="86">
        <f>IF(P31=0,0,Q31/P31)</f>
        <v>22.81111111111111</v>
      </c>
      <c r="P31" s="80">
        <v>18</v>
      </c>
      <c r="Q31" s="68">
        <v>410.59999999999997</v>
      </c>
    </row>
    <row r="32" spans="1:17">
      <c r="A32" s="21" t="s">
        <v>112</v>
      </c>
      <c r="B32" s="26">
        <v>22</v>
      </c>
      <c r="C32" s="9">
        <f>IF(B$3=0,0,B32/B$3)</f>
        <v>2.4741340530814214E-3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386</v>
      </c>
      <c r="O32" s="86">
        <f>IF(P32=0,0,Q32/P32)</f>
        <v>21.288888888888895</v>
      </c>
      <c r="P32" s="80">
        <v>9</v>
      </c>
      <c r="Q32" s="68">
        <v>191.60000000000005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394</v>
      </c>
      <c r="O33" s="86">
        <f>IF(P33=0,0,Q33/P33)</f>
        <v>20.666666666666664</v>
      </c>
      <c r="P33" s="80">
        <v>6</v>
      </c>
      <c r="Q33" s="68">
        <v>123.99999999999999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215</v>
      </c>
      <c r="O34" s="86">
        <f>IF(P34=0,0,Q34/P34)</f>
        <v>19.200000000000003</v>
      </c>
      <c r="P34" s="80">
        <v>3</v>
      </c>
      <c r="Q34" s="68">
        <v>57.600000000000009</v>
      </c>
    </row>
    <row r="35" spans="1:17">
      <c r="A35" s="52" t="s">
        <v>139</v>
      </c>
      <c r="B35" s="99">
        <v>211</v>
      </c>
      <c r="C35" s="102">
        <f t="shared" ref="C35:C47" si="3">IF(B$17=0,0,B35/B$17)</f>
        <v>0.11271367521367522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213</v>
      </c>
      <c r="O35" s="86">
        <f>IF(P35=0,0,Q35/P35)</f>
        <v>15.226666666666665</v>
      </c>
      <c r="P35" s="80">
        <v>30</v>
      </c>
      <c r="Q35" s="68">
        <v>456.79999999999995</v>
      </c>
    </row>
    <row r="36" spans="1:17">
      <c r="A36" s="19" t="s">
        <v>135</v>
      </c>
      <c r="B36" s="13">
        <v>409</v>
      </c>
      <c r="C36" s="6">
        <f t="shared" si="3"/>
        <v>0.21848290598290598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258</v>
      </c>
      <c r="O36" s="86">
        <f>IF(P36=0,0,Q36/P36)</f>
        <v>14.829629629629627</v>
      </c>
      <c r="P36" s="80">
        <v>27</v>
      </c>
      <c r="Q36" s="68">
        <v>400.39999999999992</v>
      </c>
    </row>
    <row r="37" spans="1:17">
      <c r="A37" s="19" t="s">
        <v>136</v>
      </c>
      <c r="B37" s="100">
        <v>444</v>
      </c>
      <c r="C37" s="6">
        <f t="shared" si="3"/>
        <v>0.23717948717948717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241</v>
      </c>
      <c r="O37" s="86">
        <f>IF(P37=0,0,Q37/P37)</f>
        <v>14.5037037037037</v>
      </c>
      <c r="P37" s="80">
        <v>27</v>
      </c>
      <c r="Q37" s="68">
        <v>391.59999999999991</v>
      </c>
    </row>
    <row r="38" spans="1:17">
      <c r="A38" s="19" t="s">
        <v>137</v>
      </c>
      <c r="B38" s="100">
        <v>381</v>
      </c>
      <c r="C38" s="6">
        <f t="shared" si="3"/>
        <v>0.20352564102564102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238</v>
      </c>
      <c r="O38" s="86">
        <f>IF(P38=0,0,Q38/P38)</f>
        <v>14.207407407407404</v>
      </c>
      <c r="P38" s="80">
        <v>108</v>
      </c>
      <c r="Q38" s="68">
        <v>1534.3999999999996</v>
      </c>
    </row>
    <row r="39" spans="1:17">
      <c r="A39" s="19" t="s">
        <v>138</v>
      </c>
      <c r="B39" s="100">
        <v>213</v>
      </c>
      <c r="C39" s="6">
        <f t="shared" si="3"/>
        <v>0.11378205128205128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136</v>
      </c>
      <c r="C40" s="6">
        <f t="shared" si="3"/>
        <v>7.2649572649572655E-2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228</v>
      </c>
      <c r="O40" s="86">
        <f>IF(P40=0,0,Q40/P40)</f>
        <v>10.906666666666666</v>
      </c>
      <c r="P40" s="80">
        <v>60</v>
      </c>
      <c r="Q40" s="68">
        <v>654.4</v>
      </c>
    </row>
    <row r="41" spans="1:17">
      <c r="A41" s="19" t="s">
        <v>141</v>
      </c>
      <c r="B41" s="100">
        <v>41</v>
      </c>
      <c r="C41" s="6">
        <f t="shared" si="3"/>
        <v>2.19017094017094E-2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304</v>
      </c>
      <c r="O41" s="86">
        <f>IF(P41=0,0,Q41/P41)</f>
        <v>9.0893333333333288</v>
      </c>
      <c r="P41" s="80">
        <v>75</v>
      </c>
      <c r="Q41" s="68">
        <v>681.6999999999997</v>
      </c>
    </row>
    <row r="42" spans="1:17">
      <c r="A42" s="19" t="s">
        <v>142</v>
      </c>
      <c r="B42" s="100">
        <v>21</v>
      </c>
      <c r="C42" s="6">
        <f t="shared" si="3"/>
        <v>1.1217948717948718E-2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216</v>
      </c>
      <c r="O42" s="86">
        <f>IF(P42=0,0,Q42/P42)</f>
        <v>6.4740740740740694</v>
      </c>
      <c r="P42" s="80">
        <v>81</v>
      </c>
      <c r="Q42" s="68">
        <v>524.39999999999964</v>
      </c>
    </row>
    <row r="43" spans="1:17">
      <c r="A43" s="19" t="s">
        <v>143</v>
      </c>
      <c r="B43" s="100">
        <v>10</v>
      </c>
      <c r="C43" s="6">
        <f t="shared" si="3"/>
        <v>5.341880341880342E-3</v>
      </c>
      <c r="K43" s="5">
        <v>41</v>
      </c>
      <c r="L43" s="61">
        <v>-66.399999999999991</v>
      </c>
      <c r="N43" s="76" t="s">
        <v>235</v>
      </c>
      <c r="O43" s="86">
        <f>IF(P43=0,0,Q43/P43)</f>
        <v>5.8736434108527256</v>
      </c>
      <c r="P43" s="80">
        <v>258</v>
      </c>
      <c r="Q43" s="68">
        <v>1515.4000000000033</v>
      </c>
    </row>
    <row r="44" spans="1:17">
      <c r="A44" s="19" t="s">
        <v>144</v>
      </c>
      <c r="B44" s="100">
        <v>2</v>
      </c>
      <c r="C44" s="6">
        <f t="shared" si="3"/>
        <v>1.0683760683760685E-3</v>
      </c>
      <c r="K44" s="5">
        <v>42</v>
      </c>
      <c r="L44" s="61">
        <v>-59.29999999999999</v>
      </c>
      <c r="N44" s="76" t="s">
        <v>272</v>
      </c>
      <c r="O44" s="86">
        <f>IF(P44=0,0,Q44/P44)</f>
        <v>4.845918367346937</v>
      </c>
      <c r="P44" s="80">
        <v>294</v>
      </c>
      <c r="Q44" s="68">
        <v>1424.6999999999996</v>
      </c>
    </row>
    <row r="45" spans="1:17">
      <c r="A45" s="19" t="s">
        <v>145</v>
      </c>
      <c r="B45" s="100">
        <v>1</v>
      </c>
      <c r="C45" s="6">
        <f t="shared" si="3"/>
        <v>5.3418803418803424E-4</v>
      </c>
      <c r="K45" s="5">
        <v>43</v>
      </c>
      <c r="L45" s="61">
        <v>-74.699999999999989</v>
      </c>
      <c r="N45" s="76" t="s">
        <v>227</v>
      </c>
      <c r="O45" s="86">
        <f>IF(P45=0,0,Q45/P45)</f>
        <v>4.704761904761904</v>
      </c>
      <c r="P45" s="80">
        <v>42</v>
      </c>
      <c r="Q45" s="68">
        <v>197.59999999999997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395</v>
      </c>
      <c r="O46" s="86">
        <f>IF(P46=0,0,Q46/P46)</f>
        <v>4</v>
      </c>
      <c r="P46" s="80">
        <v>6</v>
      </c>
      <c r="Q46" s="68">
        <v>24</v>
      </c>
    </row>
    <row r="47" spans="1:17">
      <c r="A47" s="21" t="s">
        <v>147</v>
      </c>
      <c r="B47" s="101">
        <v>3</v>
      </c>
      <c r="C47" s="9">
        <f t="shared" si="3"/>
        <v>1.6025641025641025E-3</v>
      </c>
      <c r="K47" s="5">
        <v>45</v>
      </c>
      <c r="L47" s="61">
        <v>-52.099999999999987</v>
      </c>
      <c r="N47" s="76" t="s">
        <v>179</v>
      </c>
      <c r="O47" s="86">
        <f>IF(P47=0,0,Q47/P47)</f>
        <v>2.4666666666666663</v>
      </c>
      <c r="P47" s="80">
        <v>48</v>
      </c>
      <c r="Q47" s="68">
        <v>118.39999999999998</v>
      </c>
    </row>
    <row r="48" spans="1:17">
      <c r="K48" s="5">
        <v>46</v>
      </c>
      <c r="L48" s="61">
        <v>-44.199999999999989</v>
      </c>
      <c r="N48" s="76" t="s">
        <v>333</v>
      </c>
      <c r="O48" s="86">
        <f>IF(P48=0,0,Q48/P48)</f>
        <v>2.3792592592592667</v>
      </c>
      <c r="P48" s="80">
        <v>135</v>
      </c>
      <c r="Q48" s="68">
        <v>321.20000000000101</v>
      </c>
    </row>
    <row r="49" spans="11:17">
      <c r="K49" s="5">
        <v>47</v>
      </c>
      <c r="L49" s="61">
        <v>-76.299999999999983</v>
      </c>
      <c r="N49" s="76" t="s">
        <v>175</v>
      </c>
      <c r="O49" s="86">
        <f>IF(P49=0,0,Q49/P49)</f>
        <v>1.4666666666666668</v>
      </c>
      <c r="P49" s="80">
        <v>6</v>
      </c>
      <c r="Q49" s="68">
        <v>8.8000000000000007</v>
      </c>
    </row>
    <row r="50" spans="11:17">
      <c r="K50" s="5">
        <v>48</v>
      </c>
      <c r="L50" s="61">
        <v>-19.999999999999986</v>
      </c>
      <c r="N50" s="76" t="s">
        <v>161</v>
      </c>
      <c r="O50" s="86">
        <f>IF(P50=0,0,Q50/P50)</f>
        <v>-0.57333333333333036</v>
      </c>
      <c r="P50" s="80">
        <v>30</v>
      </c>
      <c r="Q50" s="68">
        <v>-17.19999999999991</v>
      </c>
    </row>
    <row r="51" spans="11:17">
      <c r="K51" s="5">
        <v>49</v>
      </c>
      <c r="L51" s="61">
        <v>-73.599999999999994</v>
      </c>
      <c r="N51" s="76" t="s">
        <v>255</v>
      </c>
      <c r="O51" s="86">
        <f>IF(P51=0,0,Q51/P51)</f>
        <v>-0.98555555555554941</v>
      </c>
      <c r="P51" s="80">
        <v>90</v>
      </c>
      <c r="Q51" s="68">
        <v>-88.699999999999449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-1.7565656565656627</v>
      </c>
      <c r="P52" s="80">
        <v>99</v>
      </c>
      <c r="Q52" s="68">
        <v>-173.9000000000006</v>
      </c>
    </row>
    <row r="53" spans="11:17">
      <c r="K53" s="5">
        <v>51</v>
      </c>
      <c r="L53" s="61">
        <v>10</v>
      </c>
      <c r="N53" s="76" t="s">
        <v>164</v>
      </c>
      <c r="O53" s="86">
        <f>IF(P53=0,0,Q53/P53)</f>
        <v>-2.2222222222222197</v>
      </c>
      <c r="P53" s="80">
        <v>45</v>
      </c>
      <c r="Q53" s="68">
        <v>-99.999999999999886</v>
      </c>
    </row>
    <row r="54" spans="11:17">
      <c r="K54" s="5">
        <v>52</v>
      </c>
      <c r="L54" s="61">
        <v>-20</v>
      </c>
      <c r="N54" s="76" t="s">
        <v>177</v>
      </c>
      <c r="O54" s="86">
        <f>IF(P54=0,0,Q54/P54)</f>
        <v>-2.6</v>
      </c>
      <c r="P54" s="80">
        <v>6</v>
      </c>
      <c r="Q54" s="68">
        <v>-15.600000000000001</v>
      </c>
    </row>
    <row r="55" spans="11:17">
      <c r="K55" s="5">
        <v>53</v>
      </c>
      <c r="L55" s="61">
        <v>-10.1</v>
      </c>
      <c r="N55" s="76" t="s">
        <v>277</v>
      </c>
      <c r="O55" s="86">
        <f>IF(P55=0,0,Q55/P55)</f>
        <v>-4.1733333333333285</v>
      </c>
      <c r="P55" s="80">
        <v>285</v>
      </c>
      <c r="Q55" s="68">
        <v>-1189.3999999999985</v>
      </c>
    </row>
    <row r="56" spans="11:17">
      <c r="K56" s="5">
        <v>54</v>
      </c>
      <c r="L56" s="61">
        <v>-30.5</v>
      </c>
      <c r="N56" s="76" t="s">
        <v>195</v>
      </c>
      <c r="O56" s="86">
        <f>IF(P56=0,0,Q56/P56)</f>
        <v>-5.6887005649717564</v>
      </c>
      <c r="P56" s="80">
        <v>177</v>
      </c>
      <c r="Q56" s="68">
        <v>-1006.9000000000009</v>
      </c>
    </row>
    <row r="57" spans="11:17">
      <c r="K57" s="5">
        <v>55</v>
      </c>
      <c r="L57" s="61">
        <v>20.799999999999997</v>
      </c>
      <c r="N57" s="76" t="s">
        <v>169</v>
      </c>
      <c r="O57" s="86">
        <f>IF(P57=0,0,Q57/P57)</f>
        <v>-6.6855345911949717</v>
      </c>
      <c r="P57" s="80">
        <v>318</v>
      </c>
      <c r="Q57" s="68">
        <v>-2126.0000000000009</v>
      </c>
    </row>
    <row r="58" spans="11:17">
      <c r="K58" s="5">
        <v>56</v>
      </c>
      <c r="L58" s="61">
        <v>-20</v>
      </c>
      <c r="N58" s="76" t="s">
        <v>163</v>
      </c>
      <c r="O58" s="86">
        <f>IF(P58=0,0,Q58/P58)</f>
        <v>-6.9454545454545418</v>
      </c>
      <c r="P58" s="80">
        <v>33</v>
      </c>
      <c r="Q58" s="68">
        <v>-229.19999999999987</v>
      </c>
    </row>
    <row r="59" spans="11:17">
      <c r="K59" s="5">
        <v>57</v>
      </c>
      <c r="L59" s="61">
        <v>-63.5</v>
      </c>
      <c r="N59" s="76" t="s">
        <v>191</v>
      </c>
      <c r="O59" s="86">
        <f>IF(P59=0,0,Q59/P59)</f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265</v>
      </c>
      <c r="O60" s="86">
        <f>IF(P60=0,0,Q60/P60)</f>
        <v>-9.5103448275862075</v>
      </c>
      <c r="P60" s="80">
        <v>87</v>
      </c>
      <c r="Q60" s="68">
        <v>-827.40000000000009</v>
      </c>
    </row>
    <row r="61" spans="11:17">
      <c r="K61" s="5">
        <v>59</v>
      </c>
      <c r="L61" s="61">
        <v>-2.2999999999999972</v>
      </c>
      <c r="N61" s="76" t="s">
        <v>412</v>
      </c>
      <c r="O61" s="86">
        <f>IF(P61=0,0,Q61/P61)</f>
        <v>-9.7333333333333325</v>
      </c>
      <c r="P61" s="80">
        <v>3</v>
      </c>
      <c r="Q61" s="68">
        <v>-29.2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391</v>
      </c>
      <c r="O63" s="86">
        <f>IF(P63=0,0,Q63/P63)</f>
        <v>-11.099999999999994</v>
      </c>
      <c r="P63" s="80">
        <v>30</v>
      </c>
      <c r="Q63" s="68">
        <v>-332.99999999999983</v>
      </c>
    </row>
    <row r="64" spans="11:17">
      <c r="K64" s="5">
        <v>62</v>
      </c>
      <c r="L64" s="61">
        <v>-8.2999999999999972</v>
      </c>
      <c r="N64" s="76" t="s">
        <v>168</v>
      </c>
      <c r="O64" s="86">
        <f>IF(P64=0,0,Q64/P64)</f>
        <v>-11.807407407407409</v>
      </c>
      <c r="P64" s="80">
        <v>54</v>
      </c>
      <c r="Q64" s="68">
        <v>-637.6</v>
      </c>
    </row>
    <row r="65" spans="11:17">
      <c r="K65" s="5">
        <v>63</v>
      </c>
      <c r="L65" s="61">
        <v>-30.699999999999996</v>
      </c>
      <c r="N65" s="76" t="s">
        <v>263</v>
      </c>
      <c r="O65" s="86">
        <f>IF(P65=0,0,Q65/P65)</f>
        <v>-15.000732600732599</v>
      </c>
      <c r="P65" s="80">
        <v>273</v>
      </c>
      <c r="Q65" s="68">
        <v>-4095.1999999999994</v>
      </c>
    </row>
    <row r="66" spans="11:17">
      <c r="K66" s="5">
        <v>64</v>
      </c>
      <c r="L66" s="61">
        <v>-19.999999999999996</v>
      </c>
      <c r="N66" s="76" t="s">
        <v>167</v>
      </c>
      <c r="O66" s="86">
        <f>IF(P66=0,0,Q66/P66)</f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402</v>
      </c>
      <c r="O67" s="86">
        <f>IF(P67=0,0,Q67/P67)</f>
        <v>-26.876923076923084</v>
      </c>
      <c r="P67" s="80">
        <v>39</v>
      </c>
      <c r="Q67" s="68">
        <v>-1048.2000000000003</v>
      </c>
    </row>
    <row r="68" spans="11:17">
      <c r="K68" s="5">
        <v>66</v>
      </c>
      <c r="L68" s="61">
        <v>-8.3000000000000043</v>
      </c>
      <c r="N68" s="76" t="s">
        <v>388</v>
      </c>
      <c r="O68" s="86">
        <f>IF(P68=0,0,Q68/P68)</f>
        <v>-28.062222222222225</v>
      </c>
      <c r="P68" s="80">
        <v>45</v>
      </c>
      <c r="Q68" s="68">
        <v>-1262.8000000000002</v>
      </c>
    </row>
    <row r="69" spans="11:17">
      <c r="K69" s="5">
        <v>67</v>
      </c>
      <c r="L69" s="61">
        <v>1.2999999999999954</v>
      </c>
      <c r="N69" s="76" t="s">
        <v>162</v>
      </c>
      <c r="O69" s="86">
        <f>IF(P69=0,0,Q69/P69)</f>
        <v>-39.703703703703681</v>
      </c>
      <c r="P69" s="80">
        <v>27</v>
      </c>
      <c r="Q69" s="68">
        <v>-1071.9999999999993</v>
      </c>
    </row>
    <row r="70" spans="11:17">
      <c r="K70" s="5">
        <v>68</v>
      </c>
      <c r="L70" s="61">
        <v>-20.000000000000007</v>
      </c>
      <c r="N70" s="76" t="s">
        <v>264</v>
      </c>
      <c r="O70" s="86">
        <f>IF(P70=0,0,Q70/P70)</f>
        <v>-42.199999999999989</v>
      </c>
      <c r="P70" s="80">
        <v>6</v>
      </c>
      <c r="Q70" s="68">
        <v>-253.19999999999993</v>
      </c>
    </row>
    <row r="71" spans="11:17">
      <c r="K71" s="5">
        <v>69</v>
      </c>
      <c r="L71" s="61">
        <v>-80.5</v>
      </c>
      <c r="N71" s="76" t="s">
        <v>205</v>
      </c>
      <c r="O71" s="86">
        <f>IF(P71=0,0,Q71/P71)</f>
        <v>-47.866666666666667</v>
      </c>
      <c r="P71" s="80">
        <v>12</v>
      </c>
      <c r="Q71" s="68">
        <v>-574.4</v>
      </c>
    </row>
    <row r="72" spans="11:17">
      <c r="K72" s="5">
        <v>70</v>
      </c>
      <c r="L72" s="61">
        <v>-17.600000000000001</v>
      </c>
      <c r="N72" s="76" t="s">
        <v>268</v>
      </c>
      <c r="O72" s="86">
        <f>IF(P72=0,0,Q72/P72)</f>
        <v>-72.8</v>
      </c>
      <c r="P72" s="80">
        <v>3</v>
      </c>
      <c r="Q72" s="68">
        <v>-218.4</v>
      </c>
    </row>
    <row r="73" spans="11:17">
      <c r="K73" s="5">
        <v>71</v>
      </c>
      <c r="L73" s="61">
        <v>-8.5000000000000018</v>
      </c>
      <c r="N73" s="76" t="s">
        <v>231</v>
      </c>
      <c r="O73" s="86">
        <f>IF(P73=0,0,Q73/P73)</f>
        <v>-75</v>
      </c>
      <c r="P73" s="80">
        <v>6</v>
      </c>
      <c r="Q73" s="68">
        <v>-450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</sheetData>
  <sortState xmlns:xlrd2="http://schemas.microsoft.com/office/spreadsheetml/2017/richdata2" ref="N18:Q7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26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32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34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18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33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31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31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11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13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9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37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32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11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12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27.272727272727273</v>
      </c>
      <c r="P2" s="79">
        <v>11</v>
      </c>
      <c r="Q2" s="63">
        <v>300</v>
      </c>
    </row>
    <row r="3" spans="1:17">
      <c r="A3" s="19" t="s">
        <v>8</v>
      </c>
      <c r="B3" s="122">
        <v>95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13</v>
      </c>
      <c r="K3" s="5">
        <v>1</v>
      </c>
      <c r="L3" s="61">
        <v>-25.1</v>
      </c>
      <c r="N3" s="76" t="s">
        <v>104</v>
      </c>
      <c r="O3" s="83">
        <f t="shared" si="0"/>
        <v>-1036.3636363636363</v>
      </c>
      <c r="P3" s="80">
        <v>11</v>
      </c>
      <c r="Q3" s="64">
        <v>-11400</v>
      </c>
    </row>
    <row r="4" spans="1:17">
      <c r="A4" s="19" t="s">
        <v>6</v>
      </c>
      <c r="B4" s="124">
        <v>52.300000000000011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37</v>
      </c>
      <c r="K4" s="5">
        <v>2</v>
      </c>
      <c r="L4" s="61">
        <v>-75.7</v>
      </c>
      <c r="N4" s="76" t="s">
        <v>105</v>
      </c>
      <c r="O4" s="83">
        <f t="shared" si="0"/>
        <v>-90.909090909090907</v>
      </c>
      <c r="P4" s="80">
        <v>11</v>
      </c>
      <c r="Q4" s="64">
        <v>-1000</v>
      </c>
    </row>
    <row r="5" spans="1:17">
      <c r="A5" s="19" t="s">
        <v>7</v>
      </c>
      <c r="B5" s="126">
        <f>IF(B$2=0,0,B$4/B$2)</f>
        <v>4.7545454545454557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38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2.4545454545454546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9.0909090909090912E-2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4</v>
      </c>
      <c r="C10" s="7">
        <f>IF(B$2=0,0,B10/B$2)</f>
        <v>0.36363636363636365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0.54545454545454541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45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20</v>
      </c>
      <c r="C13" s="11">
        <f>IF(B$3=0,0,B13/B$3)</f>
        <v>0.21052631578947367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35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30</v>
      </c>
      <c r="C14" s="6">
        <f>IF(B$3=0,0,B14/B$3)</f>
        <v>0.31578947368421051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0.55000000000000004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0.22105263157894736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0.1368421052631579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3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 t="shared" si="3"/>
        <v>8.5</v>
      </c>
      <c r="P24" s="80">
        <v>2</v>
      </c>
      <c r="Q24" s="68">
        <v>17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333</v>
      </c>
      <c r="O25" s="86">
        <f t="shared" si="3"/>
        <v>-5.5500000000000016</v>
      </c>
      <c r="P25" s="80">
        <v>2</v>
      </c>
      <c r="Q25" s="68">
        <v>-11.100000000000003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-5953.8461538461543</v>
      </c>
      <c r="C27" s="98">
        <v>-77400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396</v>
      </c>
      <c r="O27" s="86">
        <f t="shared" si="3"/>
        <v>-20.399999999999999</v>
      </c>
      <c r="P27" s="80">
        <v>1</v>
      </c>
      <c r="Q27" s="68">
        <v>-20.399999999999999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203</v>
      </c>
      <c r="O28" s="86">
        <f t="shared" si="3"/>
        <v>-22.3</v>
      </c>
      <c r="P28" s="80">
        <v>1</v>
      </c>
      <c r="Q28" s="68">
        <v>-22.3</v>
      </c>
    </row>
    <row r="29" spans="1:17">
      <c r="A29" s="19" t="s">
        <v>131</v>
      </c>
      <c r="B29" s="13">
        <v>16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161</v>
      </c>
      <c r="O29" s="86">
        <f t="shared" si="3"/>
        <v>-22.45</v>
      </c>
      <c r="P29" s="80">
        <v>2</v>
      </c>
      <c r="Q29" s="68">
        <v>-44.9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-24.933333333333337</v>
      </c>
      <c r="P31" s="80">
        <v>3</v>
      </c>
      <c r="Q31" s="68">
        <v>-74.800000000000011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-37.875</v>
      </c>
      <c r="P32" s="80">
        <v>4</v>
      </c>
      <c r="Q32" s="68">
        <v>-151.5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 t="shared" si="3"/>
        <v>-110.2</v>
      </c>
      <c r="P33" s="80">
        <v>1</v>
      </c>
      <c r="Q33" s="68">
        <v>-110.2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9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92</v>
      </c>
      <c r="C2" s="121"/>
      <c r="E2" s="32" t="s">
        <v>54</v>
      </c>
      <c r="F2" s="29" t="s">
        <v>20</v>
      </c>
      <c r="G2" s="12">
        <v>115</v>
      </c>
      <c r="H2" s="93">
        <f>IF(B$17=0,0,G2/B$17)</f>
        <v>0.78767123287671237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661.95652173913038</v>
      </c>
      <c r="P2" s="79">
        <v>92</v>
      </c>
      <c r="Q2" s="63">
        <v>60900</v>
      </c>
    </row>
    <row r="3" spans="1:17">
      <c r="A3" s="19" t="s">
        <v>8</v>
      </c>
      <c r="B3" s="122">
        <v>691</v>
      </c>
      <c r="C3" s="123"/>
      <c r="E3" s="33" t="s">
        <v>184</v>
      </c>
      <c r="F3" s="30" t="s">
        <v>187</v>
      </c>
      <c r="G3" s="13">
        <v>100</v>
      </c>
      <c r="H3" s="94">
        <f>IF(B$17=0,0,G3/B$17)</f>
        <v>0.68493150684931503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650</v>
      </c>
      <c r="P3" s="80">
        <v>92</v>
      </c>
      <c r="Q3" s="64">
        <v>59800</v>
      </c>
    </row>
    <row r="4" spans="1:17">
      <c r="A4" s="19" t="s">
        <v>6</v>
      </c>
      <c r="B4" s="124">
        <v>777.10000000000025</v>
      </c>
      <c r="C4" s="125"/>
      <c r="E4" s="33" t="s">
        <v>181</v>
      </c>
      <c r="F4" s="30" t="s">
        <v>156</v>
      </c>
      <c r="G4" s="13">
        <v>60</v>
      </c>
      <c r="H4" s="94">
        <f>IF(B$17=0,0,G4/B$17)</f>
        <v>0.41095890410958902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1187.6404494382023</v>
      </c>
      <c r="P4" s="80">
        <v>89</v>
      </c>
      <c r="Q4" s="64">
        <v>105700</v>
      </c>
    </row>
    <row r="5" spans="1:17">
      <c r="A5" s="19" t="s">
        <v>7</v>
      </c>
      <c r="B5" s="126">
        <f>IF(B$2=0,0,B$4/B$2)</f>
        <v>8.4467391304347856</v>
      </c>
      <c r="C5" s="127"/>
      <c r="E5" s="33" t="s">
        <v>60</v>
      </c>
      <c r="F5" s="30" t="s">
        <v>24</v>
      </c>
      <c r="G5" s="13">
        <v>53</v>
      </c>
      <c r="H5" s="94">
        <f>IF(B$17=0,0,G5/B$17)</f>
        <v>0.36301369863013699</v>
      </c>
      <c r="I5" s="56">
        <v>32</v>
      </c>
      <c r="K5" s="5">
        <v>3</v>
      </c>
      <c r="L5" s="61">
        <v>-32.299999999999997</v>
      </c>
      <c r="N5" s="76" t="s">
        <v>157</v>
      </c>
      <c r="O5" s="83">
        <f>IF(P5=0,0,Q5/P5)</f>
        <v>-415</v>
      </c>
      <c r="P5" s="80">
        <v>80</v>
      </c>
      <c r="Q5" s="64">
        <v>-33200</v>
      </c>
    </row>
    <row r="6" spans="1:17">
      <c r="A6" s="19" t="s">
        <v>1</v>
      </c>
      <c r="B6" s="128">
        <f>IF(B$2=0,0,(B$7*1+B$8*2+B$9*3+B$10*4)/B$2)</f>
        <v>2.2826086956521738</v>
      </c>
      <c r="C6" s="129"/>
      <c r="E6" s="33" t="s">
        <v>59</v>
      </c>
      <c r="F6" s="30" t="s">
        <v>23</v>
      </c>
      <c r="G6" s="13">
        <v>40</v>
      </c>
      <c r="H6" s="94">
        <f>IF(B$17=0,0,G6/B$17)</f>
        <v>0.27397260273972601</v>
      </c>
      <c r="I6" s="56">
        <v>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613.5593220338983</v>
      </c>
      <c r="P6" s="80">
        <v>59</v>
      </c>
      <c r="Q6" s="64">
        <v>36200</v>
      </c>
    </row>
    <row r="7" spans="1:17">
      <c r="A7" s="19" t="s">
        <v>2</v>
      </c>
      <c r="B7" s="13">
        <v>28</v>
      </c>
      <c r="C7" s="6">
        <f t="shared" ref="C7:C12" si="2">IF(B$2=0,0,B7/B$2)</f>
        <v>0.30434782608695654</v>
      </c>
      <c r="E7" s="33" t="s">
        <v>57</v>
      </c>
      <c r="F7" s="30" t="s">
        <v>21</v>
      </c>
      <c r="G7" s="13">
        <v>36</v>
      </c>
      <c r="H7" s="94">
        <f>IF(B$17=0,0,G7/B$17)</f>
        <v>0.24657534246575341</v>
      </c>
      <c r="I7" s="56">
        <v>23</v>
      </c>
      <c r="K7" s="5">
        <v>5</v>
      </c>
      <c r="L7" s="61">
        <v>-39</v>
      </c>
      <c r="N7" s="76" t="s">
        <v>107</v>
      </c>
      <c r="O7" s="83">
        <f t="shared" si="0"/>
        <v>1367.5675675675675</v>
      </c>
      <c r="P7" s="80">
        <v>37</v>
      </c>
      <c r="Q7" s="64">
        <v>50600</v>
      </c>
    </row>
    <row r="8" spans="1:17">
      <c r="A8" s="19" t="s">
        <v>3</v>
      </c>
      <c r="B8" s="13">
        <v>26</v>
      </c>
      <c r="C8" s="6">
        <f>IF(B$2=0,0,B8/B$2)</f>
        <v>0.28260869565217389</v>
      </c>
      <c r="E8" s="33" t="s">
        <v>55</v>
      </c>
      <c r="F8" s="30" t="s">
        <v>155</v>
      </c>
      <c r="G8" s="13">
        <v>28</v>
      </c>
      <c r="H8" s="94">
        <f>IF(B$17=0,0,G8/B$17)</f>
        <v>0.19178082191780821</v>
      </c>
      <c r="I8" s="56">
        <v>30</v>
      </c>
      <c r="K8" s="5">
        <v>6</v>
      </c>
      <c r="L8" s="61">
        <v>43.8</v>
      </c>
      <c r="N8" s="76" t="s">
        <v>108</v>
      </c>
      <c r="O8" s="83">
        <f t="shared" si="0"/>
        <v>2096.1538461538462</v>
      </c>
      <c r="P8" s="80">
        <v>26</v>
      </c>
      <c r="Q8" s="64">
        <v>54500</v>
      </c>
    </row>
    <row r="9" spans="1:17">
      <c r="A9" s="20" t="s">
        <v>4</v>
      </c>
      <c r="B9" s="14">
        <v>22</v>
      </c>
      <c r="C9" s="7">
        <f>IF(B$2=0,0,B9/B$2)</f>
        <v>0.2391304347826087</v>
      </c>
      <c r="E9" s="33" t="s">
        <v>56</v>
      </c>
      <c r="F9" s="30" t="s">
        <v>185</v>
      </c>
      <c r="G9" s="13">
        <v>25</v>
      </c>
      <c r="H9" s="94">
        <f>IF(B$17=0,0,G9/B$17)</f>
        <v>0.17123287671232876</v>
      </c>
      <c r="I9" s="56">
        <v>45</v>
      </c>
      <c r="K9" s="5">
        <v>7</v>
      </c>
      <c r="L9" s="61">
        <v>95.1</v>
      </c>
      <c r="N9" s="77" t="s">
        <v>158</v>
      </c>
      <c r="O9" s="84">
        <f t="shared" si="0"/>
        <v>-888.88888888888891</v>
      </c>
      <c r="P9" s="81">
        <v>9</v>
      </c>
      <c r="Q9" s="65">
        <v>-8000</v>
      </c>
    </row>
    <row r="10" spans="1:17">
      <c r="A10" s="20" t="s">
        <v>152</v>
      </c>
      <c r="B10" s="14">
        <v>16</v>
      </c>
      <c r="C10" s="7">
        <f>IF(B$2=0,0,B10/B$2)</f>
        <v>0.17391304347826086</v>
      </c>
      <c r="E10" s="33" t="s">
        <v>182</v>
      </c>
      <c r="F10" s="30" t="s">
        <v>19</v>
      </c>
      <c r="G10" s="13">
        <v>13</v>
      </c>
      <c r="H10" s="94">
        <f>IF(B$17=0,0,G10/B$17)</f>
        <v>8.9041095890410954E-2</v>
      </c>
      <c r="I10" s="56">
        <v>22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54</v>
      </c>
      <c r="C11" s="7">
        <f>IF(B$2=0,0,B11/B$2)</f>
        <v>0.58695652173913049</v>
      </c>
      <c r="E11" s="33" t="s">
        <v>58</v>
      </c>
      <c r="F11" s="30" t="s">
        <v>22</v>
      </c>
      <c r="G11" s="13">
        <v>10</v>
      </c>
      <c r="H11" s="94">
        <f>IF(B$17=0,0,G11/B$17)</f>
        <v>6.8493150684931503E-2</v>
      </c>
      <c r="I11" s="56">
        <v>21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1.0869565217391304E-2</v>
      </c>
      <c r="E12" s="33" t="s">
        <v>77</v>
      </c>
      <c r="F12" s="30" t="s">
        <v>41</v>
      </c>
      <c r="G12" s="13">
        <v>10</v>
      </c>
      <c r="H12" s="94">
        <f>IF(B$17=0,0,G12/B$17)</f>
        <v>6.8493150684931503E-2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12.904347826086957</v>
      </c>
      <c r="P12" s="79">
        <v>23</v>
      </c>
      <c r="Q12" s="67">
        <v>296.8</v>
      </c>
    </row>
    <row r="13" spans="1:17">
      <c r="A13" s="22" t="s">
        <v>97</v>
      </c>
      <c r="B13" s="15">
        <v>109</v>
      </c>
      <c r="C13" s="11">
        <f>IF(B$3=0,0,B13/B$3)</f>
        <v>0.15774240231548481</v>
      </c>
      <c r="E13" s="33" t="s">
        <v>66</v>
      </c>
      <c r="F13" s="30" t="s">
        <v>30</v>
      </c>
      <c r="G13" s="13">
        <v>3</v>
      </c>
      <c r="H13" s="94">
        <f>IF(B$17=0,0,G13/B$17)</f>
        <v>2.0547945205479451E-2</v>
      </c>
      <c r="I13" s="56">
        <v>15</v>
      </c>
      <c r="K13" s="5">
        <v>11</v>
      </c>
      <c r="L13" s="61">
        <v>44</v>
      </c>
      <c r="N13" s="76" t="s">
        <v>127</v>
      </c>
      <c r="O13" s="86">
        <f>IF(P13=0,0,Q13/P13)</f>
        <v>11.415789473684208</v>
      </c>
      <c r="P13" s="80">
        <v>19</v>
      </c>
      <c r="Q13" s="68">
        <v>216.89999999999998</v>
      </c>
    </row>
    <row r="14" spans="1:17">
      <c r="A14" s="19" t="s">
        <v>94</v>
      </c>
      <c r="B14" s="13">
        <v>151</v>
      </c>
      <c r="C14" s="6">
        <f>IF(B$3=0,0,B14/B$3)</f>
        <v>0.21852387843704776</v>
      </c>
      <c r="E14" s="33" t="s">
        <v>62</v>
      </c>
      <c r="F14" s="30" t="s">
        <v>26</v>
      </c>
      <c r="G14" s="13">
        <v>2</v>
      </c>
      <c r="H14" s="94">
        <f>IF(B$17=0,0,G14/B$17)</f>
        <v>1.3698630136986301E-2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2.0562499999999986</v>
      </c>
      <c r="P14" s="80">
        <v>16</v>
      </c>
      <c r="Q14" s="68">
        <v>32.899999999999977</v>
      </c>
    </row>
    <row r="15" spans="1:17">
      <c r="A15" s="18" t="s">
        <v>99</v>
      </c>
      <c r="B15" s="12">
        <f>B21</f>
        <v>60</v>
      </c>
      <c r="C15" s="4">
        <f>IF(B$13=0,0,B15/B$13)</f>
        <v>0.55045871559633031</v>
      </c>
      <c r="E15" s="33" t="s">
        <v>183</v>
      </c>
      <c r="F15" s="30" t="s">
        <v>186</v>
      </c>
      <c r="G15" s="13">
        <v>2</v>
      </c>
      <c r="H15" s="94">
        <f>IF(B$17=0,0,G15/B$17)</f>
        <v>1.3698630136986301E-2</v>
      </c>
      <c r="I15" s="56">
        <v>19</v>
      </c>
      <c r="K15" s="5">
        <v>13</v>
      </c>
      <c r="L15" s="61">
        <v>168.9</v>
      </c>
      <c r="N15" s="77" t="s">
        <v>159</v>
      </c>
      <c r="O15" s="87">
        <f>IF(P15=0,0,Q15/P15)</f>
        <v>6.7794117647058822</v>
      </c>
      <c r="P15" s="81">
        <v>34</v>
      </c>
      <c r="Q15" s="69">
        <v>230.5</v>
      </c>
    </row>
    <row r="16" spans="1:17">
      <c r="A16" s="18" t="s">
        <v>100</v>
      </c>
      <c r="B16" s="12">
        <f>B22</f>
        <v>61</v>
      </c>
      <c r="C16" s="4">
        <f>IF(B$14=0,0,B16/B$14)</f>
        <v>0.40397350993377484</v>
      </c>
      <c r="E16" s="33" t="s">
        <v>69</v>
      </c>
      <c r="F16" s="30" t="s">
        <v>33</v>
      </c>
      <c r="G16" s="13">
        <v>2</v>
      </c>
      <c r="H16" s="94">
        <f>IF(B$17=0,0,G16/B$17)</f>
        <v>1.3698630136986301E-2</v>
      </c>
      <c r="I16" s="56">
        <v>9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146</v>
      </c>
      <c r="C17" s="4">
        <f>IF(B$3=0,0,B17/B$3)</f>
        <v>0.21128798842257598</v>
      </c>
      <c r="E17" s="33" t="s">
        <v>71</v>
      </c>
      <c r="F17" s="30" t="s">
        <v>35</v>
      </c>
      <c r="G17" s="13">
        <v>2</v>
      </c>
      <c r="H17" s="94">
        <f>IF(B$17=0,0,G17/B$17)</f>
        <v>1.3698630136986301E-2</v>
      </c>
      <c r="I17" s="56">
        <v>18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64</v>
      </c>
      <c r="C18" s="6">
        <f>IF(B$3=0,0,B18/B$3)</f>
        <v>9.2619392185238777E-2</v>
      </c>
      <c r="E18" s="33" t="s">
        <v>74</v>
      </c>
      <c r="F18" s="30" t="s">
        <v>38</v>
      </c>
      <c r="G18" s="13">
        <v>2</v>
      </c>
      <c r="H18" s="94">
        <f>IF(B$17=0,0,G18/B$17)</f>
        <v>1.3698630136986301E-2</v>
      </c>
      <c r="I18" s="56">
        <v>24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37</v>
      </c>
      <c r="C19" s="6">
        <f>IF(B$17=0,0,B19/B$17)</f>
        <v>0.25342465753424659</v>
      </c>
      <c r="E19" s="33" t="s">
        <v>67</v>
      </c>
      <c r="F19" s="30" t="s">
        <v>31</v>
      </c>
      <c r="G19" s="13">
        <v>1</v>
      </c>
      <c r="H19" s="94">
        <f>IF(B$17=0,0,G19/B$17)</f>
        <v>6.8493150684931503E-3</v>
      </c>
      <c r="I19" s="56">
        <v>11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109</v>
      </c>
      <c r="C20" s="6">
        <f>IF(B$17=0,0,B20/B$17)</f>
        <v>0.74657534246575341</v>
      </c>
      <c r="E20" s="33" t="s">
        <v>68</v>
      </c>
      <c r="F20" s="30" t="s">
        <v>32</v>
      </c>
      <c r="G20" s="13">
        <v>1</v>
      </c>
      <c r="H20" s="94">
        <f>IF(B$17=0,0,G20/B$17)</f>
        <v>6.8493150684931503E-3</v>
      </c>
      <c r="I20" s="56">
        <v>1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60</v>
      </c>
      <c r="C21" s="6">
        <f>IF(B$17=0,0,B21/B$17)</f>
        <v>0.41095890410958902</v>
      </c>
      <c r="E21" s="33" t="s">
        <v>78</v>
      </c>
      <c r="F21" s="30" t="s">
        <v>42</v>
      </c>
      <c r="G21" s="13">
        <v>1</v>
      </c>
      <c r="H21" s="94">
        <f>IF(B$17=0,0,G21/B$17)</f>
        <v>6.8493150684931503E-3</v>
      </c>
      <c r="I21" s="56">
        <v>11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61</v>
      </c>
      <c r="C22" s="6">
        <f>IF(B$17=0,0,B22/B$17)</f>
        <v>0.4178082191780822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25</v>
      </c>
      <c r="C23" s="6">
        <f>IF(B$17=0,0,B23/B$17)</f>
        <v>0.17123287671232876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7170.5479452054797</v>
      </c>
      <c r="C24" s="8">
        <v>1046900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8060</v>
      </c>
      <c r="C25" s="98">
        <v>685100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>IF(P25=0,0,Q25/P25)</f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5931.1475409836066</v>
      </c>
      <c r="C26" s="98">
        <v>361800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-4570.3125</v>
      </c>
      <c r="C27" s="98">
        <v>-292500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392</v>
      </c>
      <c r="O30" s="86">
        <f>IF(P30=0,0,Q30/P30)</f>
        <v>39.86</v>
      </c>
      <c r="P30" s="80">
        <v>5</v>
      </c>
      <c r="Q30" s="68">
        <v>199.29999999999998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>IF(P31=0,0,Q31/P31)</f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228</v>
      </c>
      <c r="O32" s="86">
        <f>IF(P32=0,0,Q32/P32)</f>
        <v>37.6</v>
      </c>
      <c r="P32" s="80">
        <v>4</v>
      </c>
      <c r="Q32" s="68">
        <v>150.4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213</v>
      </c>
      <c r="O33" s="86">
        <f>IF(P33=0,0,Q33/P33)</f>
        <v>37.4</v>
      </c>
      <c r="P33" s="80">
        <v>6</v>
      </c>
      <c r="Q33" s="68">
        <v>224.39999999999998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>IF(P34=0,0,Q34/P34)</f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10</v>
      </c>
      <c r="C35" s="102">
        <f t="shared" ref="C35:C47" si="3">IF(B$17=0,0,B35/B$17)</f>
        <v>6.8493150684931503E-2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>IF(P35=0,0,Q35/P35)</f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28</v>
      </c>
      <c r="C36" s="6">
        <f t="shared" si="3"/>
        <v>0.19178082191780821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>IF(P36=0,0,Q36/P36)</f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34</v>
      </c>
      <c r="C37" s="6">
        <f t="shared" si="3"/>
        <v>0.23287671232876711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40</v>
      </c>
      <c r="C38" s="6">
        <f t="shared" si="3"/>
        <v>0.27397260273972601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11</v>
      </c>
      <c r="C39" s="6">
        <f t="shared" si="3"/>
        <v>7.5342465753424653E-2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14</v>
      </c>
      <c r="C40" s="6">
        <f t="shared" si="3"/>
        <v>9.5890410958904104E-2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>IF(P40=0,0,Q40/P40)</f>
        <v>20.880000000000003</v>
      </c>
      <c r="P40" s="80">
        <v>5</v>
      </c>
      <c r="Q40" s="68">
        <v>104.4</v>
      </c>
    </row>
    <row r="41" spans="1:17">
      <c r="A41" s="19" t="s">
        <v>141</v>
      </c>
      <c r="B41" s="100">
        <v>6</v>
      </c>
      <c r="C41" s="6">
        <f t="shared" si="3"/>
        <v>4.1095890410958902E-2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276</v>
      </c>
      <c r="O41" s="86">
        <f>IF(P41=0,0,Q41/P41)</f>
        <v>17.094444444444445</v>
      </c>
      <c r="P41" s="80">
        <v>18</v>
      </c>
      <c r="Q41" s="68">
        <v>307.7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244</v>
      </c>
      <c r="O42" s="86">
        <f>IF(P42=0,0,Q42/P42)</f>
        <v>11.199999999999998</v>
      </c>
      <c r="P42" s="80">
        <v>6</v>
      </c>
      <c r="Q42" s="68">
        <v>67.199999999999989</v>
      </c>
    </row>
    <row r="43" spans="1:17">
      <c r="A43" s="19" t="s">
        <v>143</v>
      </c>
      <c r="B43" s="100">
        <v>3</v>
      </c>
      <c r="C43" s="6">
        <f t="shared" si="3"/>
        <v>2.0547945205479451E-2</v>
      </c>
      <c r="K43" s="5">
        <v>41</v>
      </c>
      <c r="L43" s="61">
        <v>584.79999999999995</v>
      </c>
      <c r="N43" s="76" t="s">
        <v>238</v>
      </c>
      <c r="O43" s="86">
        <f>IF(P43=0,0,Q43/P43)</f>
        <v>7.06</v>
      </c>
      <c r="P43" s="80">
        <v>10</v>
      </c>
      <c r="Q43" s="68">
        <v>70.599999999999994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404</v>
      </c>
      <c r="O44" s="86">
        <f>IF(P44=0,0,Q44/P44)</f>
        <v>6.7333333333333298</v>
      </c>
      <c r="P44" s="80">
        <v>3</v>
      </c>
      <c r="Q44" s="68">
        <v>20.199999999999989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272</v>
      </c>
      <c r="O45" s="86">
        <f>IF(P45=0,0,Q45/P45)</f>
        <v>5.2</v>
      </c>
      <c r="P45" s="80">
        <v>16</v>
      </c>
      <c r="Q45" s="68">
        <v>83.2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263</v>
      </c>
      <c r="O46" s="86">
        <f>IF(P46=0,0,Q46/P46)</f>
        <v>1.9043478260869564</v>
      </c>
      <c r="P46" s="80">
        <v>23</v>
      </c>
      <c r="Q46" s="68">
        <v>43.8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195</v>
      </c>
      <c r="O47" s="86">
        <f>IF(P47=0,0,Q47/P47)</f>
        <v>-4.2812500000000053</v>
      </c>
      <c r="P47" s="80">
        <v>16</v>
      </c>
      <c r="Q47" s="68">
        <v>-68.500000000000085</v>
      </c>
    </row>
    <row r="48" spans="1:17">
      <c r="K48" s="5">
        <v>46</v>
      </c>
      <c r="L48" s="61">
        <v>682.4</v>
      </c>
      <c r="N48" s="76" t="s">
        <v>164</v>
      </c>
      <c r="O48" s="86">
        <f>IF(P48=0,0,Q48/P48)</f>
        <v>-7.6999999999999975</v>
      </c>
      <c r="P48" s="80">
        <v>7</v>
      </c>
      <c r="Q48" s="68">
        <v>-53.899999999999984</v>
      </c>
    </row>
    <row r="49" spans="11:17">
      <c r="K49" s="5">
        <v>47</v>
      </c>
      <c r="L49" s="61">
        <v>692.6</v>
      </c>
      <c r="N49" s="76" t="s">
        <v>265</v>
      </c>
      <c r="O49" s="86">
        <f>IF(P49=0,0,Q49/P49)</f>
        <v>-8.1000000000000014</v>
      </c>
      <c r="P49" s="80">
        <v>2</v>
      </c>
      <c r="Q49" s="68">
        <v>-16.200000000000003</v>
      </c>
    </row>
    <row r="50" spans="11:17">
      <c r="K50" s="5">
        <v>48</v>
      </c>
      <c r="L50" s="61">
        <v>721.1</v>
      </c>
      <c r="N50" s="76" t="s">
        <v>335</v>
      </c>
      <c r="O50" s="86">
        <f>IF(P50=0,0,Q50/P50)</f>
        <v>-8.3333333333333339</v>
      </c>
      <c r="P50" s="80">
        <v>3</v>
      </c>
      <c r="Q50" s="68">
        <v>-25</v>
      </c>
    </row>
    <row r="51" spans="11:17">
      <c r="K51" s="5">
        <v>49</v>
      </c>
      <c r="L51" s="61">
        <v>732</v>
      </c>
      <c r="N51" s="76" t="s">
        <v>386</v>
      </c>
      <c r="O51" s="86">
        <f>IF(P51=0,0,Q51/P51)</f>
        <v>-9.8333333333333304</v>
      </c>
      <c r="P51" s="80">
        <v>3</v>
      </c>
      <c r="Q51" s="68">
        <v>-29.499999999999993</v>
      </c>
    </row>
    <row r="52" spans="11:17">
      <c r="K52" s="5">
        <v>50</v>
      </c>
      <c r="L52" s="61">
        <v>737.5</v>
      </c>
      <c r="N52" s="76" t="s">
        <v>177</v>
      </c>
      <c r="O52" s="86">
        <f>IF(P52=0,0,Q52/P52)</f>
        <v>-10.999999999999996</v>
      </c>
      <c r="P52" s="80">
        <v>2</v>
      </c>
      <c r="Q52" s="68">
        <v>-21.999999999999993</v>
      </c>
    </row>
    <row r="53" spans="11:17">
      <c r="K53" s="5">
        <v>51</v>
      </c>
      <c r="L53" s="61">
        <v>689.7</v>
      </c>
      <c r="N53" s="76" t="s">
        <v>235</v>
      </c>
      <c r="O53" s="86">
        <f>IF(P53=0,0,Q53/P53)</f>
        <v>-11.54666666666667</v>
      </c>
      <c r="P53" s="80">
        <v>15</v>
      </c>
      <c r="Q53" s="68">
        <v>-173.20000000000005</v>
      </c>
    </row>
    <row r="54" spans="11:17">
      <c r="K54" s="5">
        <v>52</v>
      </c>
      <c r="L54" s="61">
        <v>658.2</v>
      </c>
      <c r="N54" s="76" t="s">
        <v>333</v>
      </c>
      <c r="O54" s="86">
        <f>IF(P54=0,0,Q54/P54)</f>
        <v>-13.471428571428573</v>
      </c>
      <c r="P54" s="80">
        <v>7</v>
      </c>
      <c r="Q54" s="68">
        <v>-94.300000000000011</v>
      </c>
    </row>
    <row r="55" spans="11:17">
      <c r="K55" s="5">
        <v>53</v>
      </c>
      <c r="L55" s="61">
        <v>601.6</v>
      </c>
      <c r="N55" s="76" t="s">
        <v>168</v>
      </c>
      <c r="O55" s="86">
        <f>IF(P55=0,0,Q55/P55)</f>
        <v>-14.5625</v>
      </c>
      <c r="P55" s="80">
        <v>8</v>
      </c>
      <c r="Q55" s="68">
        <v>-116.5</v>
      </c>
    </row>
    <row r="56" spans="11:17">
      <c r="K56" s="5">
        <v>54</v>
      </c>
      <c r="L56" s="61">
        <v>555.4</v>
      </c>
      <c r="N56" s="76" t="s">
        <v>269</v>
      </c>
      <c r="O56" s="86">
        <f>IF(P56=0,0,Q56/P56)</f>
        <v>-20.074999999999999</v>
      </c>
      <c r="P56" s="80">
        <v>4</v>
      </c>
      <c r="Q56" s="68">
        <v>-80.3</v>
      </c>
    </row>
    <row r="57" spans="11:17">
      <c r="K57" s="5">
        <v>55</v>
      </c>
      <c r="L57" s="61">
        <v>621.1</v>
      </c>
      <c r="N57" s="76" t="s">
        <v>402</v>
      </c>
      <c r="O57" s="86">
        <f>IF(P57=0,0,Q57/P57)</f>
        <v>-22.087499999999999</v>
      </c>
      <c r="P57" s="80">
        <v>8</v>
      </c>
      <c r="Q57" s="68">
        <v>-176.7</v>
      </c>
    </row>
    <row r="58" spans="11:17">
      <c r="K58" s="5">
        <v>56</v>
      </c>
      <c r="L58" s="61">
        <v>606.6</v>
      </c>
      <c r="N58" s="76" t="s">
        <v>391</v>
      </c>
      <c r="O58" s="86">
        <f>IF(P58=0,0,Q58/P58)</f>
        <v>-23</v>
      </c>
      <c r="P58" s="80">
        <v>3</v>
      </c>
      <c r="Q58" s="68">
        <v>-69</v>
      </c>
    </row>
    <row r="59" spans="11:17">
      <c r="K59" s="5">
        <v>57</v>
      </c>
      <c r="L59" s="61">
        <v>590.6</v>
      </c>
      <c r="N59" s="76" t="s">
        <v>241</v>
      </c>
      <c r="O59" s="86">
        <f>IF(P59=0,0,Q59/P59)</f>
        <v>-23.799999999999997</v>
      </c>
      <c r="P59" s="80">
        <v>1</v>
      </c>
      <c r="Q59" s="68">
        <v>-23.799999999999997</v>
      </c>
    </row>
    <row r="60" spans="11:17">
      <c r="K60" s="5">
        <v>58</v>
      </c>
      <c r="L60" s="61">
        <v>653.70000000000005</v>
      </c>
      <c r="N60" s="76" t="s">
        <v>167</v>
      </c>
      <c r="O60" s="86">
        <f>IF(P60=0,0,Q60/P60)</f>
        <v>-28.2</v>
      </c>
      <c r="P60" s="80">
        <v>1</v>
      </c>
      <c r="Q60" s="68">
        <v>-28.2</v>
      </c>
    </row>
    <row r="61" spans="11:17">
      <c r="K61" s="5">
        <v>59</v>
      </c>
      <c r="L61" s="61">
        <v>661.30000000000007</v>
      </c>
      <c r="N61" s="76" t="s">
        <v>388</v>
      </c>
      <c r="O61" s="86">
        <f>IF(P61=0,0,Q61/P61)</f>
        <v>-28.855555555555554</v>
      </c>
      <c r="P61" s="80">
        <v>9</v>
      </c>
      <c r="Q61" s="68">
        <v>-259.7</v>
      </c>
    </row>
    <row r="62" spans="11:17">
      <c r="K62" s="5">
        <v>60</v>
      </c>
      <c r="L62" s="61">
        <v>733.2</v>
      </c>
      <c r="N62" s="76" t="s">
        <v>255</v>
      </c>
      <c r="O62" s="86">
        <f>IF(P62=0,0,Q62/P62)</f>
        <v>-29.033333333333328</v>
      </c>
      <c r="P62" s="80">
        <v>9</v>
      </c>
      <c r="Q62" s="68">
        <v>-261.29999999999995</v>
      </c>
    </row>
    <row r="63" spans="11:17">
      <c r="K63" s="5">
        <v>61</v>
      </c>
      <c r="L63" s="61">
        <v>739</v>
      </c>
      <c r="N63" s="76" t="s">
        <v>162</v>
      </c>
      <c r="O63" s="86">
        <f>IF(P63=0,0,Q63/P63)</f>
        <v>-38.020000000000003</v>
      </c>
      <c r="P63" s="80">
        <v>5</v>
      </c>
      <c r="Q63" s="68">
        <v>-190.10000000000002</v>
      </c>
    </row>
    <row r="64" spans="11:17">
      <c r="K64" s="5">
        <v>62</v>
      </c>
      <c r="L64" s="61">
        <v>748.2</v>
      </c>
      <c r="N64" s="76" t="s">
        <v>412</v>
      </c>
      <c r="O64" s="86">
        <f>IF(P64=0,0,Q64/P64)</f>
        <v>-48</v>
      </c>
      <c r="P64" s="80">
        <v>1</v>
      </c>
      <c r="Q64" s="68">
        <v>-48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</sheetData>
  <sortState xmlns:xlrd2="http://schemas.microsoft.com/office/spreadsheetml/2017/richdata2" ref="N18:Q6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10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46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26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28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41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31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19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39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13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17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42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33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39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49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20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36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31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23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21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24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50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45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50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26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27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27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21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38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33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22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21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18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17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26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38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33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3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28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14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35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7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17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28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18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25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16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36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33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36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38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26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33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86</v>
      </c>
      <c r="C2" s="121"/>
      <c r="E2" s="32" t="s">
        <v>181</v>
      </c>
      <c r="F2" s="29" t="s">
        <v>156</v>
      </c>
      <c r="G2" s="12">
        <v>67</v>
      </c>
      <c r="H2" s="93">
        <f>IF(B$17=0,0,G2/B$17)</f>
        <v>0.56779661016949157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-876.74418604651157</v>
      </c>
      <c r="P2" s="79">
        <v>86</v>
      </c>
      <c r="Q2" s="63">
        <v>-75400</v>
      </c>
    </row>
    <row r="3" spans="1:17">
      <c r="A3" s="19" t="s">
        <v>8</v>
      </c>
      <c r="B3" s="122">
        <v>653</v>
      </c>
      <c r="C3" s="123"/>
      <c r="E3" s="33" t="s">
        <v>184</v>
      </c>
      <c r="F3" s="30" t="s">
        <v>187</v>
      </c>
      <c r="G3" s="13">
        <v>63</v>
      </c>
      <c r="H3" s="94">
        <f>IF(B$17=0,0,G3/B$17)</f>
        <v>0.53389830508474578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-246.51162790697674</v>
      </c>
      <c r="P3" s="80">
        <v>86</v>
      </c>
      <c r="Q3" s="64">
        <v>-21200</v>
      </c>
    </row>
    <row r="4" spans="1:17">
      <c r="A4" s="19" t="s">
        <v>6</v>
      </c>
      <c r="B4" s="124">
        <v>-389.99999999999989</v>
      </c>
      <c r="C4" s="125"/>
      <c r="E4" s="33" t="s">
        <v>54</v>
      </c>
      <c r="F4" s="30" t="s">
        <v>20</v>
      </c>
      <c r="G4" s="13">
        <v>57</v>
      </c>
      <c r="H4" s="94">
        <f>IF(B$17=0,0,G4/B$17)</f>
        <v>0.48305084745762711</v>
      </c>
      <c r="I4" s="56">
        <v>34</v>
      </c>
      <c r="K4" s="5">
        <v>2</v>
      </c>
      <c r="L4" s="61">
        <v>-70.800000000000011</v>
      </c>
      <c r="N4" s="76" t="s">
        <v>105</v>
      </c>
      <c r="O4" s="83">
        <f t="shared" si="0"/>
        <v>-570.58823529411768</v>
      </c>
      <c r="P4" s="80">
        <v>85</v>
      </c>
      <c r="Q4" s="64">
        <v>-48500</v>
      </c>
    </row>
    <row r="5" spans="1:17">
      <c r="A5" s="19" t="s">
        <v>7</v>
      </c>
      <c r="B5" s="126">
        <f>IF(B$2=0,0,B$4/B$2)</f>
        <v>-4.5348837209302308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0.39830508474576271</v>
      </c>
      <c r="I5" s="56">
        <v>23</v>
      </c>
      <c r="K5" s="5">
        <v>3</v>
      </c>
      <c r="L5" s="61">
        <v>-67.200000000000017</v>
      </c>
      <c r="N5" s="76" t="s">
        <v>157</v>
      </c>
      <c r="O5" s="83">
        <f>IF(P5=0,0,Q5/P5)</f>
        <v>303.75</v>
      </c>
      <c r="P5" s="80">
        <v>80</v>
      </c>
      <c r="Q5" s="64">
        <v>24300</v>
      </c>
    </row>
    <row r="6" spans="1:17">
      <c r="A6" s="19" t="s">
        <v>1</v>
      </c>
      <c r="B6" s="128">
        <f>IF(B$2=0,0,(B$7*1+B$8*2+B$9*3+B$10*4)/B$2)</f>
        <v>2.5930232558139537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0.28813559322033899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39.682539682539684</v>
      </c>
      <c r="P6" s="80">
        <v>63</v>
      </c>
      <c r="Q6" s="64">
        <v>2500</v>
      </c>
    </row>
    <row r="7" spans="1:17">
      <c r="A7" s="19" t="s">
        <v>2</v>
      </c>
      <c r="B7" s="13">
        <v>20</v>
      </c>
      <c r="C7" s="6">
        <f t="shared" ref="C7:C12" si="2">IF(B$2=0,0,B7/B$2)</f>
        <v>0.23255813953488372</v>
      </c>
      <c r="E7" s="33" t="s">
        <v>57</v>
      </c>
      <c r="F7" s="30" t="s">
        <v>21</v>
      </c>
      <c r="G7" s="13">
        <v>28</v>
      </c>
      <c r="H7" s="94">
        <f>IF(B$17=0,0,G7/B$17)</f>
        <v>0.23728813559322035</v>
      </c>
      <c r="I7" s="56">
        <v>26</v>
      </c>
      <c r="K7" s="5">
        <v>5</v>
      </c>
      <c r="L7" s="61">
        <v>-168.90000000000003</v>
      </c>
      <c r="N7" s="76" t="s">
        <v>107</v>
      </c>
      <c r="O7" s="83">
        <f t="shared" si="0"/>
        <v>-684.09090909090912</v>
      </c>
      <c r="P7" s="80">
        <v>44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0.23255813953488372</v>
      </c>
      <c r="E8" s="33" t="s">
        <v>55</v>
      </c>
      <c r="F8" s="30" t="s">
        <v>155</v>
      </c>
      <c r="G8" s="13">
        <v>26</v>
      </c>
      <c r="H8" s="94">
        <f>IF(B$17=0,0,G8/B$17)</f>
        <v>0.22033898305084745</v>
      </c>
      <c r="I8" s="56">
        <v>24</v>
      </c>
      <c r="K8" s="5">
        <v>6</v>
      </c>
      <c r="L8" s="61">
        <v>-225.90000000000003</v>
      </c>
      <c r="N8" s="76" t="s">
        <v>108</v>
      </c>
      <c r="O8" s="83">
        <f t="shared" si="0"/>
        <v>-225</v>
      </c>
      <c r="P8" s="80">
        <v>16</v>
      </c>
      <c r="Q8" s="64">
        <v>-3600</v>
      </c>
    </row>
    <row r="9" spans="1:17">
      <c r="A9" s="20" t="s">
        <v>4</v>
      </c>
      <c r="B9" s="14">
        <v>21</v>
      </c>
      <c r="C9" s="7">
        <f>IF(B$2=0,0,B9/B$2)</f>
        <v>0.2441860465116279</v>
      </c>
      <c r="E9" s="33" t="s">
        <v>59</v>
      </c>
      <c r="F9" s="30" t="s">
        <v>23</v>
      </c>
      <c r="G9" s="13">
        <v>18</v>
      </c>
      <c r="H9" s="94">
        <f>IF(B$17=0,0,G9/B$17)</f>
        <v>0.15254237288135594</v>
      </c>
      <c r="I9" s="56">
        <v>26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25</v>
      </c>
      <c r="C10" s="7">
        <f>IF(B$2=0,0,B10/B$2)</f>
        <v>0.29069767441860467</v>
      </c>
      <c r="E10" s="33" t="s">
        <v>182</v>
      </c>
      <c r="F10" s="30" t="s">
        <v>19</v>
      </c>
      <c r="G10" s="13">
        <v>8</v>
      </c>
      <c r="H10" s="94">
        <f>IF(B$17=0,0,G10/B$17)</f>
        <v>6.7796610169491525E-2</v>
      </c>
      <c r="I10" s="56">
        <v>29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0.46511627906976744</v>
      </c>
      <c r="E11" s="33" t="s">
        <v>58</v>
      </c>
      <c r="F11" s="30" t="s">
        <v>22</v>
      </c>
      <c r="G11" s="13">
        <v>7</v>
      </c>
      <c r="H11" s="94">
        <f>IF(B$17=0,0,G11/B$17)</f>
        <v>5.9322033898305086E-2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3.4883720930232558E-2</v>
      </c>
      <c r="E12" s="33" t="s">
        <v>77</v>
      </c>
      <c r="F12" s="30" t="s">
        <v>41</v>
      </c>
      <c r="G12" s="13">
        <v>4</v>
      </c>
      <c r="H12" s="94">
        <f>IF(B$17=0,0,G12/B$17)</f>
        <v>3.3898305084745763E-2</v>
      </c>
      <c r="I12" s="56">
        <v>20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111</v>
      </c>
      <c r="C13" s="11">
        <f>IF(B$3=0,0,B13/B$3)</f>
        <v>0.16998468606431852</v>
      </c>
      <c r="E13" s="33" t="s">
        <v>62</v>
      </c>
      <c r="F13" s="30" t="s">
        <v>26</v>
      </c>
      <c r="G13" s="13">
        <v>2</v>
      </c>
      <c r="H13" s="94">
        <f>IF(B$17=0,0,G13/B$17)</f>
        <v>1.6949152542372881E-2</v>
      </c>
      <c r="I13" s="56">
        <v>4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154</v>
      </c>
      <c r="C14" s="6">
        <f>IF(B$3=0,0,B14/B$3)</f>
        <v>0.23583460949464014</v>
      </c>
      <c r="E14" s="33" t="s">
        <v>71</v>
      </c>
      <c r="F14" s="30" t="s">
        <v>35</v>
      </c>
      <c r="G14" s="13">
        <v>2</v>
      </c>
      <c r="H14" s="94">
        <f>IF(B$17=0,0,G14/B$17)</f>
        <v>1.6949152542372881E-2</v>
      </c>
      <c r="I14" s="56">
        <v>16</v>
      </c>
      <c r="K14" s="5">
        <v>12</v>
      </c>
      <c r="L14" s="61">
        <v>-403.8</v>
      </c>
      <c r="N14" s="76" t="s">
        <v>128</v>
      </c>
      <c r="O14" s="86">
        <f>IF(P14=0,0,Q14/P14)</f>
        <v>-7.6727272727272693</v>
      </c>
      <c r="P14" s="80">
        <v>22</v>
      </c>
      <c r="Q14" s="68">
        <v>-168.79999999999993</v>
      </c>
    </row>
    <row r="15" spans="1:17">
      <c r="A15" s="18" t="s">
        <v>99</v>
      </c>
      <c r="B15" s="12">
        <f>B21</f>
        <v>67</v>
      </c>
      <c r="C15" s="4">
        <f>IF(B$13=0,0,B15/B$13)</f>
        <v>0.60360360360360366</v>
      </c>
      <c r="E15" s="33" t="s">
        <v>74</v>
      </c>
      <c r="F15" s="30" t="s">
        <v>38</v>
      </c>
      <c r="G15" s="13">
        <v>2</v>
      </c>
      <c r="H15" s="94">
        <f>IF(B$17=0,0,G15/B$17)</f>
        <v>1.6949152542372881E-2</v>
      </c>
      <c r="I15" s="56">
        <v>23</v>
      </c>
      <c r="K15" s="5">
        <v>13</v>
      </c>
      <c r="L15" s="61">
        <v>-426.8</v>
      </c>
      <c r="N15" s="77" t="s">
        <v>159</v>
      </c>
      <c r="O15" s="87">
        <f>IF(P15=0,0,Q15/P15)</f>
        <v>10.678947368421055</v>
      </c>
      <c r="P15" s="81">
        <v>19</v>
      </c>
      <c r="Q15" s="69">
        <v>202.90000000000003</v>
      </c>
    </row>
    <row r="16" spans="1:17">
      <c r="A16" s="18" t="s">
        <v>100</v>
      </c>
      <c r="B16" s="12">
        <f>B22</f>
        <v>38</v>
      </c>
      <c r="C16" s="4">
        <f>IF(B$14=0,0,B16/B$14)</f>
        <v>0.24675324675324675</v>
      </c>
      <c r="E16" s="33" t="s">
        <v>61</v>
      </c>
      <c r="F16" s="30" t="s">
        <v>25</v>
      </c>
      <c r="G16" s="13">
        <v>1</v>
      </c>
      <c r="H16" s="94">
        <f>IF(B$17=0,0,G16/B$17)</f>
        <v>8.4745762711864406E-3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118</v>
      </c>
      <c r="C17" s="4">
        <f>IF(B$3=0,0,B17/B$3)</f>
        <v>0.18070444104134761</v>
      </c>
      <c r="E17" s="33" t="s">
        <v>66</v>
      </c>
      <c r="F17" s="30" t="s">
        <v>30</v>
      </c>
      <c r="G17" s="13">
        <v>1</v>
      </c>
      <c r="H17" s="94">
        <f>IF(B$17=0,0,G17/B$17)</f>
        <v>8.4745762711864406E-3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0.13629402756508421</v>
      </c>
      <c r="E18" s="33" t="s">
        <v>183</v>
      </c>
      <c r="F18" s="30" t="s">
        <v>186</v>
      </c>
      <c r="G18" s="13">
        <v>1</v>
      </c>
      <c r="H18" s="94">
        <f>IF(B$17=0,0,G18/B$17)</f>
        <v>8.4745762711864406E-3</v>
      </c>
      <c r="I18" s="56">
        <v>20</v>
      </c>
      <c r="K18" s="5">
        <v>16</v>
      </c>
      <c r="L18" s="61">
        <v>-383.6</v>
      </c>
      <c r="N18" s="75" t="s">
        <v>244</v>
      </c>
      <c r="O18" s="85">
        <f t="shared" ref="O18:O42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41</v>
      </c>
      <c r="C19" s="6">
        <f>IF(B$17=0,0,B19/B$17)</f>
        <v>0.34745762711864409</v>
      </c>
      <c r="E19" s="33" t="s">
        <v>76</v>
      </c>
      <c r="F19" s="30" t="s">
        <v>40</v>
      </c>
      <c r="G19" s="13">
        <v>1</v>
      </c>
      <c r="H19" s="94">
        <f>IF(B$17=0,0,G19/B$17)</f>
        <v>8.4745762711864406E-3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77</v>
      </c>
      <c r="C20" s="6">
        <f>IF(B$17=0,0,B20/B$17)</f>
        <v>0.65254237288135597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402</v>
      </c>
      <c r="O20" s="86">
        <f t="shared" si="3"/>
        <v>55.199999999999996</v>
      </c>
      <c r="P20" s="80">
        <v>2</v>
      </c>
      <c r="Q20" s="68">
        <v>110.39999999999999</v>
      </c>
    </row>
    <row r="21" spans="1:17">
      <c r="A21" s="19" t="s">
        <v>151</v>
      </c>
      <c r="B21" s="13">
        <v>67</v>
      </c>
      <c r="C21" s="6">
        <f>IF(B$17=0,0,B21/B$17)</f>
        <v>0.56779661016949157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50.4</v>
      </c>
      <c r="P21" s="80">
        <v>10</v>
      </c>
      <c r="Q21" s="68">
        <v>504</v>
      </c>
    </row>
    <row r="22" spans="1:17">
      <c r="A22" s="19" t="s">
        <v>149</v>
      </c>
      <c r="B22" s="13">
        <v>38</v>
      </c>
      <c r="C22" s="6">
        <f>IF(B$17=0,0,B22/B$17)</f>
        <v>0.32203389830508472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392</v>
      </c>
      <c r="O22" s="86">
        <f t="shared" si="3"/>
        <v>46.20000000000001</v>
      </c>
      <c r="P22" s="80">
        <v>2</v>
      </c>
      <c r="Q22" s="68">
        <v>92.40000000000002</v>
      </c>
    </row>
    <row r="23" spans="1:17">
      <c r="A23" s="19" t="s">
        <v>150</v>
      </c>
      <c r="B23" s="13">
        <v>13</v>
      </c>
      <c r="C23" s="6">
        <f>IF(B$17=0,0,B23/B$17)</f>
        <v>0.11016949152542373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238</v>
      </c>
      <c r="O23" s="86">
        <f t="shared" si="3"/>
        <v>24.712499999999999</v>
      </c>
      <c r="P23" s="80">
        <v>8</v>
      </c>
      <c r="Q23" s="68">
        <v>197.7</v>
      </c>
    </row>
    <row r="24" spans="1:17">
      <c r="A24" s="19" t="s">
        <v>5</v>
      </c>
      <c r="B24" s="16">
        <f>IF(B$17=0,0,C24/B$17)</f>
        <v>5829.6610169491523</v>
      </c>
      <c r="C24" s="8">
        <v>687900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169</v>
      </c>
      <c r="O24" s="86">
        <f t="shared" si="3"/>
        <v>13.12777777777778</v>
      </c>
      <c r="P24" s="80">
        <v>18</v>
      </c>
      <c r="Q24" s="68">
        <v>236.30000000000004</v>
      </c>
    </row>
    <row r="25" spans="1:17">
      <c r="A25" s="20" t="s">
        <v>133</v>
      </c>
      <c r="B25" s="97">
        <f>IF($B$17-B$16=0,0,C25/($B$17-B$16))</f>
        <v>6680</v>
      </c>
      <c r="C25" s="98">
        <v>534400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255</v>
      </c>
      <c r="O25" s="86">
        <f t="shared" si="3"/>
        <v>7.6090909090909031</v>
      </c>
      <c r="P25" s="80">
        <v>11</v>
      </c>
      <c r="Q25" s="68">
        <v>83.699999999999932</v>
      </c>
    </row>
    <row r="26" spans="1:17">
      <c r="A26" s="20" t="s">
        <v>134</v>
      </c>
      <c r="B26" s="97">
        <f>IF(B$16=0,0,C26/B$16)</f>
        <v>4039.4736842105262</v>
      </c>
      <c r="C26" s="98">
        <v>153500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272</v>
      </c>
      <c r="O26" s="86">
        <f t="shared" si="3"/>
        <v>4.4628571428571453</v>
      </c>
      <c r="P26" s="80">
        <v>35</v>
      </c>
      <c r="Q26" s="68">
        <v>156.20000000000007</v>
      </c>
    </row>
    <row r="27" spans="1:17">
      <c r="A27" s="20" t="s">
        <v>132</v>
      </c>
      <c r="B27" s="97">
        <f>IF(B$18=0,0,C27/B$18)</f>
        <v>-5384.2696629213488</v>
      </c>
      <c r="C27" s="98">
        <v>-479200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265</v>
      </c>
      <c r="O27" s="86">
        <f t="shared" si="3"/>
        <v>-3.8142857142857158</v>
      </c>
      <c r="P27" s="80">
        <v>7</v>
      </c>
      <c r="Q27" s="68">
        <v>-26.70000000000001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216</v>
      </c>
      <c r="O28" s="86">
        <f t="shared" si="3"/>
        <v>-4.3000000000000016</v>
      </c>
      <c r="P28" s="80">
        <v>3</v>
      </c>
      <c r="Q28" s="68">
        <v>-12.900000000000006</v>
      </c>
    </row>
    <row r="29" spans="1:17">
      <c r="A29" s="19" t="s">
        <v>131</v>
      </c>
      <c r="B29" s="13">
        <v>30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276</v>
      </c>
      <c r="O29" s="86">
        <f t="shared" si="3"/>
        <v>-7.5191489361702075</v>
      </c>
      <c r="P29" s="80">
        <v>47</v>
      </c>
      <c r="Q29" s="68">
        <v>-353.39999999999975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269</v>
      </c>
      <c r="O30" s="86">
        <f t="shared" si="3"/>
        <v>-12.800000000000006</v>
      </c>
      <c r="P30" s="80">
        <v>3</v>
      </c>
      <c r="Q30" s="68">
        <v>-38.40000000000002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-14.127272727272727</v>
      </c>
      <c r="P31" s="80">
        <v>11</v>
      </c>
      <c r="Q31" s="68">
        <v>-155.4</v>
      </c>
    </row>
    <row r="32" spans="1:17">
      <c r="A32" s="21" t="s">
        <v>112</v>
      </c>
      <c r="B32" s="26">
        <v>1</v>
      </c>
      <c r="C32" s="9">
        <f>IF(B$3=0,0,B32/B$3)</f>
        <v>1.5313935681470138E-3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277</v>
      </c>
      <c r="O32" s="86">
        <f t="shared" si="3"/>
        <v>-18.494444444444447</v>
      </c>
      <c r="P32" s="80">
        <v>36</v>
      </c>
      <c r="Q32" s="68">
        <v>-665.80000000000007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-20.866666666666667</v>
      </c>
      <c r="P33" s="80">
        <v>27</v>
      </c>
      <c r="Q33" s="68">
        <v>-563.4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297</v>
      </c>
      <c r="O34" s="86">
        <f t="shared" si="3"/>
        <v>-22.049999999999997</v>
      </c>
      <c r="P34" s="80">
        <v>2</v>
      </c>
      <c r="Q34" s="68">
        <v>-44.099999999999994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0.11016949152542373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258</v>
      </c>
      <c r="O35" s="86">
        <f t="shared" si="3"/>
        <v>-23.5</v>
      </c>
      <c r="P35" s="80">
        <v>3</v>
      </c>
      <c r="Q35" s="68">
        <v>-70.5</v>
      </c>
    </row>
    <row r="36" spans="1:17">
      <c r="A36" s="19" t="s">
        <v>135</v>
      </c>
      <c r="B36" s="13">
        <v>29</v>
      </c>
      <c r="C36" s="6">
        <f t="shared" si="4"/>
        <v>0.24576271186440679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304</v>
      </c>
      <c r="O36" s="86">
        <f t="shared" si="3"/>
        <v>-24.666666666666671</v>
      </c>
      <c r="P36" s="80">
        <v>9</v>
      </c>
      <c r="Q36" s="68">
        <v>-222.00000000000003</v>
      </c>
    </row>
    <row r="37" spans="1:17">
      <c r="A37" s="19" t="s">
        <v>136</v>
      </c>
      <c r="B37" s="100">
        <v>27</v>
      </c>
      <c r="C37" s="6">
        <f t="shared" si="4"/>
        <v>0.2288135593220339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195</v>
      </c>
      <c r="O37" s="86">
        <f t="shared" si="3"/>
        <v>-27.309999999999992</v>
      </c>
      <c r="P37" s="80">
        <v>10</v>
      </c>
      <c r="Q37" s="68">
        <v>-273.09999999999991</v>
      </c>
    </row>
    <row r="38" spans="1:17">
      <c r="A38" s="19" t="s">
        <v>137</v>
      </c>
      <c r="B38" s="100">
        <v>29</v>
      </c>
      <c r="C38" s="6">
        <f t="shared" si="4"/>
        <v>0.24576271186440679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241</v>
      </c>
      <c r="O38" s="86">
        <f t="shared" si="3"/>
        <v>-35.400000000000006</v>
      </c>
      <c r="P38" s="80">
        <v>2</v>
      </c>
      <c r="Q38" s="68">
        <v>-70.800000000000011</v>
      </c>
    </row>
    <row r="39" spans="1:17">
      <c r="A39" s="19" t="s">
        <v>138</v>
      </c>
      <c r="B39" s="100">
        <v>11</v>
      </c>
      <c r="C39" s="6">
        <f t="shared" si="4"/>
        <v>9.3220338983050849E-2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 t="shared" si="3"/>
        <v>-57.3</v>
      </c>
      <c r="P39" s="80">
        <v>2</v>
      </c>
      <c r="Q39" s="68">
        <v>-114.6</v>
      </c>
    </row>
    <row r="40" spans="1:17">
      <c r="A40" s="19" t="s">
        <v>140</v>
      </c>
      <c r="B40" s="100">
        <v>8</v>
      </c>
      <c r="C40" s="6">
        <f t="shared" si="4"/>
        <v>6.7796610169491525E-2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228</v>
      </c>
      <c r="O40" s="86">
        <f t="shared" si="3"/>
        <v>-58.239999999999995</v>
      </c>
      <c r="P40" s="80">
        <v>5</v>
      </c>
      <c r="Q40" s="68">
        <v>-291.2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262</v>
      </c>
      <c r="O41" s="86">
        <f t="shared" si="3"/>
        <v>-64.5</v>
      </c>
      <c r="P41" s="80">
        <v>1</v>
      </c>
      <c r="Q41" s="68">
        <v>-64.5</v>
      </c>
    </row>
    <row r="42" spans="1:17">
      <c r="A42" s="19" t="s">
        <v>142</v>
      </c>
      <c r="B42" s="100">
        <v>1</v>
      </c>
      <c r="C42" s="6">
        <f t="shared" si="4"/>
        <v>8.4745762711864406E-3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404</v>
      </c>
      <c r="O42" s="86">
        <f t="shared" si="3"/>
        <v>-149</v>
      </c>
      <c r="P42" s="80">
        <v>1</v>
      </c>
      <c r="Q42" s="68">
        <v>-149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</sheetData>
  <sortState xmlns:xlrd2="http://schemas.microsoft.com/office/spreadsheetml/2017/richdata2" ref="E2:I8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36</v>
      </c>
      <c r="C2" s="121"/>
      <c r="E2" s="32" t="s">
        <v>181</v>
      </c>
      <c r="F2" s="29" t="s">
        <v>156</v>
      </c>
      <c r="G2" s="12">
        <v>28</v>
      </c>
      <c r="H2" s="93">
        <f>IF(B$17=0,0,G2/B$17)</f>
        <v>0.5957446808510638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-958.33333333333337</v>
      </c>
      <c r="P2" s="79">
        <v>36</v>
      </c>
      <c r="Q2" s="63">
        <v>-34500</v>
      </c>
    </row>
    <row r="3" spans="1:17">
      <c r="A3" s="19" t="s">
        <v>8</v>
      </c>
      <c r="B3" s="122">
        <v>269</v>
      </c>
      <c r="C3" s="123"/>
      <c r="E3" s="33" t="s">
        <v>54</v>
      </c>
      <c r="F3" s="30" t="s">
        <v>20</v>
      </c>
      <c r="G3" s="13">
        <v>27</v>
      </c>
      <c r="H3" s="94">
        <f>IF(B$17=0,0,G3/B$17)</f>
        <v>0.57446808510638303</v>
      </c>
      <c r="I3" s="56">
        <v>20</v>
      </c>
      <c r="K3" s="5">
        <v>1</v>
      </c>
      <c r="L3" s="61">
        <v>-31</v>
      </c>
      <c r="N3" s="76" t="s">
        <v>104</v>
      </c>
      <c r="O3" s="83">
        <f t="shared" si="0"/>
        <v>750</v>
      </c>
      <c r="P3" s="80">
        <v>36</v>
      </c>
      <c r="Q3" s="64">
        <v>27000</v>
      </c>
    </row>
    <row r="4" spans="1:17">
      <c r="A4" s="19" t="s">
        <v>6</v>
      </c>
      <c r="B4" s="124">
        <v>-393.60000000000008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0.46808510638297873</v>
      </c>
      <c r="I4" s="56">
        <v>14</v>
      </c>
      <c r="K4" s="5">
        <v>2</v>
      </c>
      <c r="L4" s="61">
        <v>-52.3</v>
      </c>
      <c r="N4" s="76" t="s">
        <v>105</v>
      </c>
      <c r="O4" s="83">
        <f t="shared" si="0"/>
        <v>-1206.060606060606</v>
      </c>
      <c r="P4" s="80">
        <v>33</v>
      </c>
      <c r="Q4" s="64">
        <v>-39800</v>
      </c>
    </row>
    <row r="5" spans="1:17">
      <c r="A5" s="19" t="s">
        <v>7</v>
      </c>
      <c r="B5" s="126">
        <f>IF(B$2=0,0,B$4/B$2)</f>
        <v>-10.933333333333335</v>
      </c>
      <c r="C5" s="127"/>
      <c r="E5" s="33" t="s">
        <v>184</v>
      </c>
      <c r="F5" s="30" t="s">
        <v>187</v>
      </c>
      <c r="G5" s="13">
        <v>18</v>
      </c>
      <c r="H5" s="94">
        <f>IF(B$17=0,0,G5/B$17)</f>
        <v>0.38297872340425532</v>
      </c>
      <c r="I5" s="56">
        <v>37</v>
      </c>
      <c r="K5" s="5">
        <v>3</v>
      </c>
      <c r="L5" s="61">
        <v>-44.9</v>
      </c>
      <c r="N5" s="76" t="s">
        <v>157</v>
      </c>
      <c r="O5" s="83">
        <f>IF(P5=0,0,Q5/P5)</f>
        <v>-503.22580645161293</v>
      </c>
      <c r="P5" s="80">
        <v>31</v>
      </c>
      <c r="Q5" s="64">
        <v>-15600</v>
      </c>
    </row>
    <row r="6" spans="1:17">
      <c r="A6" s="19" t="s">
        <v>1</v>
      </c>
      <c r="B6" s="128">
        <f>IF(B$2=0,0,(B$7*1+B$8*2+B$9*3+B$10*4)/B$2)</f>
        <v>2.6944444444444446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0.34042553191489361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-1395.2380952380952</v>
      </c>
      <c r="P6" s="80">
        <v>21</v>
      </c>
      <c r="Q6" s="64">
        <v>-29300</v>
      </c>
    </row>
    <row r="7" spans="1:17">
      <c r="A7" s="19" t="s">
        <v>2</v>
      </c>
      <c r="B7" s="13">
        <v>4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12</v>
      </c>
      <c r="H7" s="94">
        <f>IF(B$17=0,0,G7/B$17)</f>
        <v>0.25531914893617019</v>
      </c>
      <c r="I7" s="56">
        <v>19</v>
      </c>
      <c r="K7" s="5">
        <v>5</v>
      </c>
      <c r="L7" s="61">
        <v>-96.399999999999991</v>
      </c>
      <c r="N7" s="76" t="s">
        <v>107</v>
      </c>
      <c r="O7" s="83">
        <f t="shared" si="0"/>
        <v>-2718.75</v>
      </c>
      <c r="P7" s="80">
        <v>16</v>
      </c>
      <c r="Q7" s="64">
        <v>-43500</v>
      </c>
    </row>
    <row r="8" spans="1:17">
      <c r="A8" s="19" t="s">
        <v>3</v>
      </c>
      <c r="B8" s="13">
        <v>12</v>
      </c>
      <c r="C8" s="6">
        <f>IF(B$2=0,0,B8/B$2)</f>
        <v>0.33333333333333331</v>
      </c>
      <c r="E8" s="33" t="s">
        <v>55</v>
      </c>
      <c r="F8" s="30" t="s">
        <v>155</v>
      </c>
      <c r="G8" s="13">
        <v>10</v>
      </c>
      <c r="H8" s="94">
        <f>IF(B$17=0,0,G8/B$17)</f>
        <v>0.21276595744680851</v>
      </c>
      <c r="I8" s="56">
        <v>27</v>
      </c>
      <c r="K8" s="5">
        <v>6</v>
      </c>
      <c r="L8" s="61">
        <v>-123.29999999999998</v>
      </c>
      <c r="N8" s="76" t="s">
        <v>108</v>
      </c>
      <c r="O8" s="83">
        <f t="shared" si="0"/>
        <v>71.428571428571431</v>
      </c>
      <c r="P8" s="80">
        <v>7</v>
      </c>
      <c r="Q8" s="64">
        <v>500</v>
      </c>
    </row>
    <row r="9" spans="1:17">
      <c r="A9" s="20" t="s">
        <v>4</v>
      </c>
      <c r="B9" s="14">
        <v>11</v>
      </c>
      <c r="C9" s="7">
        <f>IF(B$2=0,0,B9/B$2)</f>
        <v>0.30555555555555558</v>
      </c>
      <c r="E9" s="33" t="s">
        <v>182</v>
      </c>
      <c r="F9" s="30" t="s">
        <v>19</v>
      </c>
      <c r="G9" s="13">
        <v>9</v>
      </c>
      <c r="H9" s="94">
        <f>IF(B$17=0,0,G9/B$17)</f>
        <v>0.19148936170212766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7500</v>
      </c>
      <c r="P9" s="81">
        <v>1</v>
      </c>
      <c r="Q9" s="65">
        <v>7500</v>
      </c>
    </row>
    <row r="10" spans="1:17">
      <c r="A10" s="20" t="s">
        <v>152</v>
      </c>
      <c r="B10" s="14">
        <v>9</v>
      </c>
      <c r="C10" s="7">
        <f>IF(B$2=0,0,B10/B$2)</f>
        <v>0.25</v>
      </c>
      <c r="E10" s="33" t="s">
        <v>59</v>
      </c>
      <c r="F10" s="30" t="s">
        <v>23</v>
      </c>
      <c r="G10" s="13">
        <v>9</v>
      </c>
      <c r="H10" s="94">
        <f>IF(B$17=0,0,G10/B$17)</f>
        <v>0.19148936170212766</v>
      </c>
      <c r="I10" s="56">
        <v>17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0.44444444444444442</v>
      </c>
      <c r="E11" s="33" t="s">
        <v>58</v>
      </c>
      <c r="F11" s="30" t="s">
        <v>22</v>
      </c>
      <c r="G11" s="13">
        <v>4</v>
      </c>
      <c r="H11" s="94">
        <f>IF(B$17=0,0,G11/B$17)</f>
        <v>8.5106382978723402E-2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5.5555555555555552E-2</v>
      </c>
      <c r="E12" s="33" t="s">
        <v>74</v>
      </c>
      <c r="F12" s="30" t="s">
        <v>38</v>
      </c>
      <c r="G12" s="13">
        <v>3</v>
      </c>
      <c r="H12" s="94">
        <f>IF(B$17=0,0,G12/B$17)</f>
        <v>6.3829787234042548E-2</v>
      </c>
      <c r="I12" s="56">
        <v>8</v>
      </c>
      <c r="K12" s="5">
        <v>10</v>
      </c>
      <c r="L12" s="61">
        <v>-217.49999999999997</v>
      </c>
      <c r="N12" s="75" t="s">
        <v>126</v>
      </c>
      <c r="O12" s="85">
        <f>IF(P12=0,0,Q12/P12)</f>
        <v>-3.4714285714285706</v>
      </c>
      <c r="P12" s="79">
        <v>7</v>
      </c>
      <c r="Q12" s="67">
        <v>-24.299999999999994</v>
      </c>
    </row>
    <row r="13" spans="1:17">
      <c r="A13" s="22" t="s">
        <v>97</v>
      </c>
      <c r="B13" s="15">
        <v>49</v>
      </c>
      <c r="C13" s="11">
        <f>IF(B$3=0,0,B13/B$3)</f>
        <v>0.18215613382899629</v>
      </c>
      <c r="E13" s="33" t="s">
        <v>69</v>
      </c>
      <c r="F13" s="30" t="s">
        <v>33</v>
      </c>
      <c r="G13" s="13">
        <v>2</v>
      </c>
      <c r="H13" s="94">
        <f>IF(B$17=0,0,G13/B$17)</f>
        <v>4.2553191489361701E-2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50</v>
      </c>
      <c r="C14" s="6">
        <f>IF(B$3=0,0,B14/B$3)</f>
        <v>0.18587360594795538</v>
      </c>
      <c r="E14" s="33" t="s">
        <v>183</v>
      </c>
      <c r="F14" s="30" t="s">
        <v>186</v>
      </c>
      <c r="G14" s="13">
        <v>1</v>
      </c>
      <c r="H14" s="94">
        <f>IF(B$17=0,0,G14/B$17)</f>
        <v>2.1276595744680851E-2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28</v>
      </c>
      <c r="C15" s="4">
        <f>IF(B$13=0,0,B15/B$13)</f>
        <v>0.5714285714285714</v>
      </c>
      <c r="E15" s="33" t="s">
        <v>77</v>
      </c>
      <c r="F15" s="30" t="s">
        <v>41</v>
      </c>
      <c r="G15" s="13">
        <v>1</v>
      </c>
      <c r="H15" s="94">
        <f>IF(B$17=0,0,G15/B$17)</f>
        <v>2.1276595744680851E-2</v>
      </c>
      <c r="I15" s="56">
        <v>26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0.26</v>
      </c>
      <c r="E16" s="33" t="s">
        <v>78</v>
      </c>
      <c r="F16" s="30" t="s">
        <v>42</v>
      </c>
      <c r="G16" s="13">
        <v>1</v>
      </c>
      <c r="H16" s="94">
        <f>IF(B$17=0,0,G16/B$17)</f>
        <v>2.1276595744680851E-2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47</v>
      </c>
      <c r="C17" s="4">
        <f>IF(B$3=0,0,B17/B$3)</f>
        <v>0.17472118959107807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0.1449814126394052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0.42553191489361702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>IF(P19=0,0,Q19/P19)</f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27</v>
      </c>
      <c r="C20" s="6">
        <f>IF(B$17=0,0,B20/B$17)</f>
        <v>0.57446808510638303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>IF(P20=0,0,Q20/P20)</f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28</v>
      </c>
      <c r="C21" s="6">
        <f>IF(B$17=0,0,B21/B$17)</f>
        <v>0.5957446808510638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276</v>
      </c>
      <c r="O21" s="86">
        <f>IF(P21=0,0,Q21/P21)</f>
        <v>26.250000000000007</v>
      </c>
      <c r="P21" s="80">
        <v>8</v>
      </c>
      <c r="Q21" s="68">
        <v>210.00000000000006</v>
      </c>
    </row>
    <row r="22" spans="1:17">
      <c r="A22" s="19" t="s">
        <v>149</v>
      </c>
      <c r="B22" s="13">
        <v>13</v>
      </c>
      <c r="C22" s="6">
        <f>IF(B$17=0,0,B22/B$17)</f>
        <v>0.27659574468085107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297</v>
      </c>
      <c r="O22" s="86">
        <f>IF(P22=0,0,Q22/P22)</f>
        <v>24</v>
      </c>
      <c r="P22" s="80">
        <v>1</v>
      </c>
      <c r="Q22" s="68">
        <v>24</v>
      </c>
    </row>
    <row r="23" spans="1:17">
      <c r="A23" s="19" t="s">
        <v>150</v>
      </c>
      <c r="B23" s="13">
        <v>6</v>
      </c>
      <c r="C23" s="6">
        <f>IF(B$17=0,0,B23/B$17)</f>
        <v>0.1276595744680851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-329.49999999999994</v>
      </c>
      <c r="N23" s="76" t="s">
        <v>396</v>
      </c>
      <c r="O23" s="86">
        <f>IF(P23=0,0,Q23/P23)</f>
        <v>21.4</v>
      </c>
      <c r="P23" s="80">
        <v>1</v>
      </c>
      <c r="Q23" s="68">
        <v>21.4</v>
      </c>
    </row>
    <row r="24" spans="1:17">
      <c r="A24" s="19" t="s">
        <v>5</v>
      </c>
      <c r="B24" s="16">
        <f>IF(B$17=0,0,C24/B$17)</f>
        <v>6897.8723404255315</v>
      </c>
      <c r="C24" s="8">
        <v>324200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>IF(P24=0,0,Q24/P24)</f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8420.5882352941171</v>
      </c>
      <c r="C25" s="98">
        <v>286300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>IF(P25=0,0,Q25/P25)</f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21</v>
      </c>
      <c r="K26" s="5">
        <v>24</v>
      </c>
      <c r="L26" s="61">
        <v>-251.49999999999994</v>
      </c>
      <c r="N26" s="76" t="s">
        <v>402</v>
      </c>
      <c r="O26" s="86">
        <f>IF(P26=0,0,Q26/P26)</f>
        <v>3.3249999999999993</v>
      </c>
      <c r="P26" s="80">
        <v>4</v>
      </c>
      <c r="Q26" s="68">
        <v>13.299999999999997</v>
      </c>
    </row>
    <row r="27" spans="1:17">
      <c r="A27" s="20" t="s">
        <v>132</v>
      </c>
      <c r="B27" s="97">
        <f>IF(B$18=0,0,C27/B$18)</f>
        <v>-6328.2051282051279</v>
      </c>
      <c r="C27" s="98">
        <v>-246800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333</v>
      </c>
      <c r="O27" s="86">
        <f>IF(P27=0,0,Q27/P27)</f>
        <v>-0.24000000000000057</v>
      </c>
      <c r="P27" s="80">
        <v>5</v>
      </c>
      <c r="Q27" s="68">
        <v>-1.2000000000000028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169</v>
      </c>
      <c r="O28" s="86">
        <f>IF(P28=0,0,Q28/P28)</f>
        <v>-7.06</v>
      </c>
      <c r="P28" s="80">
        <v>10</v>
      </c>
      <c r="Q28" s="68">
        <v>-70.599999999999994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227</v>
      </c>
      <c r="O29" s="86">
        <f>IF(P29=0,0,Q29/P29)</f>
        <v>-17.225000000000001</v>
      </c>
      <c r="P29" s="80">
        <v>8</v>
      </c>
      <c r="Q29" s="68">
        <v>-137.80000000000001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244</v>
      </c>
      <c r="O30" s="86">
        <f>IF(P30=0,0,Q30/P30)</f>
        <v>-18.088888888888889</v>
      </c>
      <c r="P30" s="80">
        <v>9</v>
      </c>
      <c r="Q30" s="68">
        <v>-162.80000000000001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392</v>
      </c>
      <c r="O31" s="86">
        <f>IF(P31=0,0,Q31/P31)</f>
        <v>-19.7</v>
      </c>
      <c r="P31" s="80">
        <v>2</v>
      </c>
      <c r="Q31" s="68">
        <v>-39.4</v>
      </c>
    </row>
    <row r="32" spans="1:17">
      <c r="A32" s="21" t="s">
        <v>112</v>
      </c>
      <c r="B32" s="26">
        <v>2</v>
      </c>
      <c r="C32" s="9">
        <f>IF(B$3=0,0,B32/B$3)</f>
        <v>7.4349442379182153E-3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277</v>
      </c>
      <c r="O32" s="86">
        <f>IF(P32=0,0,Q32/P32)</f>
        <v>-21.575000000000003</v>
      </c>
      <c r="P32" s="80">
        <v>8</v>
      </c>
      <c r="Q32" s="68">
        <v>-172.60000000000002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235</v>
      </c>
      <c r="O33" s="86">
        <f>IF(P33=0,0,Q33/P33)</f>
        <v>-24.712500000000002</v>
      </c>
      <c r="P33" s="80">
        <v>8</v>
      </c>
      <c r="Q33" s="68">
        <v>-197.70000000000002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269</v>
      </c>
      <c r="O34" s="86">
        <f>IF(P34=0,0,Q34/P34)</f>
        <v>-30.249999999999993</v>
      </c>
      <c r="P34" s="80">
        <v>2</v>
      </c>
      <c r="Q34" s="68">
        <v>-60.499999999999986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0.1702127659574468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263</v>
      </c>
      <c r="O35" s="86">
        <f>IF(P35=0,0,Q35/P35)</f>
        <v>-34.700000000000003</v>
      </c>
      <c r="P35" s="80">
        <v>5</v>
      </c>
      <c r="Q35" s="68">
        <v>-173.50000000000003</v>
      </c>
    </row>
    <row r="36" spans="1:17">
      <c r="A36" s="19" t="s">
        <v>135</v>
      </c>
      <c r="B36" s="13">
        <v>7</v>
      </c>
      <c r="C36" s="6">
        <f t="shared" si="3"/>
        <v>0.14893617021276595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388</v>
      </c>
      <c r="O36" s="86">
        <f>IF(P36=0,0,Q36/P36)</f>
        <v>-36.9</v>
      </c>
      <c r="P36" s="80">
        <v>1</v>
      </c>
      <c r="Q36" s="68">
        <v>-36.9</v>
      </c>
    </row>
    <row r="37" spans="1:17">
      <c r="A37" s="19" t="s">
        <v>136</v>
      </c>
      <c r="B37" s="100">
        <v>10</v>
      </c>
      <c r="C37" s="6">
        <f t="shared" si="3"/>
        <v>0.21276595744680851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216</v>
      </c>
      <c r="O37" s="86">
        <f>IF(P37=0,0,Q37/P37)</f>
        <v>-39.633333333333333</v>
      </c>
      <c r="P37" s="80">
        <v>6</v>
      </c>
      <c r="Q37" s="68">
        <v>-237.8</v>
      </c>
    </row>
    <row r="38" spans="1:17">
      <c r="A38" s="19" t="s">
        <v>137</v>
      </c>
      <c r="B38" s="100">
        <v>7</v>
      </c>
      <c r="C38" s="6">
        <f t="shared" si="3"/>
        <v>0.14893617021276595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272</v>
      </c>
      <c r="O38" s="86">
        <f>IF(P38=0,0,Q38/P38)</f>
        <v>-41.887500000000003</v>
      </c>
      <c r="P38" s="80">
        <v>8</v>
      </c>
      <c r="Q38" s="68">
        <v>-335.1</v>
      </c>
    </row>
    <row r="39" spans="1:17">
      <c r="A39" s="19" t="s">
        <v>138</v>
      </c>
      <c r="B39" s="100">
        <v>8</v>
      </c>
      <c r="C39" s="6">
        <f t="shared" si="3"/>
        <v>0.1702127659574468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195</v>
      </c>
      <c r="O39" s="86">
        <f>IF(P39=0,0,Q39/P39)</f>
        <v>-46.85714285714284</v>
      </c>
      <c r="P39" s="80">
        <v>7</v>
      </c>
      <c r="Q39" s="68">
        <v>-327.99999999999989</v>
      </c>
    </row>
    <row r="40" spans="1:17">
      <c r="A40" s="19" t="s">
        <v>140</v>
      </c>
      <c r="B40" s="100">
        <v>1</v>
      </c>
      <c r="C40" s="6">
        <f t="shared" si="3"/>
        <v>2.1276595744680851E-2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255</v>
      </c>
      <c r="O40" s="86">
        <f>IF(P40=0,0,Q40/P40)</f>
        <v>-53.32500000000001</v>
      </c>
      <c r="P40" s="80">
        <v>4</v>
      </c>
      <c r="Q40" s="68">
        <v>-213.30000000000004</v>
      </c>
    </row>
    <row r="41" spans="1:17">
      <c r="A41" s="19" t="s">
        <v>141</v>
      </c>
      <c r="B41" s="100">
        <v>3</v>
      </c>
      <c r="C41" s="6">
        <f t="shared" si="3"/>
        <v>6.3829787234042548E-2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3"/>
        <v>4.2553191489361701E-2</v>
      </c>
    </row>
    <row r="44" spans="1:17">
      <c r="A44" s="19" t="s">
        <v>144</v>
      </c>
      <c r="B44" s="100">
        <v>1</v>
      </c>
      <c r="C44" s="6">
        <f t="shared" si="3"/>
        <v>2.1276595744680851E-2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14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35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48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31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41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30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49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7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22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21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10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25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27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45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18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9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4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26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15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35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20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22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40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48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44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34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25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34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22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29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37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8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33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9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91</v>
      </c>
      <c r="C2" s="121"/>
      <c r="E2" s="32" t="s">
        <v>181</v>
      </c>
      <c r="F2" s="29" t="s">
        <v>156</v>
      </c>
      <c r="G2" s="12">
        <v>93</v>
      </c>
      <c r="H2" s="93">
        <f>IF(B$17=0,0,G2/B$17)</f>
        <v>0.52247191011235961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1046.1538461538462</v>
      </c>
      <c r="P2" s="79">
        <v>91</v>
      </c>
      <c r="Q2" s="63">
        <v>95200</v>
      </c>
    </row>
    <row r="3" spans="1:17">
      <c r="A3" s="19" t="s">
        <v>8</v>
      </c>
      <c r="B3" s="122">
        <v>700</v>
      </c>
      <c r="C3" s="123"/>
      <c r="E3" s="33" t="s">
        <v>54</v>
      </c>
      <c r="F3" s="30" t="s">
        <v>20</v>
      </c>
      <c r="G3" s="13">
        <v>88</v>
      </c>
      <c r="H3" s="94">
        <f>IF(B$17=0,0,G3/B$17)</f>
        <v>0.4943820224719101</v>
      </c>
      <c r="I3" s="56">
        <v>33</v>
      </c>
      <c r="K3" s="5">
        <v>1</v>
      </c>
      <c r="L3" s="61">
        <v>10.3</v>
      </c>
      <c r="N3" s="76" t="s">
        <v>104</v>
      </c>
      <c r="O3" s="83">
        <f t="shared" si="0"/>
        <v>439.56043956043953</v>
      </c>
      <c r="P3" s="80">
        <v>91</v>
      </c>
      <c r="Q3" s="64">
        <v>40000</v>
      </c>
    </row>
    <row r="4" spans="1:17">
      <c r="A4" s="19" t="s">
        <v>6</v>
      </c>
      <c r="B4" s="124">
        <v>1016.6</v>
      </c>
      <c r="C4" s="125"/>
      <c r="E4" s="33" t="s">
        <v>184</v>
      </c>
      <c r="F4" s="30" t="s">
        <v>187</v>
      </c>
      <c r="G4" s="13">
        <v>80</v>
      </c>
      <c r="H4" s="94">
        <f>IF(B$17=0,0,G4/B$17)</f>
        <v>0.449438202247191</v>
      </c>
      <c r="I4" s="56">
        <v>33</v>
      </c>
      <c r="K4" s="5">
        <v>2</v>
      </c>
      <c r="L4" s="61">
        <v>-11.7</v>
      </c>
      <c r="N4" s="76" t="s">
        <v>105</v>
      </c>
      <c r="O4" s="83">
        <f t="shared" si="0"/>
        <v>-184.44444444444446</v>
      </c>
      <c r="P4" s="80">
        <v>90</v>
      </c>
      <c r="Q4" s="64">
        <v>-16600</v>
      </c>
    </row>
    <row r="5" spans="1:17">
      <c r="A5" s="19" t="s">
        <v>7</v>
      </c>
      <c r="B5" s="126">
        <f>IF(B$2=0,0,B$4/B$2)</f>
        <v>11.171428571428571</v>
      </c>
      <c r="C5" s="127"/>
      <c r="E5" s="33" t="s">
        <v>60</v>
      </c>
      <c r="F5" s="30" t="s">
        <v>24</v>
      </c>
      <c r="G5" s="13">
        <v>60</v>
      </c>
      <c r="H5" s="94">
        <f>IF(B$17=0,0,G5/B$17)</f>
        <v>0.33707865168539325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861.90476190476193</v>
      </c>
      <c r="P5" s="80">
        <v>84</v>
      </c>
      <c r="Q5" s="64">
        <v>72400</v>
      </c>
    </row>
    <row r="6" spans="1:17">
      <c r="A6" s="19" t="s">
        <v>1</v>
      </c>
      <c r="B6" s="128">
        <f>IF(B$2=0,0,(B$7*1+B$8*2+B$9*3+B$10*4)/B$2)</f>
        <v>2.1758241758241756</v>
      </c>
      <c r="C6" s="129"/>
      <c r="E6" s="33" t="s">
        <v>56</v>
      </c>
      <c r="F6" s="30" t="s">
        <v>185</v>
      </c>
      <c r="G6" s="13">
        <v>46</v>
      </c>
      <c r="H6" s="94">
        <f>IF(B$17=0,0,G6/B$17)</f>
        <v>0.25842696629213485</v>
      </c>
      <c r="I6" s="56">
        <v>30</v>
      </c>
      <c r="K6" s="5">
        <v>4</v>
      </c>
      <c r="L6" s="61">
        <v>43.2</v>
      </c>
      <c r="N6" s="76" t="s">
        <v>106</v>
      </c>
      <c r="O6" s="83">
        <f t="shared" ref="O6" si="1">IF(P6=0,0,Q6/P6)</f>
        <v>1186.3013698630136</v>
      </c>
      <c r="P6" s="80">
        <v>73</v>
      </c>
      <c r="Q6" s="64">
        <v>86600</v>
      </c>
    </row>
    <row r="7" spans="1:17">
      <c r="A7" s="19" t="s">
        <v>2</v>
      </c>
      <c r="B7" s="13">
        <v>30</v>
      </c>
      <c r="C7" s="6">
        <f t="shared" ref="C7:C12" si="2">IF(B$2=0,0,B7/B$2)</f>
        <v>0.32967032967032966</v>
      </c>
      <c r="E7" s="33" t="s">
        <v>55</v>
      </c>
      <c r="F7" s="30" t="s">
        <v>155</v>
      </c>
      <c r="G7" s="13">
        <v>42</v>
      </c>
      <c r="H7" s="94">
        <f>IF(B$17=0,0,G7/B$17)</f>
        <v>0.23595505617977527</v>
      </c>
      <c r="I7" s="56">
        <v>23</v>
      </c>
      <c r="K7" s="5">
        <v>5</v>
      </c>
      <c r="L7" s="61">
        <v>26.900000000000002</v>
      </c>
      <c r="N7" s="76" t="s">
        <v>107</v>
      </c>
      <c r="O7" s="83">
        <f t="shared" si="0"/>
        <v>640.90909090909088</v>
      </c>
      <c r="P7" s="80">
        <v>44</v>
      </c>
      <c r="Q7" s="64">
        <v>28200</v>
      </c>
    </row>
    <row r="8" spans="1:17">
      <c r="A8" s="19" t="s">
        <v>3</v>
      </c>
      <c r="B8" s="13">
        <v>27</v>
      </c>
      <c r="C8" s="6">
        <f>IF(B$2=0,0,B8/B$2)</f>
        <v>0.2967032967032967</v>
      </c>
      <c r="E8" s="33" t="s">
        <v>59</v>
      </c>
      <c r="F8" s="30" t="s">
        <v>23</v>
      </c>
      <c r="G8" s="13">
        <v>39</v>
      </c>
      <c r="H8" s="94">
        <f>IF(B$17=0,0,G8/B$17)</f>
        <v>0.21910112359550563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-873.91304347826087</v>
      </c>
      <c r="P8" s="80">
        <v>23</v>
      </c>
      <c r="Q8" s="64">
        <v>-20100</v>
      </c>
    </row>
    <row r="9" spans="1:17">
      <c r="A9" s="20" t="s">
        <v>4</v>
      </c>
      <c r="B9" s="14">
        <v>22</v>
      </c>
      <c r="C9" s="7">
        <f>IF(B$2=0,0,B9/B$2)</f>
        <v>0.24175824175824176</v>
      </c>
      <c r="E9" s="33" t="s">
        <v>57</v>
      </c>
      <c r="F9" s="30" t="s">
        <v>21</v>
      </c>
      <c r="G9" s="13">
        <v>31</v>
      </c>
      <c r="H9" s="94">
        <f>IF(B$17=0,0,G9/B$17)</f>
        <v>0.17415730337078653</v>
      </c>
      <c r="I9" s="56">
        <v>37</v>
      </c>
      <c r="K9" s="5">
        <v>7</v>
      </c>
      <c r="L9" s="61">
        <v>108.6</v>
      </c>
      <c r="N9" s="77" t="s">
        <v>158</v>
      </c>
      <c r="O9" s="84">
        <f t="shared" si="0"/>
        <v>611.11111111111109</v>
      </c>
      <c r="P9" s="81">
        <v>9</v>
      </c>
      <c r="Q9" s="65">
        <v>5500</v>
      </c>
    </row>
    <row r="10" spans="1:17">
      <c r="A10" s="20" t="s">
        <v>152</v>
      </c>
      <c r="B10" s="14">
        <v>12</v>
      </c>
      <c r="C10" s="7">
        <f>IF(B$2=0,0,B10/B$2)</f>
        <v>0.13186813186813187</v>
      </c>
      <c r="E10" s="33" t="s">
        <v>182</v>
      </c>
      <c r="F10" s="30" t="s">
        <v>19</v>
      </c>
      <c r="G10" s="13">
        <v>27</v>
      </c>
      <c r="H10" s="94">
        <f>IF(B$17=0,0,G10/B$17)</f>
        <v>0.15168539325842698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0.62637362637362637</v>
      </c>
      <c r="E11" s="33" t="s">
        <v>58</v>
      </c>
      <c r="F11" s="30" t="s">
        <v>22</v>
      </c>
      <c r="G11" s="13">
        <v>7</v>
      </c>
      <c r="H11" s="94">
        <f>IF(B$17=0,0,G11/B$17)</f>
        <v>3.9325842696629212E-2</v>
      </c>
      <c r="I11" s="56">
        <v>30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1.098901098901099E-2</v>
      </c>
      <c r="E12" s="33" t="s">
        <v>183</v>
      </c>
      <c r="F12" s="30" t="s">
        <v>186</v>
      </c>
      <c r="G12" s="13">
        <v>6</v>
      </c>
      <c r="H12" s="94">
        <f>IF(B$17=0,0,G12/B$17)</f>
        <v>3.3707865168539325E-2</v>
      </c>
      <c r="I12" s="56">
        <v>14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154</v>
      </c>
      <c r="C13" s="11">
        <f>IF(B$3=0,0,B13/B$3)</f>
        <v>0.22</v>
      </c>
      <c r="E13" s="33" t="s">
        <v>74</v>
      </c>
      <c r="F13" s="30" t="s">
        <v>38</v>
      </c>
      <c r="G13" s="13">
        <v>5</v>
      </c>
      <c r="H13" s="94">
        <f>IF(B$17=0,0,G13/B$17)</f>
        <v>2.8089887640449437E-2</v>
      </c>
      <c r="I13" s="56">
        <v>19</v>
      </c>
      <c r="K13" s="5">
        <v>11</v>
      </c>
      <c r="L13" s="61">
        <v>13.699999999999989</v>
      </c>
      <c r="N13" s="76" t="s">
        <v>127</v>
      </c>
      <c r="O13" s="86">
        <f>IF(P13=0,0,Q13/P13)</f>
        <v>9.2714285714285722</v>
      </c>
      <c r="P13" s="80">
        <v>21</v>
      </c>
      <c r="Q13" s="68">
        <v>194.70000000000002</v>
      </c>
    </row>
    <row r="14" spans="1:17">
      <c r="A14" s="19" t="s">
        <v>94</v>
      </c>
      <c r="B14" s="13">
        <v>182</v>
      </c>
      <c r="C14" s="6">
        <f>IF(B$3=0,0,B14/B$3)</f>
        <v>0.26</v>
      </c>
      <c r="E14" s="33" t="s">
        <v>77</v>
      </c>
      <c r="F14" s="30" t="s">
        <v>41</v>
      </c>
      <c r="G14" s="13">
        <v>5</v>
      </c>
      <c r="H14" s="94">
        <f>IF(B$17=0,0,G14/B$17)</f>
        <v>2.8089887640449437E-2</v>
      </c>
      <c r="I14" s="56">
        <v>23</v>
      </c>
      <c r="K14" s="5">
        <v>12</v>
      </c>
      <c r="L14" s="61">
        <v>-33.300000000000011</v>
      </c>
      <c r="N14" s="76" t="s">
        <v>128</v>
      </c>
      <c r="O14" s="86">
        <f>IF(P14=0,0,Q14/P14)</f>
        <v>0.41875000000000084</v>
      </c>
      <c r="P14" s="80">
        <v>16</v>
      </c>
      <c r="Q14" s="68">
        <v>6.7000000000000135</v>
      </c>
    </row>
    <row r="15" spans="1:17">
      <c r="A15" s="18" t="s">
        <v>99</v>
      </c>
      <c r="B15" s="12">
        <f>B21</f>
        <v>93</v>
      </c>
      <c r="C15" s="4">
        <f>IF(B$13=0,0,B15/B$13)</f>
        <v>0.60389610389610393</v>
      </c>
      <c r="E15" s="33" t="s">
        <v>66</v>
      </c>
      <c r="F15" s="30" t="s">
        <v>30</v>
      </c>
      <c r="G15" s="13">
        <v>4</v>
      </c>
      <c r="H15" s="94">
        <f>IF(B$17=0,0,G15/B$17)</f>
        <v>2.247191011235955E-2</v>
      </c>
      <c r="I15" s="56">
        <v>13</v>
      </c>
      <c r="K15" s="5">
        <v>13</v>
      </c>
      <c r="L15" s="61">
        <v>27.699999999999989</v>
      </c>
      <c r="N15" s="77" t="s">
        <v>159</v>
      </c>
      <c r="O15" s="87">
        <f>IF(P15=0,0,Q15/P15)</f>
        <v>23.333333333333336</v>
      </c>
      <c r="P15" s="81">
        <v>21</v>
      </c>
      <c r="Q15" s="69">
        <v>490.00000000000006</v>
      </c>
    </row>
    <row r="16" spans="1:17">
      <c r="A16" s="18" t="s">
        <v>100</v>
      </c>
      <c r="B16" s="12">
        <f>B22</f>
        <v>69</v>
      </c>
      <c r="C16" s="4">
        <f>IF(B$14=0,0,B16/B$14)</f>
        <v>0.37912087912087911</v>
      </c>
      <c r="E16" s="33" t="s">
        <v>67</v>
      </c>
      <c r="F16" s="30" t="s">
        <v>31</v>
      </c>
      <c r="G16" s="13">
        <v>2</v>
      </c>
      <c r="H16" s="94">
        <f>IF(B$17=0,0,G16/B$17)</f>
        <v>1.1235955056179775E-2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178</v>
      </c>
      <c r="C17" s="4">
        <f>IF(B$3=0,0,B17/B$3)</f>
        <v>0.25428571428571428</v>
      </c>
      <c r="E17" s="33" t="s">
        <v>69</v>
      </c>
      <c r="F17" s="30" t="s">
        <v>33</v>
      </c>
      <c r="G17" s="13">
        <v>2</v>
      </c>
      <c r="H17" s="94">
        <f>IF(B$17=0,0,G17/B$17)</f>
        <v>1.1235955056179775E-2</v>
      </c>
      <c r="I17" s="56">
        <v>10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83</v>
      </c>
      <c r="C18" s="6">
        <f>IF(B$3=0,0,B18/B$3)</f>
        <v>0.11857142857142858</v>
      </c>
      <c r="E18" s="33" t="s">
        <v>78</v>
      </c>
      <c r="F18" s="30" t="s">
        <v>42</v>
      </c>
      <c r="G18" s="13">
        <v>2</v>
      </c>
      <c r="H18" s="94">
        <f>IF(B$17=0,0,G18/B$17)</f>
        <v>1.1235955056179775E-2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 t="shared" ref="O18:O46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64</v>
      </c>
      <c r="C19" s="6">
        <f>IF(B$17=0,0,B19/B$17)</f>
        <v>0.3595505617977528</v>
      </c>
      <c r="E19" s="33" t="s">
        <v>61</v>
      </c>
      <c r="F19" s="30" t="s">
        <v>25</v>
      </c>
      <c r="G19" s="13">
        <v>1</v>
      </c>
      <c r="H19" s="94">
        <f>IF(B$17=0,0,G19/B$17)</f>
        <v>5.6179775280898875E-3</v>
      </c>
      <c r="I19" s="56">
        <v>7</v>
      </c>
      <c r="K19" s="5">
        <v>17</v>
      </c>
      <c r="L19" s="61">
        <v>164.89999999999998</v>
      </c>
      <c r="N19" s="76" t="s">
        <v>404</v>
      </c>
      <c r="O19" s="86">
        <f t="shared" si="3"/>
        <v>78.2</v>
      </c>
      <c r="P19" s="80">
        <v>2</v>
      </c>
      <c r="Q19" s="68">
        <v>156.4</v>
      </c>
    </row>
    <row r="20" spans="1:17">
      <c r="A20" s="19" t="s">
        <v>11</v>
      </c>
      <c r="B20" s="13">
        <v>114</v>
      </c>
      <c r="C20" s="6">
        <f>IF(B$17=0,0,B20/B$17)</f>
        <v>0.6404494382022472</v>
      </c>
      <c r="E20" s="33" t="s">
        <v>62</v>
      </c>
      <c r="F20" s="30" t="s">
        <v>26</v>
      </c>
      <c r="G20" s="13">
        <v>1</v>
      </c>
      <c r="H20" s="94">
        <f>IF(B$17=0,0,G20/B$17)</f>
        <v>5.6179775280898875E-3</v>
      </c>
      <c r="I20" s="56">
        <v>9</v>
      </c>
      <c r="K20" s="5">
        <v>18</v>
      </c>
      <c r="L20" s="61">
        <v>145.99999999999997</v>
      </c>
      <c r="N20" s="76" t="s">
        <v>402</v>
      </c>
      <c r="O20" s="86">
        <f t="shared" si="3"/>
        <v>70.900000000000006</v>
      </c>
      <c r="P20" s="80">
        <v>1</v>
      </c>
      <c r="Q20" s="68">
        <v>70.900000000000006</v>
      </c>
    </row>
    <row r="21" spans="1:17">
      <c r="A21" s="19" t="s">
        <v>151</v>
      </c>
      <c r="B21" s="13">
        <v>93</v>
      </c>
      <c r="C21" s="6">
        <f>IF(B$17=0,0,B21/B$17)</f>
        <v>0.52247191011235961</v>
      </c>
      <c r="E21" s="33" t="s">
        <v>71</v>
      </c>
      <c r="F21" s="30" t="s">
        <v>35</v>
      </c>
      <c r="G21" s="13">
        <v>1</v>
      </c>
      <c r="H21" s="94">
        <f>IF(B$17=0,0,G21/B$17)</f>
        <v>5.6179775280898875E-3</v>
      </c>
      <c r="I21" s="56">
        <v>20</v>
      </c>
      <c r="K21" s="5">
        <v>19</v>
      </c>
      <c r="L21" s="61">
        <v>152.69999999999996</v>
      </c>
      <c r="N21" s="76" t="s">
        <v>394</v>
      </c>
      <c r="O21" s="86">
        <f t="shared" si="3"/>
        <v>54.1</v>
      </c>
      <c r="P21" s="80">
        <v>1</v>
      </c>
      <c r="Q21" s="68">
        <v>54.1</v>
      </c>
    </row>
    <row r="22" spans="1:17">
      <c r="A22" s="19" t="s">
        <v>149</v>
      </c>
      <c r="B22" s="13">
        <v>69</v>
      </c>
      <c r="C22" s="6">
        <f>IF(B$17=0,0,B22/B$17)</f>
        <v>0.38764044943820225</v>
      </c>
      <c r="E22" s="33" t="s">
        <v>76</v>
      </c>
      <c r="F22" s="30" t="s">
        <v>40</v>
      </c>
      <c r="G22" s="13">
        <v>1</v>
      </c>
      <c r="H22" s="94">
        <f>IF(B$17=0,0,G22/B$17)</f>
        <v>5.6179775280898875E-3</v>
      </c>
      <c r="I22" s="56">
        <v>7</v>
      </c>
      <c r="K22" s="5">
        <v>20</v>
      </c>
      <c r="L22" s="61">
        <v>162.19999999999996</v>
      </c>
      <c r="N22" s="76" t="s">
        <v>412</v>
      </c>
      <c r="O22" s="86">
        <f t="shared" si="3"/>
        <v>43.400000000000006</v>
      </c>
      <c r="P22" s="80">
        <v>1</v>
      </c>
      <c r="Q22" s="68">
        <v>43.400000000000006</v>
      </c>
    </row>
    <row r="23" spans="1:17">
      <c r="A23" s="19" t="s">
        <v>150</v>
      </c>
      <c r="B23" s="13">
        <v>16</v>
      </c>
      <c r="C23" s="6">
        <f>IF(B$17=0,0,B23/B$17)</f>
        <v>8.98876404494382E-2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392</v>
      </c>
      <c r="O23" s="86">
        <f t="shared" si="3"/>
        <v>38.925000000000004</v>
      </c>
      <c r="P23" s="80">
        <v>4</v>
      </c>
      <c r="Q23" s="68">
        <v>155.70000000000002</v>
      </c>
    </row>
    <row r="24" spans="1:17">
      <c r="A24" s="19" t="s">
        <v>5</v>
      </c>
      <c r="B24" s="16">
        <f>IF(B$17=0,0,C24/B$17)</f>
        <v>5912.9213483146068</v>
      </c>
      <c r="C24" s="8">
        <v>1052500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 t="shared" si="3"/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7149.54128440367</v>
      </c>
      <c r="C25" s="98">
        <v>779300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396</v>
      </c>
      <c r="O25" s="86">
        <f t="shared" si="3"/>
        <v>35.549999999999997</v>
      </c>
      <c r="P25" s="80">
        <v>2</v>
      </c>
      <c r="Q25" s="68">
        <v>71.099999999999994</v>
      </c>
    </row>
    <row r="26" spans="1:17">
      <c r="A26" s="20" t="s">
        <v>134</v>
      </c>
      <c r="B26" s="97">
        <f>IF(B$16=0,0,C26/B$16)</f>
        <v>3959.4202898550725</v>
      </c>
      <c r="C26" s="98">
        <v>273200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238</v>
      </c>
      <c r="O26" s="86">
        <f t="shared" si="3"/>
        <v>34.700000000000003</v>
      </c>
      <c r="P26" s="80">
        <v>5</v>
      </c>
      <c r="Q26" s="68">
        <v>173.5</v>
      </c>
    </row>
    <row r="27" spans="1:17">
      <c r="A27" s="20" t="s">
        <v>132</v>
      </c>
      <c r="B27" s="97">
        <f>IF(B$18=0,0,C27/B$18)</f>
        <v>-4774.6987951807232</v>
      </c>
      <c r="C27" s="98">
        <v>-396300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297</v>
      </c>
      <c r="O27" s="86">
        <f t="shared" si="3"/>
        <v>31.400000000000002</v>
      </c>
      <c r="P27" s="80">
        <v>3</v>
      </c>
      <c r="Q27" s="68">
        <v>94.2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258</v>
      </c>
      <c r="O28" s="86">
        <f t="shared" si="3"/>
        <v>30.900000000000002</v>
      </c>
      <c r="P28" s="80">
        <v>3</v>
      </c>
      <c r="Q28" s="68">
        <v>92.7</v>
      </c>
    </row>
    <row r="29" spans="1:17">
      <c r="A29" s="19" t="s">
        <v>131</v>
      </c>
      <c r="B29" s="13">
        <v>30</v>
      </c>
      <c r="C29" s="96">
        <v>30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324</v>
      </c>
      <c r="O29" s="86">
        <f t="shared" si="3"/>
        <v>29.800000000000004</v>
      </c>
      <c r="P29" s="80">
        <v>9</v>
      </c>
      <c r="Q29" s="68">
        <v>268.20000000000005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255</v>
      </c>
      <c r="O30" s="86">
        <f t="shared" si="3"/>
        <v>22.211111111111109</v>
      </c>
      <c r="P30" s="80">
        <v>9</v>
      </c>
      <c r="Q30" s="68">
        <v>199.89999999999998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235</v>
      </c>
      <c r="O31" s="86">
        <f t="shared" si="3"/>
        <v>20.86666666666666</v>
      </c>
      <c r="P31" s="80">
        <v>27</v>
      </c>
      <c r="Q31" s="68">
        <v>563.39999999999986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272</v>
      </c>
      <c r="O32" s="86">
        <f t="shared" si="3"/>
        <v>20.703448275862065</v>
      </c>
      <c r="P32" s="80">
        <v>29</v>
      </c>
      <c r="Q32" s="68">
        <v>600.39999999999986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333</v>
      </c>
      <c r="O33" s="86">
        <f t="shared" si="3"/>
        <v>19.581818181818178</v>
      </c>
      <c r="P33" s="80">
        <v>11</v>
      </c>
      <c r="Q33" s="68">
        <v>215.39999999999995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262</v>
      </c>
      <c r="O34" s="86">
        <f t="shared" si="3"/>
        <v>18.100000000000001</v>
      </c>
      <c r="P34" s="80">
        <v>3</v>
      </c>
      <c r="Q34" s="68">
        <v>54.300000000000004</v>
      </c>
    </row>
    <row r="35" spans="1:17">
      <c r="A35" s="52" t="s">
        <v>139</v>
      </c>
      <c r="B35" s="99">
        <v>21</v>
      </c>
      <c r="C35" s="102">
        <f t="shared" ref="C35:C47" si="4">IF(B$17=0,0,B35/B$17)</f>
        <v>0.11797752808988764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195</v>
      </c>
      <c r="O35" s="86">
        <f t="shared" si="3"/>
        <v>13.428571428571429</v>
      </c>
      <c r="P35" s="80">
        <v>7</v>
      </c>
      <c r="Q35" s="68">
        <v>94</v>
      </c>
    </row>
    <row r="36" spans="1:17">
      <c r="A36" s="19" t="s">
        <v>135</v>
      </c>
      <c r="B36" s="13">
        <v>43</v>
      </c>
      <c r="C36" s="6">
        <f t="shared" si="4"/>
        <v>0.24157303370786518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269</v>
      </c>
      <c r="O36" s="86">
        <f t="shared" si="3"/>
        <v>11.22857142857143</v>
      </c>
      <c r="P36" s="80">
        <v>7</v>
      </c>
      <c r="Q36" s="68">
        <v>78.600000000000009</v>
      </c>
    </row>
    <row r="37" spans="1:17">
      <c r="A37" s="19" t="s">
        <v>136</v>
      </c>
      <c r="B37" s="100">
        <v>49</v>
      </c>
      <c r="C37" s="6">
        <f t="shared" si="4"/>
        <v>0.2752808988764045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277</v>
      </c>
      <c r="O37" s="86">
        <f t="shared" si="3"/>
        <v>10.254545454545454</v>
      </c>
      <c r="P37" s="80">
        <v>33</v>
      </c>
      <c r="Q37" s="68">
        <v>338.4</v>
      </c>
    </row>
    <row r="38" spans="1:17">
      <c r="A38" s="19" t="s">
        <v>137</v>
      </c>
      <c r="B38" s="100">
        <v>28</v>
      </c>
      <c r="C38" s="6">
        <f t="shared" si="4"/>
        <v>0.15730337078651685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265</v>
      </c>
      <c r="O38" s="86">
        <f t="shared" si="3"/>
        <v>10.127272727272725</v>
      </c>
      <c r="P38" s="80">
        <v>11</v>
      </c>
      <c r="Q38" s="68">
        <v>111.39999999999998</v>
      </c>
    </row>
    <row r="39" spans="1:17">
      <c r="A39" s="19" t="s">
        <v>138</v>
      </c>
      <c r="B39" s="100">
        <v>24</v>
      </c>
      <c r="C39" s="6">
        <f t="shared" si="4"/>
        <v>0.1348314606741573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169</v>
      </c>
      <c r="O39" s="86">
        <f t="shared" si="3"/>
        <v>6.4703703703703743</v>
      </c>
      <c r="P39" s="80">
        <v>27</v>
      </c>
      <c r="Q39" s="68">
        <v>174.7000000000001</v>
      </c>
    </row>
    <row r="40" spans="1:17">
      <c r="A40" s="19" t="s">
        <v>140</v>
      </c>
      <c r="B40" s="100">
        <v>6</v>
      </c>
      <c r="C40" s="6">
        <f t="shared" si="4"/>
        <v>3.3707865168539325E-2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244</v>
      </c>
      <c r="O40" s="86">
        <f t="shared" si="3"/>
        <v>5.4500000000000046</v>
      </c>
      <c r="P40" s="80">
        <v>10</v>
      </c>
      <c r="Q40" s="68">
        <v>54.500000000000043</v>
      </c>
    </row>
    <row r="41" spans="1:17">
      <c r="A41" s="19" t="s">
        <v>141</v>
      </c>
      <c r="B41" s="100">
        <v>6</v>
      </c>
      <c r="C41" s="6">
        <f t="shared" si="4"/>
        <v>3.3707865168539325E-2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391</v>
      </c>
      <c r="O41" s="86">
        <f t="shared" si="3"/>
        <v>5.1999999999999984</v>
      </c>
      <c r="P41" s="80">
        <v>5</v>
      </c>
      <c r="Q41" s="68">
        <v>25.999999999999993</v>
      </c>
    </row>
    <row r="42" spans="1:17">
      <c r="A42" s="19" t="s">
        <v>142</v>
      </c>
      <c r="B42" s="100">
        <v>1</v>
      </c>
      <c r="C42" s="6">
        <f t="shared" si="4"/>
        <v>5.6179775280898875E-3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276</v>
      </c>
      <c r="O42" s="86">
        <f t="shared" si="3"/>
        <v>-0.19512195121951245</v>
      </c>
      <c r="P42" s="80">
        <v>41</v>
      </c>
      <c r="Q42" s="68">
        <v>-8.0000000000000107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388</v>
      </c>
      <c r="O43" s="86">
        <f t="shared" si="3"/>
        <v>-7</v>
      </c>
      <c r="P43" s="80">
        <v>4</v>
      </c>
      <c r="Q43" s="68">
        <v>-28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163</v>
      </c>
      <c r="O44" s="86">
        <f t="shared" si="3"/>
        <v>-8.5</v>
      </c>
      <c r="P44" s="80">
        <v>2</v>
      </c>
      <c r="Q44" s="68">
        <v>-17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228</v>
      </c>
      <c r="O45" s="86">
        <f t="shared" si="3"/>
        <v>-11.933333333333332</v>
      </c>
      <c r="P45" s="80">
        <v>3</v>
      </c>
      <c r="Q45" s="68">
        <v>-35.799999999999997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264</v>
      </c>
      <c r="O46" s="86">
        <f t="shared" si="3"/>
        <v>-45.3</v>
      </c>
      <c r="P46" s="80">
        <v>1</v>
      </c>
      <c r="Q46" s="68">
        <v>-45.3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</sheetData>
  <sortState xmlns:xlrd2="http://schemas.microsoft.com/office/spreadsheetml/2017/richdata2" ref="E2:I9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17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27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20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9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8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23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18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11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13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12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25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28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41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15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40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36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7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21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19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29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30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32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18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35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19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20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22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10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15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37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31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24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43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24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43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26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11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21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7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26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43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36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47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36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21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47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20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22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7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9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12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28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41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24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28</v>
      </c>
      <c r="H2" s="93">
        <f>IF(B$17=0,0,G2/B$17)</f>
        <v>1.0769230769230769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913.33333333333337</v>
      </c>
      <c r="P2" s="79">
        <v>15</v>
      </c>
      <c r="Q2" s="63">
        <v>13700</v>
      </c>
    </row>
    <row r="3" spans="1:17">
      <c r="A3" s="19" t="s">
        <v>8</v>
      </c>
      <c r="B3" s="122">
        <v>116</v>
      </c>
      <c r="C3" s="123"/>
      <c r="E3" s="33" t="s">
        <v>184</v>
      </c>
      <c r="F3" s="30" t="s">
        <v>187</v>
      </c>
      <c r="G3" s="13">
        <v>14</v>
      </c>
      <c r="H3" s="94">
        <f>IF(B$17=0,0,G3/B$17)</f>
        <v>0.53846153846153844</v>
      </c>
      <c r="I3" s="56">
        <v>16</v>
      </c>
      <c r="K3" s="5">
        <v>1</v>
      </c>
      <c r="L3" s="61">
        <v>59.3</v>
      </c>
      <c r="N3" s="76" t="s">
        <v>104</v>
      </c>
      <c r="O3" s="83">
        <f t="shared" si="0"/>
        <v>1726.6666666666667</v>
      </c>
      <c r="P3" s="80">
        <v>15</v>
      </c>
      <c r="Q3" s="64">
        <v>25900</v>
      </c>
    </row>
    <row r="4" spans="1:17">
      <c r="A4" s="19" t="s">
        <v>6</v>
      </c>
      <c r="B4" s="124">
        <v>308.2</v>
      </c>
      <c r="C4" s="125"/>
      <c r="E4" s="33" t="s">
        <v>181</v>
      </c>
      <c r="F4" s="30" t="s">
        <v>156</v>
      </c>
      <c r="G4" s="13">
        <v>13</v>
      </c>
      <c r="H4" s="94">
        <f>IF(B$17=0,0,G4/B$17)</f>
        <v>0.5</v>
      </c>
      <c r="I4" s="56">
        <v>26</v>
      </c>
      <c r="K4" s="5">
        <v>2</v>
      </c>
      <c r="L4" s="61">
        <v>33.799999999999997</v>
      </c>
      <c r="N4" s="76" t="s">
        <v>105</v>
      </c>
      <c r="O4" s="83">
        <f t="shared" si="0"/>
        <v>-900</v>
      </c>
      <c r="P4" s="80">
        <v>14</v>
      </c>
      <c r="Q4" s="64">
        <v>-12600</v>
      </c>
    </row>
    <row r="5" spans="1:17">
      <c r="A5" s="19" t="s">
        <v>7</v>
      </c>
      <c r="B5" s="126">
        <f>IF(B$2=0,0,B$4/B$2)</f>
        <v>20.546666666666667</v>
      </c>
      <c r="C5" s="127"/>
      <c r="E5" s="33" t="s">
        <v>55</v>
      </c>
      <c r="F5" s="30" t="s">
        <v>155</v>
      </c>
      <c r="G5" s="13">
        <v>10</v>
      </c>
      <c r="H5" s="94">
        <f>IF(B$17=0,0,G5/B$17)</f>
        <v>0.38461538461538464</v>
      </c>
      <c r="I5" s="56">
        <v>9</v>
      </c>
      <c r="K5" s="5">
        <v>3</v>
      </c>
      <c r="L5" s="61">
        <v>101.6</v>
      </c>
      <c r="N5" s="76" t="s">
        <v>157</v>
      </c>
      <c r="O5" s="83">
        <f>IF(P5=0,0,Q5/P5)</f>
        <v>761.53846153846155</v>
      </c>
      <c r="P5" s="80">
        <v>13</v>
      </c>
      <c r="Q5" s="64">
        <v>9900</v>
      </c>
    </row>
    <row r="6" spans="1:17">
      <c r="A6" s="19" t="s">
        <v>1</v>
      </c>
      <c r="B6" s="128">
        <f>IF(B$2=0,0,(B$7*1+B$8*2+B$9*3+B$10*4)/B$2)</f>
        <v>1.9333333333333333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0.23076923076923078</v>
      </c>
      <c r="I6" s="56">
        <v>39</v>
      </c>
      <c r="K6" s="5">
        <v>4</v>
      </c>
      <c r="L6" s="61">
        <v>148.5</v>
      </c>
      <c r="N6" s="76" t="s">
        <v>106</v>
      </c>
      <c r="O6" s="83">
        <f t="shared" ref="O6" si="1">IF(P6=0,0,Q6/P6)</f>
        <v>2670</v>
      </c>
      <c r="P6" s="80">
        <v>10</v>
      </c>
      <c r="Q6" s="64">
        <v>26700</v>
      </c>
    </row>
    <row r="7" spans="1:17">
      <c r="A7" s="19" t="s">
        <v>2</v>
      </c>
      <c r="B7" s="13">
        <v>7</v>
      </c>
      <c r="C7" s="6">
        <f t="shared" ref="C7:C12" si="2">IF(B$2=0,0,B7/B$2)</f>
        <v>0.46666666666666667</v>
      </c>
      <c r="E7" s="33" t="s">
        <v>60</v>
      </c>
      <c r="F7" s="30" t="s">
        <v>24</v>
      </c>
      <c r="G7" s="13">
        <v>6</v>
      </c>
      <c r="H7" s="94">
        <f>IF(B$17=0,0,G7/B$17)</f>
        <v>0.23076923076923078</v>
      </c>
      <c r="I7" s="56">
        <v>44</v>
      </c>
      <c r="K7" s="5">
        <v>5</v>
      </c>
      <c r="L7" s="61">
        <v>127</v>
      </c>
      <c r="N7" s="76" t="s">
        <v>107</v>
      </c>
      <c r="O7" s="83">
        <f t="shared" si="0"/>
        <v>612.5</v>
      </c>
      <c r="P7" s="80">
        <v>8</v>
      </c>
      <c r="Q7" s="64">
        <v>4900</v>
      </c>
    </row>
    <row r="8" spans="1:17">
      <c r="A8" s="19" t="s">
        <v>3</v>
      </c>
      <c r="B8" s="13">
        <v>3</v>
      </c>
      <c r="C8" s="6">
        <f>IF(B$2=0,0,B8/B$2)</f>
        <v>0.2</v>
      </c>
      <c r="E8" s="33" t="s">
        <v>59</v>
      </c>
      <c r="F8" s="30" t="s">
        <v>23</v>
      </c>
      <c r="G8" s="13">
        <v>5</v>
      </c>
      <c r="H8" s="94">
        <f>IF(B$17=0,0,G8/B$17)</f>
        <v>0.19230769230769232</v>
      </c>
      <c r="I8" s="56">
        <v>16</v>
      </c>
      <c r="K8" s="5">
        <v>6</v>
      </c>
      <c r="L8" s="61">
        <v>83.5</v>
      </c>
      <c r="N8" s="76" t="s">
        <v>108</v>
      </c>
      <c r="O8" s="83">
        <f t="shared" si="0"/>
        <v>3350</v>
      </c>
      <c r="P8" s="80">
        <v>4</v>
      </c>
      <c r="Q8" s="64">
        <v>13400</v>
      </c>
    </row>
    <row r="9" spans="1:17">
      <c r="A9" s="20" t="s">
        <v>4</v>
      </c>
      <c r="B9" s="14">
        <v>4</v>
      </c>
      <c r="C9" s="7">
        <f>IF(B$2=0,0,B9/B$2)</f>
        <v>0.26666666666666666</v>
      </c>
      <c r="E9" s="33" t="s">
        <v>57</v>
      </c>
      <c r="F9" s="30" t="s">
        <v>21</v>
      </c>
      <c r="G9" s="13">
        <v>4</v>
      </c>
      <c r="H9" s="94">
        <f>IF(B$17=0,0,G9/B$17)</f>
        <v>0.15384615384615385</v>
      </c>
      <c r="I9" s="56">
        <v>41</v>
      </c>
      <c r="K9" s="5">
        <v>7</v>
      </c>
      <c r="L9" s="61">
        <v>137.19999999999999</v>
      </c>
      <c r="N9" s="77" t="s">
        <v>158</v>
      </c>
      <c r="O9" s="84">
        <f t="shared" si="0"/>
        <v>-8700</v>
      </c>
      <c r="P9" s="81">
        <v>1</v>
      </c>
      <c r="Q9" s="65">
        <v>-8700</v>
      </c>
    </row>
    <row r="10" spans="1:17">
      <c r="A10" s="20" t="s">
        <v>152</v>
      </c>
      <c r="B10" s="14">
        <v>1</v>
      </c>
      <c r="C10" s="7">
        <f>IF(B$2=0,0,B10/B$2)</f>
        <v>6.6666666666666666E-2</v>
      </c>
      <c r="E10" s="33" t="s">
        <v>74</v>
      </c>
      <c r="F10" s="30" t="s">
        <v>38</v>
      </c>
      <c r="G10" s="13">
        <v>4</v>
      </c>
      <c r="H10" s="94">
        <f>IF(B$17=0,0,G10/B$17)</f>
        <v>0.15384615384615385</v>
      </c>
      <c r="I10" s="56">
        <v>2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0.66666666666666663</v>
      </c>
      <c r="E11" s="33" t="s">
        <v>182</v>
      </c>
      <c r="F11" s="30" t="s">
        <v>19</v>
      </c>
      <c r="G11" s="13">
        <v>3</v>
      </c>
      <c r="H11" s="94">
        <f>IF(B$17=0,0,G11/B$17)</f>
        <v>0.11538461538461539</v>
      </c>
      <c r="I11" s="56">
        <v>16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3.8461538461538464E-2</v>
      </c>
      <c r="I12" s="56">
        <v>31</v>
      </c>
      <c r="K12" s="5">
        <v>10</v>
      </c>
      <c r="L12" s="61">
        <v>319.5</v>
      </c>
      <c r="N12" s="75" t="s">
        <v>126</v>
      </c>
      <c r="O12" s="85">
        <f>IF(P12=0,0,Q12/P12)</f>
        <v>37.975000000000001</v>
      </c>
      <c r="P12" s="79">
        <v>4</v>
      </c>
      <c r="Q12" s="67">
        <v>151.9</v>
      </c>
    </row>
    <row r="13" spans="1:17">
      <c r="A13" s="22" t="s">
        <v>97</v>
      </c>
      <c r="B13" s="15">
        <v>23</v>
      </c>
      <c r="C13" s="11">
        <f>IF(B$3=0,0,B13/B$3)</f>
        <v>0.19827586206896552</v>
      </c>
      <c r="E13" s="33" t="s">
        <v>66</v>
      </c>
      <c r="F13" s="30" t="s">
        <v>30</v>
      </c>
      <c r="G13" s="13">
        <v>1</v>
      </c>
      <c r="H13" s="94">
        <f>IF(B$17=0,0,G13/B$17)</f>
        <v>3.8461538461538464E-2</v>
      </c>
      <c r="I13" s="56">
        <v>8</v>
      </c>
      <c r="K13" s="5">
        <v>11</v>
      </c>
      <c r="L13" s="61">
        <v>302.2</v>
      </c>
      <c r="N13" s="76" t="s">
        <v>127</v>
      </c>
      <c r="O13" s="86">
        <f>IF(P13=0,0,Q13/P13)</f>
        <v>18.440000000000001</v>
      </c>
      <c r="P13" s="80">
        <v>5</v>
      </c>
      <c r="Q13" s="68">
        <v>92.2</v>
      </c>
    </row>
    <row r="14" spans="1:17">
      <c r="A14" s="19" t="s">
        <v>94</v>
      </c>
      <c r="B14" s="13">
        <v>21</v>
      </c>
      <c r="C14" s="6">
        <f>IF(B$3=0,0,B14/B$3)</f>
        <v>0.18103448275862069</v>
      </c>
      <c r="E14" s="33" t="s">
        <v>77</v>
      </c>
      <c r="F14" s="30" t="s">
        <v>41</v>
      </c>
      <c r="G14" s="13">
        <v>1</v>
      </c>
      <c r="H14" s="94">
        <f>IF(B$17=0,0,G14/B$17)</f>
        <v>3.8461538461538464E-2</v>
      </c>
      <c r="I14" s="56">
        <v>17</v>
      </c>
      <c r="K14" s="5">
        <v>12</v>
      </c>
      <c r="L14" s="61">
        <v>285.2</v>
      </c>
      <c r="N14" s="76" t="s">
        <v>128</v>
      </c>
      <c r="O14" s="86">
        <f>IF(P14=0,0,Q14/P14)</f>
        <v>26</v>
      </c>
      <c r="P14" s="80">
        <v>3</v>
      </c>
      <c r="Q14" s="68">
        <v>78</v>
      </c>
    </row>
    <row r="15" spans="1:17">
      <c r="A15" s="18" t="s">
        <v>99</v>
      </c>
      <c r="B15" s="12">
        <f>B21</f>
        <v>13</v>
      </c>
      <c r="C15" s="4">
        <f>IF(B$13=0,0,B15/B$13)</f>
        <v>0.56521739130434778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291.5</v>
      </c>
      <c r="N15" s="77" t="s">
        <v>159</v>
      </c>
      <c r="O15" s="87">
        <f>IF(P15=0,0,Q15/P15)</f>
        <v>-4.6333333333333337</v>
      </c>
      <c r="P15" s="81">
        <v>3</v>
      </c>
      <c r="Q15" s="69">
        <v>-13.900000000000002</v>
      </c>
    </row>
    <row r="16" spans="1:17">
      <c r="A16" s="18" t="s">
        <v>100</v>
      </c>
      <c r="B16" s="12">
        <f>B22</f>
        <v>8</v>
      </c>
      <c r="C16" s="4">
        <f>IF(B$14=0,0,B16/B$14)</f>
        <v>0.38095238095238093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0.22413793103448276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0.1206896551724138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9</v>
      </c>
      <c r="C19" s="6">
        <f>IF(B$17=0,0,B19/B$17)</f>
        <v>0.34615384615384615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>IF(P19=0,0,Q19/P19)</f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17</v>
      </c>
      <c r="C20" s="6">
        <f>IF(B$17=0,0,B20/B$17)</f>
        <v>0.65384615384615385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244</v>
      </c>
      <c r="O20" s="86">
        <f>IF(P20=0,0,Q20/P20)</f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13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235</v>
      </c>
      <c r="O21" s="86">
        <f>IF(P21=0,0,Q21/P21)</f>
        <v>57.3</v>
      </c>
      <c r="P21" s="80">
        <v>2</v>
      </c>
      <c r="Q21" s="68">
        <v>114.6</v>
      </c>
    </row>
    <row r="22" spans="1:17">
      <c r="A22" s="19" t="s">
        <v>149</v>
      </c>
      <c r="B22" s="13">
        <v>8</v>
      </c>
      <c r="C22" s="6">
        <f>IF(B$17=0,0,B22/B$17)</f>
        <v>0.30769230769230771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392</v>
      </c>
      <c r="O22" s="86">
        <f>IF(P22=0,0,Q22/P22)</f>
        <v>55.1</v>
      </c>
      <c r="P22" s="80">
        <v>5</v>
      </c>
      <c r="Q22" s="68">
        <v>275.5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>IF(P23=0,0,Q23/P23)</f>
        <v>36.9</v>
      </c>
      <c r="P23" s="80">
        <v>1</v>
      </c>
      <c r="Q23" s="68">
        <v>36.9</v>
      </c>
    </row>
    <row r="24" spans="1:17">
      <c r="A24" s="19" t="s">
        <v>5</v>
      </c>
      <c r="B24" s="16">
        <f>IF(B$17=0,0,C24/B$17)</f>
        <v>8050</v>
      </c>
      <c r="C24" s="8">
        <v>209300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>IF(P24=0,0,Q24/P24)</f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8550</v>
      </c>
      <c r="C25" s="98">
        <v>153900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169</v>
      </c>
      <c r="O25" s="86">
        <f>IF(P25=0,0,Q25/P25)</f>
        <v>28.855555555555554</v>
      </c>
      <c r="P25" s="80">
        <v>9</v>
      </c>
      <c r="Q25" s="68">
        <v>259.7</v>
      </c>
    </row>
    <row r="26" spans="1:17">
      <c r="A26" s="20" t="s">
        <v>134</v>
      </c>
      <c r="B26" s="97">
        <f>IF(B$16=0,0,C26/B$16)</f>
        <v>6925</v>
      </c>
      <c r="C26" s="98">
        <v>55400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333</v>
      </c>
      <c r="O26" s="86">
        <f>IF(P26=0,0,Q26/P26)</f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-5221.4285714285716</v>
      </c>
      <c r="C27" s="98">
        <v>-73100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>IF(P27=0,0,Q27/P27)</f>
        <v>6.9999999999999991</v>
      </c>
      <c r="P27" s="80">
        <v>4</v>
      </c>
      <c r="Q27" s="68">
        <v>27.999999999999996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391</v>
      </c>
      <c r="O28" s="86">
        <f>IF(P28=0,0,Q28/P28)</f>
        <v>-5.5333333333333341</v>
      </c>
      <c r="P28" s="80">
        <v>3</v>
      </c>
      <c r="Q28" s="68">
        <v>-16.600000000000001</v>
      </c>
    </row>
    <row r="29" spans="1:17">
      <c r="A29" s="19" t="s">
        <v>131</v>
      </c>
      <c r="B29" s="13">
        <v>15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402</v>
      </c>
      <c r="O29" s="86">
        <f>IF(P29=0,0,Q29/P29)</f>
        <v>-7.0500000000000007</v>
      </c>
      <c r="P29" s="80">
        <v>2</v>
      </c>
      <c r="Q29" s="68">
        <v>-14.100000000000001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412</v>
      </c>
      <c r="O30" s="86">
        <f>IF(P30=0,0,Q30/P30)</f>
        <v>-24.6</v>
      </c>
      <c r="P30" s="80">
        <v>1</v>
      </c>
      <c r="Q30" s="68">
        <v>-24.6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>IF(P31=0,0,Q31/P31)</f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395</v>
      </c>
      <c r="O32" s="86">
        <f>IF(P32=0,0,Q32/P32)</f>
        <v>-99</v>
      </c>
      <c r="P32" s="80">
        <v>1</v>
      </c>
      <c r="Q32" s="68">
        <v>-99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0.15384615384615385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3.8461538461538464E-2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0.19230769230769232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0.15384615384615385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3"/>
        <v>0.19230769230769232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3.8461538461538464E-2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0.5625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-920</v>
      </c>
      <c r="P2" s="79">
        <v>10</v>
      </c>
      <c r="Q2" s="63">
        <v>-9200</v>
      </c>
    </row>
    <row r="3" spans="1:17">
      <c r="A3" s="19" t="s">
        <v>8</v>
      </c>
      <c r="B3" s="122">
        <v>83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-45.5</v>
      </c>
      <c r="N3" s="76" t="s">
        <v>104</v>
      </c>
      <c r="O3" s="83">
        <f t="shared" si="0"/>
        <v>-490</v>
      </c>
      <c r="P3" s="80">
        <v>10</v>
      </c>
      <c r="Q3" s="64">
        <v>-4900</v>
      </c>
    </row>
    <row r="4" spans="1:17">
      <c r="A4" s="19" t="s">
        <v>6</v>
      </c>
      <c r="B4" s="124">
        <v>-317.90000000000003</v>
      </c>
      <c r="C4" s="125"/>
      <c r="E4" s="33" t="s">
        <v>54</v>
      </c>
      <c r="F4" s="30" t="s">
        <v>20</v>
      </c>
      <c r="G4" s="13">
        <v>8</v>
      </c>
      <c r="H4" s="94">
        <f>IF(B$17=0,0,G4/B$17)</f>
        <v>0.5</v>
      </c>
      <c r="I4" s="56">
        <v>28</v>
      </c>
      <c r="K4" s="5">
        <v>2</v>
      </c>
      <c r="L4" s="61">
        <v>-31.6</v>
      </c>
      <c r="N4" s="76" t="s">
        <v>105</v>
      </c>
      <c r="O4" s="83">
        <f t="shared" si="0"/>
        <v>1600</v>
      </c>
      <c r="P4" s="80">
        <v>10</v>
      </c>
      <c r="Q4" s="64">
        <v>16000</v>
      </c>
    </row>
    <row r="5" spans="1:17">
      <c r="A5" s="19" t="s">
        <v>7</v>
      </c>
      <c r="B5" s="126">
        <f>IF(B$2=0,0,B$4/B$2)</f>
        <v>-31.790000000000003</v>
      </c>
      <c r="C5" s="127"/>
      <c r="E5" s="33" t="s">
        <v>181</v>
      </c>
      <c r="F5" s="30" t="s">
        <v>156</v>
      </c>
      <c r="G5" s="13">
        <v>6</v>
      </c>
      <c r="H5" s="94">
        <f>IF(B$17=0,0,G5/B$17)</f>
        <v>0.375</v>
      </c>
      <c r="I5" s="56">
        <v>47</v>
      </c>
      <c r="K5" s="5">
        <v>3</v>
      </c>
      <c r="L5" s="61">
        <v>-57.8</v>
      </c>
      <c r="N5" s="76" t="s">
        <v>157</v>
      </c>
      <c r="O5" s="83">
        <f>IF(P5=0,0,Q5/P5)</f>
        <v>-5410</v>
      </c>
      <c r="P5" s="80">
        <v>10</v>
      </c>
      <c r="Q5" s="64">
        <v>-54100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0.3125</v>
      </c>
      <c r="I6" s="56">
        <v>20</v>
      </c>
      <c r="K6" s="5">
        <v>4</v>
      </c>
      <c r="L6" s="61">
        <v>-98.4</v>
      </c>
      <c r="N6" s="76" t="s">
        <v>106</v>
      </c>
      <c r="O6" s="83">
        <f t="shared" ref="O6" si="1">IF(P6=0,0,Q6/P6)</f>
        <v>-1277.7777777777778</v>
      </c>
      <c r="P6" s="80">
        <v>9</v>
      </c>
      <c r="Q6" s="64">
        <v>-11500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4</v>
      </c>
      <c r="H7" s="94">
        <f>IF(B$17=0,0,G7/B$17)</f>
        <v>0.25</v>
      </c>
      <c r="I7" s="56">
        <v>20</v>
      </c>
      <c r="K7" s="5">
        <v>5</v>
      </c>
      <c r="L7" s="61">
        <v>-149.80000000000001</v>
      </c>
      <c r="N7" s="76" t="s">
        <v>107</v>
      </c>
      <c r="O7" s="83">
        <f t="shared" si="0"/>
        <v>-2400</v>
      </c>
      <c r="P7" s="80">
        <v>6</v>
      </c>
      <c r="Q7" s="64">
        <v>-14400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55</v>
      </c>
      <c r="F8" s="30" t="s">
        <v>155</v>
      </c>
      <c r="G8" s="13">
        <v>2</v>
      </c>
      <c r="H8" s="94">
        <f>IF(B$17=0,0,G8/B$17)</f>
        <v>0.125</v>
      </c>
      <c r="I8" s="56">
        <v>42</v>
      </c>
      <c r="K8" s="5">
        <v>6</v>
      </c>
      <c r="L8" s="61">
        <v>-134.5</v>
      </c>
      <c r="N8" s="76" t="s">
        <v>108</v>
      </c>
      <c r="O8" s="83">
        <f t="shared" si="0"/>
        <v>-3933.3333333333335</v>
      </c>
      <c r="P8" s="80">
        <v>3</v>
      </c>
      <c r="Q8" s="64">
        <v>-11800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59</v>
      </c>
      <c r="F9" s="30" t="s">
        <v>23</v>
      </c>
      <c r="G9" s="13">
        <v>2</v>
      </c>
      <c r="H9" s="94">
        <f>IF(B$17=0,0,G9/B$17)</f>
        <v>0.125</v>
      </c>
      <c r="I9" s="56">
        <v>30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6</v>
      </c>
      <c r="C10" s="7">
        <f>IF(B$2=0,0,B10/B$2)</f>
        <v>0.6</v>
      </c>
      <c r="E10" s="33" t="s">
        <v>182</v>
      </c>
      <c r="F10" s="30" t="s">
        <v>19</v>
      </c>
      <c r="G10" s="13">
        <v>1</v>
      </c>
      <c r="H10" s="94">
        <f>IF(B$17=0,0,G10/B$17)</f>
        <v>6.25E-2</v>
      </c>
      <c r="I10" s="56">
        <v>31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</v>
      </c>
      <c r="E11" s="33" t="s">
        <v>58</v>
      </c>
      <c r="F11" s="30" t="s">
        <v>22</v>
      </c>
      <c r="G11" s="13">
        <v>1</v>
      </c>
      <c r="H11" s="94">
        <f>IF(B$17=0,0,G11/B$17)</f>
        <v>6.25E-2</v>
      </c>
      <c r="I11" s="56">
        <v>23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6.25E-2</v>
      </c>
      <c r="I12" s="56">
        <v>10</v>
      </c>
      <c r="K12" s="5">
        <v>10</v>
      </c>
      <c r="L12" s="61">
        <v>-317.90000000000003</v>
      </c>
      <c r="N12" s="75" t="s">
        <v>126</v>
      </c>
      <c r="O12" s="85">
        <f>IF(P12=0,0,Q12/P12)</f>
        <v>-32.580000000000005</v>
      </c>
      <c r="P12" s="79">
        <v>5</v>
      </c>
      <c r="Q12" s="67">
        <v>-162.90000000000003</v>
      </c>
    </row>
    <row r="13" spans="1:17">
      <c r="A13" s="22" t="s">
        <v>97</v>
      </c>
      <c r="B13" s="15">
        <v>14</v>
      </c>
      <c r="C13" s="11">
        <f>IF(B$3=0,0,B13/B$3)</f>
        <v>0.16867469879518071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-52.1</v>
      </c>
      <c r="P13" s="80">
        <v>1</v>
      </c>
      <c r="Q13" s="68">
        <v>-52.1</v>
      </c>
    </row>
    <row r="14" spans="1:17">
      <c r="A14" s="19" t="s">
        <v>94</v>
      </c>
      <c r="B14" s="13">
        <v>21</v>
      </c>
      <c r="C14" s="6">
        <f>IF(B$3=0,0,B14/B$3)</f>
        <v>0.25301204819277107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6</v>
      </c>
      <c r="C15" s="4">
        <f>IF(B$13=0,0,B15/B$13)</f>
        <v>0.42857142857142855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-33.4</v>
      </c>
      <c r="P15" s="81">
        <v>2</v>
      </c>
      <c r="Q15" s="69">
        <v>-66.8</v>
      </c>
    </row>
    <row r="16" spans="1:17">
      <c r="A16" s="18" t="s">
        <v>100</v>
      </c>
      <c r="B16" s="12">
        <f>B22</f>
        <v>8</v>
      </c>
      <c r="C16" s="4">
        <f>IF(B$14=0,0,B16/B$14)</f>
        <v>0.38095238095238093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0.19277108433734941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0.2289156626506024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8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333</v>
      </c>
      <c r="O19" s="86">
        <f>IF(P19=0,0,Q19/P19)</f>
        <v>-4.5500000000000025</v>
      </c>
      <c r="P19" s="80">
        <v>2</v>
      </c>
      <c r="Q19" s="68">
        <v>-9.100000000000005</v>
      </c>
    </row>
    <row r="20" spans="1:17">
      <c r="A20" s="19" t="s">
        <v>11</v>
      </c>
      <c r="B20" s="13">
        <v>8</v>
      </c>
      <c r="C20" s="6">
        <f>IF(B$17=0,0,B20/B$17)</f>
        <v>0.5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404</v>
      </c>
      <c r="O20" s="86">
        <f>IF(P20=0,0,Q20/P20)</f>
        <v>-9.0000000000000053</v>
      </c>
      <c r="P20" s="80">
        <v>3</v>
      </c>
      <c r="Q20" s="68">
        <v>-27.000000000000014</v>
      </c>
    </row>
    <row r="21" spans="1:17">
      <c r="A21" s="19" t="s">
        <v>151</v>
      </c>
      <c r="B21" s="13">
        <v>6</v>
      </c>
      <c r="C21" s="6">
        <f>IF(B$17=0,0,B21/B$17)</f>
        <v>0.375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396</v>
      </c>
      <c r="O21" s="86">
        <f>IF(P21=0,0,Q21/P21)</f>
        <v>-27.799999999999997</v>
      </c>
      <c r="P21" s="80">
        <v>1</v>
      </c>
      <c r="Q21" s="68">
        <v>-27.799999999999997</v>
      </c>
    </row>
    <row r="22" spans="1:17">
      <c r="A22" s="19" t="s">
        <v>149</v>
      </c>
      <c r="B22" s="13">
        <v>8</v>
      </c>
      <c r="C22" s="6">
        <f>IF(B$17=0,0,B22/B$17)</f>
        <v>0.5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263</v>
      </c>
      <c r="O22" s="86">
        <f>IF(P22=0,0,Q22/P22)</f>
        <v>-38.924999999999997</v>
      </c>
      <c r="P22" s="80">
        <v>4</v>
      </c>
      <c r="Q22" s="68">
        <v>-155.69999999999999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>IF(P23=0,0,Q23/P23)</f>
        <v>-39.86</v>
      </c>
      <c r="P23" s="80">
        <v>5</v>
      </c>
      <c r="Q23" s="68">
        <v>-199.3</v>
      </c>
    </row>
    <row r="24" spans="1:17">
      <c r="A24" s="19" t="s">
        <v>5</v>
      </c>
      <c r="B24" s="16">
        <f>IF(B$17=0,0,C24/B$17)</f>
        <v>5156.25</v>
      </c>
      <c r="C24" s="8">
        <v>82500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>IF(P24=0,0,Q24/P24)</f>
        <v>-46.2</v>
      </c>
      <c r="P24" s="80">
        <v>2</v>
      </c>
      <c r="Q24" s="68">
        <v>-92.4</v>
      </c>
    </row>
    <row r="25" spans="1:17">
      <c r="A25" s="20" t="s">
        <v>133</v>
      </c>
      <c r="B25" s="97">
        <f>IF($B$17-B$16=0,0,C25/($B$17-B$16))</f>
        <v>7462.5</v>
      </c>
      <c r="C25" s="98">
        <v>59700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>IF(P25=0,0,Q25/P25)</f>
        <v>-47.2</v>
      </c>
      <c r="P25" s="80">
        <v>1</v>
      </c>
      <c r="Q25" s="68">
        <v>-47.2</v>
      </c>
    </row>
    <row r="26" spans="1:17">
      <c r="A26" s="20" t="s">
        <v>134</v>
      </c>
      <c r="B26" s="97">
        <f>IF(B$16=0,0,C26/B$16)</f>
        <v>2850</v>
      </c>
      <c r="C26" s="98">
        <v>22800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388</v>
      </c>
      <c r="O26" s="86">
        <f>IF(P26=0,0,Q26/P26)</f>
        <v>-55.100000000000009</v>
      </c>
      <c r="P26" s="80">
        <v>5</v>
      </c>
      <c r="Q26" s="68">
        <v>-275.50000000000006</v>
      </c>
    </row>
    <row r="27" spans="1:17">
      <c r="A27" s="20" t="s">
        <v>132</v>
      </c>
      <c r="B27" s="97">
        <f>IF(B$18=0,0,C27/B$18)</f>
        <v>-6926.3157894736842</v>
      </c>
      <c r="C27" s="98">
        <v>-131600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>IF(P27=0,0,Q27/P27)</f>
        <v>-83.9</v>
      </c>
      <c r="P27" s="80">
        <v>3</v>
      </c>
      <c r="Q27" s="68">
        <v>-251.70000000000002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272</v>
      </c>
      <c r="O28" s="86">
        <f>IF(P28=0,0,Q28/P28)</f>
        <v>-100.2</v>
      </c>
      <c r="P28" s="80">
        <v>1</v>
      </c>
      <c r="Q28" s="68">
        <v>-100.2</v>
      </c>
    </row>
    <row r="29" spans="1:17">
      <c r="A29" s="19" t="s">
        <v>131</v>
      </c>
      <c r="B29" s="13">
        <v>8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402</v>
      </c>
      <c r="O29" s="86">
        <f>IF(P29=0,0,Q29/P29)</f>
        <v>-105.1</v>
      </c>
      <c r="P29" s="80">
        <v>1</v>
      </c>
      <c r="Q29" s="68">
        <v>-105.1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0.375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6.25E-2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6.25E-2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0.6428571428571429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-810</v>
      </c>
      <c r="P2" s="79">
        <v>10</v>
      </c>
      <c r="Q2" s="63">
        <v>-8100</v>
      </c>
    </row>
    <row r="3" spans="1:17">
      <c r="A3" s="19" t="s">
        <v>8</v>
      </c>
      <c r="B3" s="122">
        <v>74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0.5714285714285714</v>
      </c>
      <c r="I3" s="56">
        <v>10</v>
      </c>
      <c r="K3" s="5">
        <v>1</v>
      </c>
      <c r="L3" s="61">
        <v>12.3</v>
      </c>
      <c r="N3" s="76" t="s">
        <v>104</v>
      </c>
      <c r="O3" s="83">
        <f t="shared" si="0"/>
        <v>-970</v>
      </c>
      <c r="P3" s="80">
        <v>10</v>
      </c>
      <c r="Q3" s="64">
        <v>-9700</v>
      </c>
    </row>
    <row r="4" spans="1:17">
      <c r="A4" s="19" t="s">
        <v>6</v>
      </c>
      <c r="B4" s="124">
        <v>80.5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0.5</v>
      </c>
      <c r="I4" s="56">
        <v>26</v>
      </c>
      <c r="K4" s="5">
        <v>2</v>
      </c>
      <c r="L4" s="61">
        <v>-10.8</v>
      </c>
      <c r="N4" s="76" t="s">
        <v>105</v>
      </c>
      <c r="O4" s="83">
        <f t="shared" si="0"/>
        <v>850</v>
      </c>
      <c r="P4" s="80">
        <v>10</v>
      </c>
      <c r="Q4" s="64">
        <v>8500</v>
      </c>
    </row>
    <row r="5" spans="1:17">
      <c r="A5" s="19" t="s">
        <v>7</v>
      </c>
      <c r="B5" s="126">
        <f>IF(B$2=0,0,B$4/B$2)</f>
        <v>8.0500000000000007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0.5</v>
      </c>
      <c r="I5" s="56">
        <v>28</v>
      </c>
      <c r="K5" s="5">
        <v>3</v>
      </c>
      <c r="L5" s="61">
        <v>-64</v>
      </c>
      <c r="N5" s="76" t="s">
        <v>157</v>
      </c>
      <c r="O5" s="83">
        <f>IF(P5=0,0,Q5/P5)</f>
        <v>1740</v>
      </c>
      <c r="P5" s="80">
        <v>10</v>
      </c>
      <c r="Q5" s="64">
        <v>17400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0.14285714285714285</v>
      </c>
      <c r="I6" s="56">
        <v>37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-1637.5</v>
      </c>
      <c r="P6" s="80">
        <v>8</v>
      </c>
      <c r="Q6" s="64">
        <v>-13100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56</v>
      </c>
      <c r="F7" s="30" t="s">
        <v>185</v>
      </c>
      <c r="G7" s="13">
        <v>2</v>
      </c>
      <c r="H7" s="94">
        <f>IF(B$17=0,0,G7/B$17)</f>
        <v>0.14285714285714285</v>
      </c>
      <c r="I7" s="56">
        <v>46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3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57</v>
      </c>
      <c r="F8" s="30" t="s">
        <v>21</v>
      </c>
      <c r="G8" s="13">
        <v>2</v>
      </c>
      <c r="H8" s="94">
        <f>IF(B$17=0,0,G8/B$17)</f>
        <v>0.14285714285714285</v>
      </c>
      <c r="I8" s="56">
        <v>42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182</v>
      </c>
      <c r="F9" s="30" t="s">
        <v>19</v>
      </c>
      <c r="G9" s="13">
        <v>1</v>
      </c>
      <c r="H9" s="94">
        <f>IF(B$17=0,0,G9/B$17)</f>
        <v>7.1428571428571425E-2</v>
      </c>
      <c r="I9" s="56">
        <v>26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</v>
      </c>
      <c r="E10" s="33" t="s">
        <v>58</v>
      </c>
      <c r="F10" s="30" t="s">
        <v>22</v>
      </c>
      <c r="G10" s="13">
        <v>1</v>
      </c>
      <c r="H10" s="94">
        <f>IF(B$17=0,0,G10/B$17)</f>
        <v>7.1428571428571425E-2</v>
      </c>
      <c r="I10" s="56">
        <v>19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</v>
      </c>
      <c r="E11" s="33" t="s">
        <v>66</v>
      </c>
      <c r="F11" s="30" t="s">
        <v>30</v>
      </c>
      <c r="G11" s="13">
        <v>1</v>
      </c>
      <c r="H11" s="94">
        <f>IF(B$17=0,0,G11/B$17)</f>
        <v>7.1428571428571425E-2</v>
      </c>
      <c r="I11" s="56">
        <v>4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7.1428571428571425E-2</v>
      </c>
      <c r="I12" s="56">
        <v>6</v>
      </c>
      <c r="K12" s="5">
        <v>10</v>
      </c>
      <c r="L12" s="61">
        <v>80.5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12</v>
      </c>
      <c r="C13" s="11">
        <f>IF(B$3=0,0,B13/B$3)</f>
        <v>0.16216216216216217</v>
      </c>
      <c r="E13" s="33" t="s">
        <v>77</v>
      </c>
      <c r="F13" s="30" t="s">
        <v>41</v>
      </c>
      <c r="G13" s="13">
        <v>1</v>
      </c>
      <c r="H13" s="94">
        <f>IF(B$17=0,0,G13/B$17)</f>
        <v>7.1428571428571425E-2</v>
      </c>
      <c r="I13" s="56">
        <v>10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17</v>
      </c>
      <c r="C14" s="6">
        <f>IF(B$3=0,0,B14/B$3)</f>
        <v>0.22972972972972974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5.88</v>
      </c>
      <c r="P14" s="80">
        <v>5</v>
      </c>
      <c r="Q14" s="68">
        <v>29.4</v>
      </c>
    </row>
    <row r="15" spans="1:17">
      <c r="A15" s="18" t="s">
        <v>99</v>
      </c>
      <c r="B15" s="12">
        <f>B21</f>
        <v>7</v>
      </c>
      <c r="C15" s="4">
        <f>IF(B$13=0,0,B15/B$13)</f>
        <v>0.58333333333333337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7</v>
      </c>
      <c r="C16" s="4">
        <f>IF(B$14=0,0,B16/B$14)</f>
        <v>0.41176470588235292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</v>
      </c>
      <c r="C17" s="4">
        <f>IF(B$3=0,0,B17/B$3)</f>
        <v>0.1891891891891892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0.10810810810810811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 t="shared" ref="O18:O29" si="3">IF(P18=0,0,Q18/P18)</f>
        <v>83.9</v>
      </c>
      <c r="P18" s="79">
        <v>3</v>
      </c>
      <c r="Q18" s="67">
        <v>251.70000000000002</v>
      </c>
    </row>
    <row r="19" spans="1:17">
      <c r="A19" s="19" t="s">
        <v>12</v>
      </c>
      <c r="B19" s="13">
        <v>2</v>
      </c>
      <c r="C19" s="6">
        <f>IF(B$17=0,0,B19/B$17)</f>
        <v>0.14285714285714285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45.8</v>
      </c>
      <c r="P19" s="80">
        <v>4</v>
      </c>
      <c r="Q19" s="68">
        <v>183.2</v>
      </c>
    </row>
    <row r="20" spans="1:17">
      <c r="A20" s="19" t="s">
        <v>11</v>
      </c>
      <c r="B20" s="13">
        <v>12</v>
      </c>
      <c r="C20" s="6">
        <f>IF(B$17=0,0,B20/B$17)</f>
        <v>0.8571428571428571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7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7</v>
      </c>
      <c r="C22" s="6">
        <f>IF(B$17=0,0,B22/B$17)</f>
        <v>0.5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169</v>
      </c>
      <c r="O22" s="86">
        <f t="shared" si="3"/>
        <v>23</v>
      </c>
      <c r="P22" s="80">
        <v>3</v>
      </c>
      <c r="Q22" s="68">
        <v>69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404</v>
      </c>
      <c r="O23" s="86">
        <f t="shared" si="3"/>
        <v>12.599999999999998</v>
      </c>
      <c r="P23" s="80">
        <v>2</v>
      </c>
      <c r="Q23" s="68">
        <v>25.199999999999996</v>
      </c>
    </row>
    <row r="24" spans="1:17">
      <c r="A24" s="19" t="s">
        <v>5</v>
      </c>
      <c r="B24" s="16">
        <f>IF(B$17=0,0,C24/B$17)</f>
        <v>6164.2857142857147</v>
      </c>
      <c r="C24" s="8">
        <v>86300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388</v>
      </c>
      <c r="O24" s="86">
        <f t="shared" si="3"/>
        <v>5.5333333333333323</v>
      </c>
      <c r="P24" s="80">
        <v>3</v>
      </c>
      <c r="Q24" s="68">
        <v>16.599999999999998</v>
      </c>
    </row>
    <row r="25" spans="1:17">
      <c r="A25" s="20" t="s">
        <v>133</v>
      </c>
      <c r="B25" s="97">
        <f>IF($B$17-B$16=0,0,C25/($B$17-B$16))</f>
        <v>7300</v>
      </c>
      <c r="C25" s="98">
        <v>51100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 t="shared" si="3"/>
        <v>-5.2000000000000011</v>
      </c>
      <c r="P25" s="80">
        <v>5</v>
      </c>
      <c r="Q25" s="68">
        <v>-26.000000000000007</v>
      </c>
    </row>
    <row r="26" spans="1:17">
      <c r="A26" s="20" t="s">
        <v>134</v>
      </c>
      <c r="B26" s="97">
        <f>IF(B$16=0,0,C26/B$16)</f>
        <v>5028.5714285714284</v>
      </c>
      <c r="C26" s="98">
        <v>35200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394</v>
      </c>
      <c r="O26" s="86">
        <f t="shared" si="3"/>
        <v>-35.6</v>
      </c>
      <c r="P26" s="80">
        <v>1</v>
      </c>
      <c r="Q26" s="68">
        <v>-35.6</v>
      </c>
    </row>
    <row r="27" spans="1:17">
      <c r="A27" s="20" t="s">
        <v>132</v>
      </c>
      <c r="B27" s="97">
        <f>IF(B$18=0,0,C27/B$18)</f>
        <v>-5462.5</v>
      </c>
      <c r="C27" s="98">
        <v>-43700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333</v>
      </c>
      <c r="O27" s="86">
        <f t="shared" si="3"/>
        <v>-38.25</v>
      </c>
      <c r="P27" s="80">
        <v>4</v>
      </c>
      <c r="Q27" s="68">
        <v>-153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402</v>
      </c>
      <c r="O28" s="86">
        <f t="shared" si="3"/>
        <v>-51.1</v>
      </c>
      <c r="P28" s="80">
        <v>1</v>
      </c>
      <c r="Q28" s="68">
        <v>-51.1</v>
      </c>
    </row>
    <row r="29" spans="1:17">
      <c r="A29" s="19" t="s">
        <v>131</v>
      </c>
      <c r="B29" s="13">
        <v>23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163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0.35714285714285715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0.21428571428571427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7.1428571428571425E-2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51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28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4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0.44444444444444442</v>
      </c>
      <c r="I2" s="55">
        <v>41</v>
      </c>
      <c r="K2" s="3">
        <v>0</v>
      </c>
      <c r="L2" s="60">
        <v>0</v>
      </c>
      <c r="N2" s="75" t="s">
        <v>103</v>
      </c>
      <c r="O2" s="82">
        <f t="shared" ref="O2:O9" si="0">IF(P2=0,0,Q2/P2)</f>
        <v>-8.3333333333333339</v>
      </c>
      <c r="P2" s="79">
        <v>12</v>
      </c>
      <c r="Q2" s="63">
        <v>-100</v>
      </c>
    </row>
    <row r="3" spans="1:17">
      <c r="A3" s="19" t="s">
        <v>8</v>
      </c>
      <c r="B3" s="122">
        <v>88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0.3888888888888889</v>
      </c>
      <c r="I3" s="56">
        <v>25</v>
      </c>
      <c r="K3" s="5">
        <v>1</v>
      </c>
      <c r="L3" s="61">
        <v>-17.899999999999999</v>
      </c>
      <c r="N3" s="76" t="s">
        <v>104</v>
      </c>
      <c r="O3" s="83">
        <f t="shared" si="0"/>
        <v>-1591.6666666666667</v>
      </c>
      <c r="P3" s="80">
        <v>12</v>
      </c>
      <c r="Q3" s="64">
        <v>-19100</v>
      </c>
    </row>
    <row r="4" spans="1:17">
      <c r="A4" s="19" t="s">
        <v>6</v>
      </c>
      <c r="B4" s="124">
        <v>-267.3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0.33333333333333331</v>
      </c>
      <c r="I4" s="56">
        <v>40</v>
      </c>
      <c r="K4" s="5">
        <v>2</v>
      </c>
      <c r="L4" s="61">
        <v>-37.5</v>
      </c>
      <c r="N4" s="76" t="s">
        <v>105</v>
      </c>
      <c r="O4" s="83">
        <f t="shared" si="0"/>
        <v>-233.33333333333334</v>
      </c>
      <c r="P4" s="80">
        <v>12</v>
      </c>
      <c r="Q4" s="64">
        <v>-2800</v>
      </c>
    </row>
    <row r="5" spans="1:17">
      <c r="A5" s="19" t="s">
        <v>7</v>
      </c>
      <c r="B5" s="126">
        <f>IF(B$2=0,0,B$4/B$2)</f>
        <v>-22.275000000000002</v>
      </c>
      <c r="C5" s="127"/>
      <c r="E5" s="33" t="s">
        <v>59</v>
      </c>
      <c r="F5" s="30" t="s">
        <v>23</v>
      </c>
      <c r="G5" s="13">
        <v>6</v>
      </c>
      <c r="H5" s="94">
        <f>IF(B$17=0,0,G5/B$17)</f>
        <v>0.33333333333333331</v>
      </c>
      <c r="I5" s="56">
        <v>4</v>
      </c>
      <c r="K5" s="5">
        <v>3</v>
      </c>
      <c r="L5" s="61">
        <v>-90.7</v>
      </c>
      <c r="N5" s="76" t="s">
        <v>157</v>
      </c>
      <c r="O5" s="83">
        <f>IF(P5=0,0,Q5/P5)</f>
        <v>-90.909090909090907</v>
      </c>
      <c r="P5" s="80">
        <v>11</v>
      </c>
      <c r="Q5" s="64">
        <v>-1000</v>
      </c>
    </row>
    <row r="6" spans="1:17">
      <c r="A6" s="19" t="s">
        <v>1</v>
      </c>
      <c r="B6" s="128">
        <f>IF(B$2=0,0,(B$7*1+B$8*2+B$9*3+B$10*4)/B$2)</f>
        <v>3.0833333333333335</v>
      </c>
      <c r="C6" s="129"/>
      <c r="E6" s="33" t="s">
        <v>184</v>
      </c>
      <c r="F6" s="30" t="s">
        <v>187</v>
      </c>
      <c r="G6" s="13">
        <v>6</v>
      </c>
      <c r="H6" s="94">
        <f>IF(B$17=0,0,G6/B$17)</f>
        <v>0.33333333333333331</v>
      </c>
      <c r="I6" s="56">
        <v>42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-2600</v>
      </c>
      <c r="P6" s="80">
        <v>10</v>
      </c>
      <c r="Q6" s="64">
        <v>-26000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4</v>
      </c>
      <c r="H7" s="94">
        <f>IF(B$17=0,0,G7/B$17)</f>
        <v>0.22222222222222221</v>
      </c>
      <c r="I7" s="56">
        <v>40</v>
      </c>
      <c r="K7" s="5">
        <v>5</v>
      </c>
      <c r="L7" s="61">
        <v>-135.1</v>
      </c>
      <c r="N7" s="76" t="s">
        <v>107</v>
      </c>
      <c r="O7" s="83">
        <f t="shared" si="0"/>
        <v>2720</v>
      </c>
      <c r="P7" s="80">
        <v>5</v>
      </c>
      <c r="Q7" s="64">
        <v>13600</v>
      </c>
    </row>
    <row r="8" spans="1:17">
      <c r="A8" s="19" t="s">
        <v>3</v>
      </c>
      <c r="B8" s="13">
        <v>2</v>
      </c>
      <c r="C8" s="6">
        <f>IF(B$2=0,0,B8/B$2)</f>
        <v>0.16666666666666666</v>
      </c>
      <c r="E8" s="33" t="s">
        <v>55</v>
      </c>
      <c r="F8" s="30" t="s">
        <v>155</v>
      </c>
      <c r="G8" s="13">
        <v>3</v>
      </c>
      <c r="H8" s="94">
        <f>IF(B$17=0,0,G8/B$17)</f>
        <v>0.16666666666666666</v>
      </c>
      <c r="I8" s="56">
        <v>33</v>
      </c>
      <c r="K8" s="5">
        <v>6</v>
      </c>
      <c r="L8" s="61">
        <v>-160.19999999999999</v>
      </c>
      <c r="N8" s="76" t="s">
        <v>108</v>
      </c>
      <c r="O8" s="83">
        <f t="shared" si="0"/>
        <v>-4350</v>
      </c>
      <c r="P8" s="80">
        <v>4</v>
      </c>
      <c r="Q8" s="64">
        <v>-17400</v>
      </c>
    </row>
    <row r="9" spans="1:17">
      <c r="A9" s="20" t="s">
        <v>4</v>
      </c>
      <c r="B9" s="14">
        <v>7</v>
      </c>
      <c r="C9" s="7">
        <f>IF(B$2=0,0,B9/B$2)</f>
        <v>0.58333333333333337</v>
      </c>
      <c r="E9" s="33" t="s">
        <v>57</v>
      </c>
      <c r="F9" s="30" t="s">
        <v>21</v>
      </c>
      <c r="G9" s="13">
        <v>3</v>
      </c>
      <c r="H9" s="94">
        <f>IF(B$17=0,0,G9/B$17)</f>
        <v>0.16666666666666666</v>
      </c>
      <c r="I9" s="56">
        <v>38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0.25</v>
      </c>
      <c r="E10" s="33" t="s">
        <v>66</v>
      </c>
      <c r="F10" s="30" t="s">
        <v>30</v>
      </c>
      <c r="G10" s="13">
        <v>1</v>
      </c>
      <c r="H10" s="94">
        <f>IF(B$17=0,0,G10/B$17)</f>
        <v>5.5555555555555552E-2</v>
      </c>
      <c r="I10" s="56">
        <v>5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0.16666666666666666</v>
      </c>
      <c r="E11" s="33" t="s">
        <v>74</v>
      </c>
      <c r="F11" s="30" t="s">
        <v>38</v>
      </c>
      <c r="G11" s="13">
        <v>1</v>
      </c>
      <c r="H11" s="94">
        <f>IF(B$17=0,0,G11/B$17)</f>
        <v>5.5555555555555552E-2</v>
      </c>
      <c r="I11" s="56">
        <v>9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40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14</v>
      </c>
      <c r="C13" s="11">
        <f>IF(B$3=0,0,B13/B$3)</f>
        <v>0.15909090909090909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37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21</v>
      </c>
      <c r="C14" s="6">
        <f>IF(B$3=0,0,B14/B$3)</f>
        <v>0.23863636363636365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-267.3</v>
      </c>
      <c r="N14" s="76" t="s">
        <v>128</v>
      </c>
      <c r="O14" s="86">
        <f>IF(P14=0,0,Q14/P14)</f>
        <v>-8.5333333333333332</v>
      </c>
      <c r="P14" s="80">
        <v>3</v>
      </c>
      <c r="Q14" s="68">
        <v>-25.6</v>
      </c>
    </row>
    <row r="15" spans="1:17">
      <c r="A15" s="18" t="s">
        <v>99</v>
      </c>
      <c r="B15" s="12">
        <f>B21</f>
        <v>8</v>
      </c>
      <c r="C15" s="4">
        <f>IF(B$13=0,0,B15/B$13)</f>
        <v>0.5714285714285714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8</v>
      </c>
      <c r="C16" s="4">
        <f>IF(B$14=0,0,B16/B$14)</f>
        <v>0.38095238095238093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0.20454545454545456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0.10227272727272728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 t="shared" ref="O18:O30" si="3">IF(P18=0,0,Q18/P18)</f>
        <v>34.4</v>
      </c>
      <c r="P18" s="79">
        <v>1</v>
      </c>
      <c r="Q18" s="67">
        <v>34.4</v>
      </c>
    </row>
    <row r="19" spans="1:17">
      <c r="A19" s="19" t="s">
        <v>12</v>
      </c>
      <c r="B19" s="13">
        <v>8</v>
      </c>
      <c r="C19" s="6">
        <f>IF(B$17=0,0,B19/B$17)</f>
        <v>0.44444444444444442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392</v>
      </c>
      <c r="O19" s="86">
        <f t="shared" si="3"/>
        <v>27.799999999999997</v>
      </c>
      <c r="P19" s="80">
        <v>1</v>
      </c>
      <c r="Q19" s="68">
        <v>27.799999999999997</v>
      </c>
    </row>
    <row r="20" spans="1:17">
      <c r="A20" s="19" t="s">
        <v>11</v>
      </c>
      <c r="B20" s="13">
        <v>10</v>
      </c>
      <c r="C20" s="6">
        <f>IF(B$17=0,0,B20/B$17)</f>
        <v>0.55555555555555558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163</v>
      </c>
      <c r="O20" s="86">
        <f t="shared" si="3"/>
        <v>20.399999999999999</v>
      </c>
      <c r="P20" s="80">
        <v>1</v>
      </c>
      <c r="Q20" s="68">
        <v>20.399999999999999</v>
      </c>
    </row>
    <row r="21" spans="1:17">
      <c r="A21" s="19" t="s">
        <v>151</v>
      </c>
      <c r="B21" s="13">
        <v>8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404</v>
      </c>
      <c r="O21" s="86">
        <f t="shared" si="3"/>
        <v>14.95</v>
      </c>
      <c r="P21" s="80">
        <v>4</v>
      </c>
      <c r="Q21" s="68">
        <v>59.8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333</v>
      </c>
      <c r="O22" s="86">
        <f t="shared" si="3"/>
        <v>8.4333333333333353</v>
      </c>
      <c r="P22" s="80">
        <v>3</v>
      </c>
      <c r="Q22" s="68">
        <v>25.300000000000004</v>
      </c>
    </row>
    <row r="23" spans="1:17">
      <c r="A23" s="19" t="s">
        <v>150</v>
      </c>
      <c r="B23" s="13">
        <v>2</v>
      </c>
      <c r="C23" s="6">
        <f>IF(B$17=0,0,B23/B$17)</f>
        <v>0.1111111111111111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244</v>
      </c>
      <c r="O23" s="86">
        <f t="shared" si="3"/>
        <v>-6.9000000000000012</v>
      </c>
      <c r="P23" s="80">
        <v>3</v>
      </c>
      <c r="Q23" s="68">
        <v>-20.700000000000003</v>
      </c>
    </row>
    <row r="24" spans="1:17">
      <c r="A24" s="19" t="s">
        <v>5</v>
      </c>
      <c r="B24" s="16">
        <f>IF(B$17=0,0,C24/B$17)</f>
        <v>4172.2222222222226</v>
      </c>
      <c r="C24" s="8">
        <v>75100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169</v>
      </c>
      <c r="O24" s="86">
        <f t="shared" si="3"/>
        <v>-20.880000000000003</v>
      </c>
      <c r="P24" s="80">
        <v>5</v>
      </c>
      <c r="Q24" s="68">
        <v>-104.4</v>
      </c>
    </row>
    <row r="25" spans="1:17">
      <c r="A25" s="20" t="s">
        <v>133</v>
      </c>
      <c r="B25" s="97">
        <f>IF($B$17-B$16=0,0,C25/($B$17-B$16))</f>
        <v>6150</v>
      </c>
      <c r="C25" s="98">
        <v>61500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-21.4</v>
      </c>
      <c r="P25" s="80">
        <v>1</v>
      </c>
      <c r="Q25" s="68">
        <v>-21.4</v>
      </c>
    </row>
    <row r="26" spans="1:17">
      <c r="A26" s="20" t="s">
        <v>134</v>
      </c>
      <c r="B26" s="97">
        <f>IF(B$16=0,0,C26/B$16)</f>
        <v>1700</v>
      </c>
      <c r="C26" s="98">
        <v>13600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-35.549999999999997</v>
      </c>
      <c r="P26" s="80">
        <v>2</v>
      </c>
      <c r="Q26" s="68">
        <v>-71.099999999999994</v>
      </c>
    </row>
    <row r="27" spans="1:17">
      <c r="A27" s="20" t="s">
        <v>132</v>
      </c>
      <c r="B27" s="97">
        <f>IF(B$18=0,0,C27/B$18)</f>
        <v>-6544.4444444444443</v>
      </c>
      <c r="C27" s="98">
        <v>-58900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-45.8</v>
      </c>
      <c r="P27" s="80">
        <v>4</v>
      </c>
      <c r="Q27" s="68">
        <v>-183.2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388</v>
      </c>
      <c r="O28" s="86">
        <f t="shared" si="3"/>
        <v>-65.02000000000001</v>
      </c>
      <c r="P28" s="80">
        <v>5</v>
      </c>
      <c r="Q28" s="68">
        <v>-325.10000000000002</v>
      </c>
    </row>
    <row r="29" spans="1:17">
      <c r="A29" s="19" t="s">
        <v>131</v>
      </c>
      <c r="B29" s="13">
        <v>22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395</v>
      </c>
      <c r="O29" s="86">
        <f t="shared" si="3"/>
        <v>-73.400000000000006</v>
      </c>
      <c r="P29" s="80">
        <v>1</v>
      </c>
      <c r="Q29" s="68">
        <v>-73.400000000000006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-77.320000000000007</v>
      </c>
      <c r="P30" s="80">
        <v>5</v>
      </c>
      <c r="Q30" s="68">
        <v>-386.6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3</v>
      </c>
      <c r="C32" s="9">
        <f>IF(B$3=0,0,B32/B$3)</f>
        <v>3.4090909090909088E-2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0.44444444444444442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0.1111111111111111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22</v>
      </c>
      <c r="H2" s="93">
        <f>IF(B$17=0,0,G2/B$17)</f>
        <v>0.84615384615384615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-676.92307692307691</v>
      </c>
      <c r="P2" s="79">
        <v>13</v>
      </c>
      <c r="Q2" s="63">
        <v>-8800</v>
      </c>
    </row>
    <row r="3" spans="1:17">
      <c r="A3" s="19" t="s">
        <v>8</v>
      </c>
      <c r="B3" s="122">
        <v>111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</v>
      </c>
      <c r="I3" s="56">
        <v>26</v>
      </c>
      <c r="K3" s="5">
        <v>1</v>
      </c>
      <c r="L3" s="61">
        <v>-17.3</v>
      </c>
      <c r="N3" s="76" t="s">
        <v>104</v>
      </c>
      <c r="O3" s="83">
        <f t="shared" si="0"/>
        <v>1000</v>
      </c>
      <c r="P3" s="80">
        <v>13</v>
      </c>
      <c r="Q3" s="64">
        <v>13000</v>
      </c>
    </row>
    <row r="4" spans="1:17">
      <c r="A4" s="19" t="s">
        <v>6</v>
      </c>
      <c r="B4" s="124">
        <v>250.8</v>
      </c>
      <c r="C4" s="125"/>
      <c r="E4" s="33" t="s">
        <v>60</v>
      </c>
      <c r="F4" s="30" t="s">
        <v>24</v>
      </c>
      <c r="G4" s="13">
        <v>12</v>
      </c>
      <c r="H4" s="94">
        <f>IF(B$17=0,0,G4/B$17)</f>
        <v>0.46153846153846156</v>
      </c>
      <c r="I4" s="56">
        <v>15</v>
      </c>
      <c r="K4" s="5">
        <v>2</v>
      </c>
      <c r="L4" s="61">
        <v>-67.599999999999994</v>
      </c>
      <c r="N4" s="76" t="s">
        <v>105</v>
      </c>
      <c r="O4" s="83">
        <f t="shared" si="0"/>
        <v>61.53846153846154</v>
      </c>
      <c r="P4" s="80">
        <v>13</v>
      </c>
      <c r="Q4" s="64">
        <v>800</v>
      </c>
    </row>
    <row r="5" spans="1:17">
      <c r="A5" s="19" t="s">
        <v>7</v>
      </c>
      <c r="B5" s="126">
        <f>IF(B$2=0,0,B$4/B$2)</f>
        <v>19.292307692307695</v>
      </c>
      <c r="C5" s="127"/>
      <c r="E5" s="33" t="s">
        <v>184</v>
      </c>
      <c r="F5" s="30" t="s">
        <v>187</v>
      </c>
      <c r="G5" s="13">
        <v>12</v>
      </c>
      <c r="H5" s="94">
        <f>IF(B$17=0,0,G5/B$17)</f>
        <v>0.46153846153846156</v>
      </c>
      <c r="I5" s="56">
        <v>30</v>
      </c>
      <c r="K5" s="5">
        <v>3</v>
      </c>
      <c r="L5" s="61">
        <v>-2.8999999999999915</v>
      </c>
      <c r="N5" s="76" t="s">
        <v>157</v>
      </c>
      <c r="O5" s="83">
        <f>IF(P5=0,0,Q5/P5)</f>
        <v>1050</v>
      </c>
      <c r="P5" s="80">
        <v>12</v>
      </c>
      <c r="Q5" s="64">
        <v>12600</v>
      </c>
    </row>
    <row r="6" spans="1:17">
      <c r="A6" s="19" t="s">
        <v>1</v>
      </c>
      <c r="B6" s="128">
        <f>IF(B$2=0,0,(B$7*1+B$8*2+B$9*3+B$10*4)/B$2)</f>
        <v>2.0769230769230771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26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2933.3333333333335</v>
      </c>
      <c r="P6" s="80">
        <v>12</v>
      </c>
      <c r="Q6" s="64">
        <v>35200</v>
      </c>
    </row>
    <row r="7" spans="1:17">
      <c r="A7" s="19" t="s">
        <v>2</v>
      </c>
      <c r="B7" s="13">
        <v>8</v>
      </c>
      <c r="C7" s="6">
        <f t="shared" ref="C7:C12" si="2">IF(B$2=0,0,B7/B$2)</f>
        <v>0.61538461538461542</v>
      </c>
      <c r="E7" s="33" t="s">
        <v>59</v>
      </c>
      <c r="F7" s="30" t="s">
        <v>23</v>
      </c>
      <c r="G7" s="13">
        <v>6</v>
      </c>
      <c r="H7" s="94">
        <f>IF(B$17=0,0,G7/B$17)</f>
        <v>0.23076923076923078</v>
      </c>
      <c r="I7" s="56">
        <v>13</v>
      </c>
      <c r="K7" s="5">
        <v>5</v>
      </c>
      <c r="L7" s="61">
        <v>13.500000000000014</v>
      </c>
      <c r="N7" s="76" t="s">
        <v>107</v>
      </c>
      <c r="O7" s="83">
        <f t="shared" si="0"/>
        <v>-1466.6666666666667</v>
      </c>
      <c r="P7" s="80">
        <v>9</v>
      </c>
      <c r="Q7" s="64">
        <v>-13200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3</v>
      </c>
      <c r="H8" s="94">
        <f>IF(B$17=0,0,G8/B$17)</f>
        <v>0.11538461538461539</v>
      </c>
      <c r="I8" s="56">
        <v>16</v>
      </c>
      <c r="K8" s="5">
        <v>6</v>
      </c>
      <c r="L8" s="61">
        <v>-31.299999999999983</v>
      </c>
      <c r="N8" s="76" t="s">
        <v>108</v>
      </c>
      <c r="O8" s="83">
        <f t="shared" si="0"/>
        <v>680</v>
      </c>
      <c r="P8" s="80">
        <v>5</v>
      </c>
      <c r="Q8" s="64">
        <v>3400</v>
      </c>
    </row>
    <row r="9" spans="1:17">
      <c r="A9" s="20" t="s">
        <v>4</v>
      </c>
      <c r="B9" s="14">
        <v>1</v>
      </c>
      <c r="C9" s="7">
        <f>IF(B$2=0,0,B9/B$2)</f>
        <v>7.6923076923076927E-2</v>
      </c>
      <c r="E9" s="33" t="s">
        <v>55</v>
      </c>
      <c r="F9" s="30" t="s">
        <v>155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0.30769230769230771</v>
      </c>
      <c r="E10" s="33" t="s">
        <v>74</v>
      </c>
      <c r="F10" s="30" t="s">
        <v>38</v>
      </c>
      <c r="G10" s="13">
        <v>2</v>
      </c>
      <c r="H10" s="94">
        <f>IF(B$17=0,0,G10/B$17)</f>
        <v>7.6923076923076927E-2</v>
      </c>
      <c r="I10" s="56">
        <v>7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0.61538461538461542</v>
      </c>
      <c r="E11" s="33" t="s">
        <v>57</v>
      </c>
      <c r="F11" s="30" t="s">
        <v>21</v>
      </c>
      <c r="G11" s="13">
        <v>1</v>
      </c>
      <c r="H11" s="94">
        <f>IF(B$17=0,0,G11/B$17)</f>
        <v>3.8461538461538464E-2</v>
      </c>
      <c r="I11" s="56">
        <v>45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7.6923076923076927E-2</v>
      </c>
      <c r="E12" s="33" t="s">
        <v>58</v>
      </c>
      <c r="F12" s="30" t="s">
        <v>22</v>
      </c>
      <c r="G12" s="13">
        <v>1</v>
      </c>
      <c r="H12" s="94">
        <f>IF(B$17=0,0,G12/B$17)</f>
        <v>3.8461538461538464E-2</v>
      </c>
      <c r="I12" s="56">
        <v>31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31</v>
      </c>
      <c r="C13" s="11">
        <f>IF(B$3=0,0,B13/B$3)</f>
        <v>0.27927927927927926</v>
      </c>
      <c r="E13" s="33" t="s">
        <v>69</v>
      </c>
      <c r="F13" s="30" t="s">
        <v>33</v>
      </c>
      <c r="G13" s="13">
        <v>1</v>
      </c>
      <c r="H13" s="94">
        <f>IF(B$17=0,0,G13/B$17)</f>
        <v>3.8461538461538464E-2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18.475000000000001</v>
      </c>
      <c r="P13" s="80">
        <v>4</v>
      </c>
      <c r="Q13" s="68">
        <v>73.900000000000006</v>
      </c>
    </row>
    <row r="14" spans="1:17">
      <c r="A14" s="19" t="s">
        <v>94</v>
      </c>
      <c r="B14" s="13">
        <v>33</v>
      </c>
      <c r="C14" s="6">
        <f>IF(B$3=0,0,B14/B$3)</f>
        <v>0.29729729729729731</v>
      </c>
      <c r="E14" s="33" t="s">
        <v>77</v>
      </c>
      <c r="F14" s="30" t="s">
        <v>41</v>
      </c>
      <c r="G14" s="13">
        <v>1</v>
      </c>
      <c r="H14" s="94">
        <f>IF(B$17=0,0,G14/B$17)</f>
        <v>3.8461538461538464E-2</v>
      </c>
      <c r="I14" s="56">
        <v>17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13</v>
      </c>
      <c r="C15" s="4">
        <f>IF(B$13=0,0,B15/B$13)</f>
        <v>0.41935483870967744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28.175000000000004</v>
      </c>
      <c r="P15" s="81">
        <v>4</v>
      </c>
      <c r="Q15" s="69">
        <v>112.70000000000002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0.23423423423423423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9.90990990990991E-2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 t="shared" ref="O18:O30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11</v>
      </c>
      <c r="C19" s="6">
        <f>IF(B$17=0,0,B19/B$17)</f>
        <v>0.42307692307692307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15</v>
      </c>
      <c r="C20" s="6">
        <f>IF(B$17=0,0,B20/B$17)</f>
        <v>0.57692307692307687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 t="shared" si="3"/>
        <v>105.1</v>
      </c>
      <c r="P20" s="80">
        <v>1</v>
      </c>
      <c r="Q20" s="68">
        <v>105.1</v>
      </c>
    </row>
    <row r="21" spans="1:17">
      <c r="A21" s="19" t="s">
        <v>151</v>
      </c>
      <c r="B21" s="13">
        <v>13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391</v>
      </c>
      <c r="O22" s="86">
        <f t="shared" si="3"/>
        <v>51.1</v>
      </c>
      <c r="P22" s="80">
        <v>1</v>
      </c>
      <c r="Q22" s="68">
        <v>51.1</v>
      </c>
    </row>
    <row r="23" spans="1:17">
      <c r="A23" s="19" t="s">
        <v>150</v>
      </c>
      <c r="B23" s="13">
        <v>2</v>
      </c>
      <c r="C23" s="6">
        <f>IF(B$17=0,0,B23/B$17)</f>
        <v>7.6923076923076927E-2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244</v>
      </c>
      <c r="O23" s="86">
        <f t="shared" si="3"/>
        <v>28.559999999999995</v>
      </c>
      <c r="P23" s="80">
        <v>5</v>
      </c>
      <c r="Q23" s="68">
        <v>142.79999999999998</v>
      </c>
    </row>
    <row r="24" spans="1:17">
      <c r="A24" s="19" t="s">
        <v>5</v>
      </c>
      <c r="B24" s="16">
        <f>IF(B$17=0,0,C24/B$17)</f>
        <v>6276.9230769230771</v>
      </c>
      <c r="C24" s="8">
        <v>163200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22.087500000000002</v>
      </c>
      <c r="P24" s="80">
        <v>8</v>
      </c>
      <c r="Q24" s="68">
        <v>176.70000000000002</v>
      </c>
    </row>
    <row r="25" spans="1:17">
      <c r="A25" s="20" t="s">
        <v>133</v>
      </c>
      <c r="B25" s="97">
        <f>IF($B$17-B$16=0,0,C25/($B$17-B$16))</f>
        <v>6613.333333333333</v>
      </c>
      <c r="C25" s="98">
        <v>99200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333</v>
      </c>
      <c r="O25" s="86">
        <f t="shared" si="3"/>
        <v>12.975000000000005</v>
      </c>
      <c r="P25" s="80">
        <v>4</v>
      </c>
      <c r="Q25" s="68">
        <v>51.90000000000002</v>
      </c>
    </row>
    <row r="26" spans="1:17">
      <c r="A26" s="20" t="s">
        <v>134</v>
      </c>
      <c r="B26" s="97">
        <f>IF(B$16=0,0,C26/B$16)</f>
        <v>5818.181818181818</v>
      </c>
      <c r="C26" s="98">
        <v>64000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7.0499999999999989</v>
      </c>
      <c r="P26" s="80">
        <v>2</v>
      </c>
      <c r="Q26" s="68">
        <v>14.099999999999998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272</v>
      </c>
      <c r="O27" s="86">
        <f t="shared" si="3"/>
        <v>-2.699999999999998</v>
      </c>
      <c r="P27" s="80">
        <v>3</v>
      </c>
      <c r="Q27" s="68">
        <v>-8.0999999999999943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-3.324999999999998</v>
      </c>
      <c r="P28" s="80">
        <v>4</v>
      </c>
      <c r="Q28" s="68">
        <v>-13.299999999999992</v>
      </c>
    </row>
    <row r="29" spans="1:17">
      <c r="A29" s="19" t="s">
        <v>131</v>
      </c>
      <c r="B29" s="13">
        <v>36</v>
      </c>
      <c r="C29" s="96">
        <v>36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235</v>
      </c>
      <c r="O29" s="86">
        <f t="shared" si="3"/>
        <v>-55.199999999999996</v>
      </c>
      <c r="P29" s="80">
        <v>2</v>
      </c>
      <c r="Q29" s="68">
        <v>-110.39999999999999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263</v>
      </c>
      <c r="O30" s="86">
        <f t="shared" si="3"/>
        <v>-70.900000000000006</v>
      </c>
      <c r="P30" s="80">
        <v>1</v>
      </c>
      <c r="Q30" s="68">
        <v>-70.900000000000006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9.0090090090090089E-3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0.26923076923076922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0.30769230769230771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0.19230769230769232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3.8461538461538464E-2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3.8461538461538464E-2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3.8461538461538464E-2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3.8461538461538464E-2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-366.66666666666669</v>
      </c>
      <c r="P2" s="79">
        <v>6</v>
      </c>
      <c r="Q2" s="63">
        <v>-2200</v>
      </c>
    </row>
    <row r="3" spans="1:17">
      <c r="A3" s="19" t="s">
        <v>8</v>
      </c>
      <c r="B3" s="122">
        <v>47</v>
      </c>
      <c r="C3" s="123"/>
      <c r="E3" s="33" t="s">
        <v>182</v>
      </c>
      <c r="F3" s="30" t="s">
        <v>19</v>
      </c>
      <c r="G3" s="13">
        <v>5</v>
      </c>
      <c r="H3" s="94">
        <f>IF(B$17=0,0,G3/B$17)</f>
        <v>0.5</v>
      </c>
      <c r="I3" s="56">
        <v>1</v>
      </c>
      <c r="K3" s="5">
        <v>1</v>
      </c>
      <c r="L3" s="61">
        <v>-54</v>
      </c>
      <c r="N3" s="76" t="s">
        <v>104</v>
      </c>
      <c r="O3" s="83">
        <f t="shared" si="0"/>
        <v>1066.6666666666667</v>
      </c>
      <c r="P3" s="80">
        <v>6</v>
      </c>
      <c r="Q3" s="64">
        <v>6400</v>
      </c>
    </row>
    <row r="4" spans="1:17">
      <c r="A4" s="19" t="s">
        <v>6</v>
      </c>
      <c r="B4" s="124">
        <v>-110.39999999999999</v>
      </c>
      <c r="C4" s="125"/>
      <c r="E4" s="33" t="s">
        <v>56</v>
      </c>
      <c r="F4" s="30" t="s">
        <v>185</v>
      </c>
      <c r="G4" s="13">
        <v>5</v>
      </c>
      <c r="H4" s="94">
        <f>IF(B$17=0,0,G4/B$17)</f>
        <v>0.5</v>
      </c>
      <c r="I4" s="56">
        <v>3</v>
      </c>
      <c r="K4" s="5">
        <v>2</v>
      </c>
      <c r="L4" s="61">
        <v>-106.5</v>
      </c>
      <c r="N4" s="76" t="s">
        <v>105</v>
      </c>
      <c r="O4" s="83">
        <f t="shared" si="0"/>
        <v>1983.3333333333333</v>
      </c>
      <c r="P4" s="80">
        <v>6</v>
      </c>
      <c r="Q4" s="64">
        <v>11900</v>
      </c>
    </row>
    <row r="5" spans="1:17">
      <c r="A5" s="19" t="s">
        <v>7</v>
      </c>
      <c r="B5" s="126">
        <f>IF(B$2=0,0,B$4/B$2)</f>
        <v>-18.399999999999999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0.4</v>
      </c>
      <c r="I5" s="56">
        <v>39</v>
      </c>
      <c r="K5" s="5">
        <v>3</v>
      </c>
      <c r="L5" s="61">
        <v>-23.599999999999994</v>
      </c>
      <c r="N5" s="76" t="s">
        <v>157</v>
      </c>
      <c r="O5" s="83">
        <f>IF(P5=0,0,Q5/P5)</f>
        <v>283.33333333333331</v>
      </c>
      <c r="P5" s="80">
        <v>6</v>
      </c>
      <c r="Q5" s="64">
        <v>1700</v>
      </c>
    </row>
    <row r="6" spans="1:17">
      <c r="A6" s="19" t="s">
        <v>1</v>
      </c>
      <c r="B6" s="128">
        <f>IF(B$2=0,0,(B$7*1+B$8*2+B$9*3+B$10*4)/B$2)</f>
        <v>3.1666666666666665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0.4</v>
      </c>
      <c r="I6" s="56">
        <v>8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-1120</v>
      </c>
      <c r="P6" s="80">
        <v>5</v>
      </c>
      <c r="Q6" s="64">
        <v>-5600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57</v>
      </c>
      <c r="F7" s="30" t="s">
        <v>21</v>
      </c>
      <c r="G7" s="13">
        <v>3</v>
      </c>
      <c r="H7" s="94">
        <f>IF(B$17=0,0,G7/B$17)</f>
        <v>0.3</v>
      </c>
      <c r="I7" s="56">
        <v>13</v>
      </c>
      <c r="K7" s="5">
        <v>5</v>
      </c>
      <c r="L7" s="61">
        <v>-56.099999999999994</v>
      </c>
      <c r="N7" s="76" t="s">
        <v>107</v>
      </c>
      <c r="O7" s="83">
        <f t="shared" si="0"/>
        <v>-2275</v>
      </c>
      <c r="P7" s="80">
        <v>4</v>
      </c>
      <c r="Q7" s="64">
        <v>-9100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60</v>
      </c>
      <c r="F8" s="30" t="s">
        <v>24</v>
      </c>
      <c r="G8" s="13">
        <v>3</v>
      </c>
      <c r="H8" s="94">
        <f>IF(B$17=0,0,G8/B$17)</f>
        <v>0.3</v>
      </c>
      <c r="I8" s="56">
        <v>40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3</v>
      </c>
      <c r="H9" s="94">
        <f>IF(B$17=0,0,G9/B$17)</f>
        <v>0.3</v>
      </c>
      <c r="I9" s="56">
        <v>45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0.66666666666666663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13</v>
      </c>
      <c r="C13" s="11">
        <f>IF(B$3=0,0,B13/B$3)</f>
        <v>0.27659574468085107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6</v>
      </c>
      <c r="C14" s="6">
        <f>IF(B$3=0,0,B14/B$3)</f>
        <v>0.1276595744680851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8</v>
      </c>
      <c r="C15" s="4">
        <f>IF(B$13=0,0,B15/B$13)</f>
        <v>0.61538461538461542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11.4</v>
      </c>
      <c r="P15" s="81">
        <v>1</v>
      </c>
      <c r="Q15" s="69">
        <v>11.4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0.21276595744680851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0.19148936170212766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7</v>
      </c>
      <c r="C19" s="6">
        <f>IF(B$17=0,0,B19/B$17)</f>
        <v>0.7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392</v>
      </c>
      <c r="O19" s="86">
        <f t="shared" si="3"/>
        <v>9.0000000000000053</v>
      </c>
      <c r="P19" s="80">
        <v>3</v>
      </c>
      <c r="Q19" s="68">
        <v>27.000000000000014</v>
      </c>
    </row>
    <row r="20" spans="1:17">
      <c r="A20" s="19" t="s">
        <v>11</v>
      </c>
      <c r="B20" s="13">
        <v>3</v>
      </c>
      <c r="C20" s="6">
        <f>IF(B$17=0,0,B20/B$17)</f>
        <v>0.3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-6.7333333333333316</v>
      </c>
      <c r="P20" s="80">
        <v>3</v>
      </c>
      <c r="Q20" s="68">
        <v>-20.199999999999996</v>
      </c>
    </row>
    <row r="21" spans="1:17">
      <c r="A21" s="19" t="s">
        <v>151</v>
      </c>
      <c r="B21" s="13">
        <v>8</v>
      </c>
      <c r="C21" s="6">
        <f>IF(B$17=0,0,B21/B$17)</f>
        <v>0.8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391</v>
      </c>
      <c r="O21" s="86">
        <f t="shared" si="3"/>
        <v>-12.599999999999998</v>
      </c>
      <c r="P21" s="80">
        <v>2</v>
      </c>
      <c r="Q21" s="68">
        <v>-25.199999999999996</v>
      </c>
    </row>
    <row r="22" spans="1:17">
      <c r="A22" s="19" t="s">
        <v>149</v>
      </c>
      <c r="B22" s="13">
        <v>1</v>
      </c>
      <c r="C22" s="6">
        <f>IF(B$17=0,0,B22/B$17)</f>
        <v>0.1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396</v>
      </c>
      <c r="O22" s="86">
        <f t="shared" si="3"/>
        <v>-14.950000000000001</v>
      </c>
      <c r="P22" s="80">
        <v>4</v>
      </c>
      <c r="Q22" s="68">
        <v>-59.800000000000004</v>
      </c>
    </row>
    <row r="23" spans="1:17">
      <c r="A23" s="19" t="s">
        <v>150</v>
      </c>
      <c r="B23" s="13">
        <v>1</v>
      </c>
      <c r="C23" s="6">
        <f>IF(B$17=0,0,B23/B$17)</f>
        <v>0.1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263</v>
      </c>
      <c r="O23" s="86">
        <f t="shared" si="3"/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6870</v>
      </c>
      <c r="C24" s="8">
        <v>68700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 t="shared" si="3"/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7511.1111111111113</v>
      </c>
      <c r="C25" s="98">
        <v>67600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-5177.7777777777774</v>
      </c>
      <c r="C27" s="98">
        <v>-46600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4.2553191489361701E-2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8</v>
      </c>
      <c r="C3" s="123"/>
      <c r="E3" s="33" t="s">
        <v>57</v>
      </c>
      <c r="F3" s="30" t="s">
        <v>21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7.3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7.3</v>
      </c>
      <c r="C4" s="125"/>
      <c r="E4" s="33" t="s">
        <v>184</v>
      </c>
      <c r="F4" s="30" t="s">
        <v>187</v>
      </c>
      <c r="G4" s="13">
        <v>1</v>
      </c>
      <c r="H4" s="94">
        <f>IF(B$17=0,0,G4/B$17)</f>
        <v>1</v>
      </c>
      <c r="I4" s="56">
        <v>2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7.3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40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5900</v>
      </c>
      <c r="P6" s="80">
        <v>1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-3600</v>
      </c>
      <c r="P7" s="80">
        <v>1</v>
      </c>
      <c r="Q7" s="64">
        <v>-3600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7.3</v>
      </c>
      <c r="P14" s="80">
        <v>1</v>
      </c>
      <c r="Q14" s="68">
        <v>7.3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169</v>
      </c>
      <c r="O18" s="85">
        <f>IF(P18=0,0,Q18/P18)</f>
        <v>48</v>
      </c>
      <c r="P18" s="79">
        <v>1</v>
      </c>
      <c r="Q18" s="67">
        <v>48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388</v>
      </c>
      <c r="O19" s="86">
        <f>IF(P19=0,0,Q19/P19)</f>
        <v>24.6</v>
      </c>
      <c r="P19" s="80">
        <v>1</v>
      </c>
      <c r="Q19" s="68">
        <v>24.6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263</v>
      </c>
      <c r="O20" s="86">
        <f>IF(P20=0,0,Q20/P20)</f>
        <v>-43.400000000000006</v>
      </c>
      <c r="P20" s="80">
        <v>1</v>
      </c>
      <c r="Q20" s="68">
        <v>-43.400000000000006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3900</v>
      </c>
      <c r="C25" s="98">
        <v>3900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63</vt:i4>
      </vt:variant>
      <vt:variant>
        <vt:lpstr>名前付き一覧</vt:lpstr>
      </vt:variant>
      <vt:variant>
        <vt:i4>3420</vt:i4>
      </vt:variant>
    </vt:vector>
  </HeadingPairs>
  <TitlesOfParts>
    <vt:vector size="348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2025-10-31T09:27:48Z</dcterms:modified>
</cp:coreProperties>
</file>