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DBF3E6F7-B8ED-4C09-BABC-F32E6817CDE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2" i="6318"/>
  <c r="O21" i="6319" l="1"/>
  <c r="O27" i="6304"/>
  <c r="O18" i="6319" l="1"/>
  <c r="O19" i="6319"/>
  <c r="O35" i="6301"/>
  <c r="O18" i="6318"/>
  <c r="O23" i="6309" l="1"/>
  <c r="O21" i="6318"/>
  <c r="O25" i="6318" l="1"/>
  <c r="O19" i="6301"/>
  <c r="O23" i="6320" l="1"/>
  <c r="O21" i="6320"/>
  <c r="O18" i="6320" l="1"/>
  <c r="O22" i="6320"/>
  <c r="O36" i="6277" l="1"/>
  <c r="O44" i="6277"/>
  <c r="O22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9" i="6315"/>
  <c r="O27" i="6314"/>
  <c r="O24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8" i="6272"/>
  <c r="H24" i="6319" l="1"/>
  <c r="C23" i="6319"/>
  <c r="H27" i="6319"/>
  <c r="C16" i="6319"/>
  <c r="H16" i="6319"/>
  <c r="H7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5" i="6319"/>
  <c r="H20" i="6319"/>
  <c r="H23" i="6319"/>
  <c r="H13" i="6319"/>
  <c r="H32" i="6319"/>
  <c r="H37" i="6319"/>
  <c r="H41" i="6319"/>
  <c r="C46" i="6319"/>
  <c r="H4" i="6319"/>
  <c r="H18" i="6319"/>
  <c r="C22" i="6319"/>
  <c r="C37" i="6319"/>
  <c r="C41" i="6319"/>
  <c r="O30" i="6298" l="1"/>
  <c r="O19" i="6314"/>
  <c r="O23" i="6318" l="1"/>
  <c r="O30" i="6277"/>
  <c r="O23" i="6313" l="1"/>
  <c r="O20" i="6318"/>
  <c r="O18" i="6314" l="1"/>
  <c r="O21" i="6317"/>
  <c r="O22" i="6315"/>
  <c r="O25" i="6272"/>
  <c r="O26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2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8" i="6315"/>
  <c r="O23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7" i="6315"/>
  <c r="O24" i="6314"/>
  <c r="O26" i="6301"/>
  <c r="O27" i="6301"/>
  <c r="O28" i="6301"/>
  <c r="O25" i="6315" l="1"/>
  <c r="O23" i="6315"/>
  <c r="O30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6" i="6272"/>
  <c r="O28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1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O2" i="6301"/>
  <c r="H2" i="6301"/>
  <c r="O51" i="6277"/>
  <c r="O37" i="6272"/>
  <c r="H10" i="6301" l="1"/>
  <c r="H9" i="6301"/>
  <c r="H4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<sst xmlns="http://schemas.openxmlformats.org/spreadsheetml/2006/main" count="9968" uniqueCount="370">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</sst>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全体!$K$2:$K$943</c:f>
              <c:numCache>
                <c:formatCode>General</c:formatCode>
                <c:ptCount val="9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</c:numCache>
            </c:numRef>
          </c:xVal>
          <c:yVal>
            <c:numRef>
              <c:f>全体!$L$2:$L$943</c:f>
              <c:numCache>
                <c:formatCode>\+0.0;\-0.0;\±0</c:formatCode>
                <c:ptCount val="94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-54.197662061636557</c:v>
                </c:pt>
                <c:pt idx="1">
                  <c:v>-4.6758767268862913</c:v>
                </c:pt>
                <c:pt idx="2">
                  <c:v>-22.651933701657459</c:v>
                </c:pt>
                <c:pt idx="3">
                  <c:v>-24.723247232472325</c:v>
                </c:pt>
                <c:pt idx="4">
                  <c:v>1.4516129032258065</c:v>
                </c:pt>
                <c:pt idx="5">
                  <c:v>-39.603960396039604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165</c:v>
                </c:pt>
                <c:pt idx="1">
                  <c:v>323</c:v>
                </c:pt>
                <c:pt idx="2">
                  <c:v>316</c:v>
                </c:pt>
                <c:pt idx="3">
                  <c:v>303</c:v>
                </c:pt>
                <c:pt idx="4">
                  <c:v>174</c:v>
                </c:pt>
                <c:pt idx="5">
                  <c:v>112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中村花菜!$L$2:$L$63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-755.73770491803282</c:v>
                </c:pt>
                <c:pt idx="1">
                  <c:v>8.1967213114754092</c:v>
                </c:pt>
                <c:pt idx="2">
                  <c:v>-931.66666666666663</c:v>
                </c:pt>
                <c:pt idx="3">
                  <c:v>-198.24561403508773</c:v>
                </c:pt>
                <c:pt idx="4">
                  <c:v>-44.680851063829785</c:v>
                </c:pt>
                <c:pt idx="5">
                  <c:v>-509.09090909090907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22</c:v>
                </c:pt>
                <c:pt idx="2">
                  <c:v>12</c:v>
                </c:pt>
                <c:pt idx="3">
                  <c:v>22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山本悠介!$L$2:$L$67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783.07692307692309</c:v>
                </c:pt>
                <c:pt idx="1">
                  <c:v>286.15384615384613</c:v>
                </c:pt>
                <c:pt idx="2">
                  <c:v>284.375</c:v>
                </c:pt>
                <c:pt idx="3">
                  <c:v>1093.1034482758621</c:v>
                </c:pt>
                <c:pt idx="4">
                  <c:v>912.96296296296293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清水常緑!$L$2:$L$80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-1535.8974358974358</c:v>
                </c:pt>
                <c:pt idx="1">
                  <c:v>705.12820512820508</c:v>
                </c:pt>
                <c:pt idx="2">
                  <c:v>-492.20779220779218</c:v>
                </c:pt>
                <c:pt idx="3">
                  <c:v>-932.8767123287671</c:v>
                </c:pt>
                <c:pt idx="4">
                  <c:v>-493.22033898305085</c:v>
                </c:pt>
                <c:pt idx="5">
                  <c:v>2082.9268292682927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20</c:v>
                </c:pt>
                <c:pt idx="1">
                  <c:v>23</c:v>
                </c:pt>
                <c:pt idx="2">
                  <c:v>23</c:v>
                </c:pt>
                <c:pt idx="3">
                  <c:v>22</c:v>
                </c:pt>
                <c:pt idx="4">
                  <c:v>15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所附快和!$L$2:$L$78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-390.78947368421052</c:v>
                </c:pt>
                <c:pt idx="1">
                  <c:v>-265.78947368421052</c:v>
                </c:pt>
                <c:pt idx="2">
                  <c:v>409.45945945945948</c:v>
                </c:pt>
                <c:pt idx="3">
                  <c:v>-357.14285714285717</c:v>
                </c:pt>
                <c:pt idx="4">
                  <c:v>817.39130434782612</c:v>
                </c:pt>
                <c:pt idx="5">
                  <c:v>480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19</c:v>
                </c:pt>
                <c:pt idx="1">
                  <c:v>28</c:v>
                </c:pt>
                <c:pt idx="2">
                  <c:v>19</c:v>
                </c:pt>
                <c:pt idx="3">
                  <c:v>28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長野柊馬!$L$2:$L$97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258.94736842105266</c:v>
                </c:pt>
                <c:pt idx="1">
                  <c:v>223.15789473684211</c:v>
                </c:pt>
                <c:pt idx="2">
                  <c:v>1437.0786516853932</c:v>
                </c:pt>
                <c:pt idx="3">
                  <c:v>809.21052631578948</c:v>
                </c:pt>
                <c:pt idx="4">
                  <c:v>356.14035087719299</c:v>
                </c:pt>
                <c:pt idx="5">
                  <c:v>250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35</c:v>
                </c:pt>
                <c:pt idx="2">
                  <c:v>41</c:v>
                </c:pt>
                <c:pt idx="3">
                  <c:v>33</c:v>
                </c:pt>
                <c:pt idx="4">
                  <c:v>18</c:v>
                </c:pt>
                <c:pt idx="5">
                  <c:v>12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西野修世!$L$2:$L$27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-1964</c:v>
                </c:pt>
                <c:pt idx="1">
                  <c:v>-1564</c:v>
                </c:pt>
                <c:pt idx="2">
                  <c:v>-1341.6666666666667</c:v>
                </c:pt>
                <c:pt idx="3">
                  <c:v>-2294.4444444444443</c:v>
                </c:pt>
                <c:pt idx="4">
                  <c:v>-2040</c:v>
                </c:pt>
                <c:pt idx="5">
                  <c:v>-2266.6666666666665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高橋英将!$L$2:$L$23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1976.1904761904761</c:v>
                </c:pt>
                <c:pt idx="1">
                  <c:v>-2100</c:v>
                </c:pt>
                <c:pt idx="2">
                  <c:v>50</c:v>
                </c:pt>
                <c:pt idx="3">
                  <c:v>713.33333333333337</c:v>
                </c:pt>
                <c:pt idx="4">
                  <c:v>-2987.5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0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941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61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78</v>
      </c>
    </row>
    <row r="42" spans="1:2">
      <c r="A42" t="s">
        <v>277</v>
      </c>
      <c r="B42">
        <v>76</v>
      </c>
    </row>
    <row r="43" spans="1:2">
      <c r="A43" t="s">
        <v>276</v>
      </c>
      <c r="B43">
        <v>95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25</v>
      </c>
    </row>
    <row r="47" spans="1:2">
      <c r="A47" t="s">
        <v>333</v>
      </c>
      <c r="B47">
        <v>21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0.50486346855520847</v>
      </c>
      <c r="C2" s="111"/>
      <c r="D2" s="112"/>
      <c r="E2" s="113"/>
      <c r="F2" s="112"/>
      <c r="G2" s="113"/>
      <c r="H2" s="110">
        <v>0.82165291426572828</v>
      </c>
      <c r="I2" s="111"/>
      <c r="J2" s="110">
        <v>0.62250955548826681</v>
      </c>
      <c r="K2" s="111"/>
      <c r="L2" s="110">
        <v>0.68982436498895305</v>
      </c>
      <c r="M2" s="111"/>
      <c r="N2" s="110">
        <v>0.73132462737036052</v>
      </c>
      <c r="O2" s="111"/>
      <c r="P2" s="110">
        <v>0.62562689833573915</v>
      </c>
      <c r="Q2" s="111"/>
      <c r="R2" s="110">
        <v>0.51189938286196357</v>
      </c>
      <c r="S2" s="111"/>
      <c r="T2" s="110">
        <v>-6.3928329173571358E-2</v>
      </c>
      <c r="U2" s="111"/>
      <c r="V2" s="110">
        <v>0.24107161764218854</v>
      </c>
      <c r="W2" s="111"/>
      <c r="X2" s="110">
        <v>0.1217766374790477</v>
      </c>
      <c r="Y2" s="111"/>
      <c r="Z2" s="110">
        <v>0.39224743336030055</v>
      </c>
      <c r="AA2" s="111"/>
      <c r="AB2" s="110">
        <v>0.33306963031355857</v>
      </c>
      <c r="AC2" s="111"/>
      <c r="AD2" s="110">
        <v>0.33940230982038549</v>
      </c>
      <c r="AE2" s="111"/>
      <c r="AF2" s="110">
        <v>-0.30623930110951864</v>
      </c>
      <c r="AG2" s="111"/>
      <c r="AH2" s="110">
        <v>0.39533360743311657</v>
      </c>
      <c r="AI2" s="111"/>
    </row>
    <row r="3" spans="1:35">
      <c r="A3" s="36">
        <v>1</v>
      </c>
      <c r="B3" s="37" t="s">
        <v>114</v>
      </c>
      <c r="C3" s="106">
        <v>235.25</v>
      </c>
      <c r="D3" s="37" t="s">
        <v>276</v>
      </c>
      <c r="E3" s="38">
        <v>936.10000000000036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95</v>
      </c>
      <c r="D4" s="45" t="s">
        <v>169</v>
      </c>
      <c r="E4" s="46">
        <v>748.2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0.37853949329359166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78</v>
      </c>
      <c r="D5" s="45" t="s">
        <v>263</v>
      </c>
      <c r="E5" s="46">
        <v>725.90000000000009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76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9.3889716840536513E-2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333</v>
      </c>
      <c r="AE7" s="50">
        <v>0.52173913043478259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61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0.25940594059405941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205</v>
      </c>
      <c r="E10" s="46">
        <v>141.1</v>
      </c>
      <c r="F10" s="47" t="s">
        <v>263</v>
      </c>
      <c r="G10" s="59">
        <v>11.16769230769231</v>
      </c>
      <c r="H10" s="47" t="s">
        <v>263</v>
      </c>
      <c r="I10" s="48">
        <v>2.1692307692307691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9.8536842105263194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0.62105263157894741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0.25800376647834272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2.2210526315789472</v>
      </c>
      <c r="J12" s="47" t="s">
        <v>169</v>
      </c>
      <c r="K12" s="49">
        <v>0.33870967741935482</v>
      </c>
      <c r="L12" s="47" t="s">
        <v>263</v>
      </c>
      <c r="M12" s="49">
        <v>0.1076923076923077</v>
      </c>
      <c r="N12" s="47" t="s">
        <v>263</v>
      </c>
      <c r="O12" s="49">
        <v>0.61538461538461542</v>
      </c>
      <c r="P12" s="47" t="s">
        <v>276</v>
      </c>
      <c r="Q12" s="50">
        <v>0.24590163934426229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-4431.666666666667</v>
      </c>
      <c r="X12" s="47" t="s">
        <v>162</v>
      </c>
      <c r="Y12" s="50">
        <v>0.25641025641025639</v>
      </c>
      <c r="Z12" s="47" t="s">
        <v>272</v>
      </c>
      <c r="AA12" s="50">
        <v>0.2634315424610052</v>
      </c>
      <c r="AB12" s="47" t="s">
        <v>263</v>
      </c>
      <c r="AC12" s="50">
        <v>0.63888888888888884</v>
      </c>
      <c r="AD12" s="47" t="s">
        <v>263</v>
      </c>
      <c r="AE12" s="50">
        <v>0.43478260869565216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0.32307692307692309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277</v>
      </c>
      <c r="E14" s="46">
        <v>69.80000000000004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0.31578947368421051</v>
      </c>
      <c r="L14" s="47" t="s">
        <v>276</v>
      </c>
      <c r="M14" s="49">
        <v>0.15789473684210525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0.30263157894736842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277</v>
      </c>
      <c r="W15" s="51">
        <v>-4998.5714285714284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324</v>
      </c>
      <c r="C16" s="107">
        <v>25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333</v>
      </c>
      <c r="AG16" s="50">
        <v>0.4642857142857143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24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0.11881188118811881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213</v>
      </c>
      <c r="Y17" s="50">
        <v>0.22222222222222221</v>
      </c>
      <c r="Z17" s="47" t="s">
        <v>277</v>
      </c>
      <c r="AA17" s="50">
        <v>0.24293785310734464</v>
      </c>
      <c r="AB17" s="47" t="s">
        <v>276</v>
      </c>
      <c r="AC17" s="50">
        <v>0.57971014492753625</v>
      </c>
      <c r="AD17" s="47" t="s">
        <v>304</v>
      </c>
      <c r="AE17" s="50">
        <v>0.35820895522388058</v>
      </c>
      <c r="AF17" s="47" t="s">
        <v>216</v>
      </c>
      <c r="AG17" s="50">
        <v>0.44444444444444442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164</v>
      </c>
      <c r="E18" s="46">
        <v>22.499999999999993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0.22410546139359699</v>
      </c>
      <c r="R18" s="47" t="s">
        <v>333</v>
      </c>
      <c r="S18" s="50">
        <v>0.12142857142857143</v>
      </c>
      <c r="T18" s="47" t="s">
        <v>161</v>
      </c>
      <c r="U18" s="51">
        <v>7025</v>
      </c>
      <c r="V18" s="47" t="s">
        <v>324</v>
      </c>
      <c r="W18" s="51">
        <v>-5103.2258064516127</v>
      </c>
      <c r="X18" s="47" t="s">
        <v>272</v>
      </c>
      <c r="Y18" s="50">
        <v>0.22010398613518198</v>
      </c>
      <c r="Z18" s="47" t="s">
        <v>114</v>
      </c>
      <c r="AA18" s="50">
        <v>0.23686126073664288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161</v>
      </c>
      <c r="AG18" s="50">
        <v>0.4375</v>
      </c>
      <c r="AH18" s="47" t="s">
        <v>205</v>
      </c>
      <c r="AI18" s="54">
        <v>57200</v>
      </c>
    </row>
    <row r="19" spans="1:35">
      <c r="A19" s="44">
        <v>17</v>
      </c>
      <c r="B19" s="45" t="s">
        <v>333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0.52631578947368418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277</v>
      </c>
      <c r="G20" s="59">
        <v>0.91842105263157947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0.50265674814027628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272</v>
      </c>
      <c r="W20" s="51">
        <v>-5367.0103092783502</v>
      </c>
      <c r="X20" s="47" t="s">
        <v>255</v>
      </c>
      <c r="Y20" s="50">
        <v>0.215962441314554</v>
      </c>
      <c r="Z20" s="47" t="s">
        <v>235</v>
      </c>
      <c r="AA20" s="50">
        <v>0.23225806451612904</v>
      </c>
      <c r="AB20" s="47" t="s">
        <v>235</v>
      </c>
      <c r="AC20" s="50">
        <v>0.55555555555555558</v>
      </c>
      <c r="AD20" s="47" t="s">
        <v>272</v>
      </c>
      <c r="AE20" s="50">
        <v>0.33552631578947367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277</v>
      </c>
      <c r="I21" s="48">
        <v>2.4736842105263159</v>
      </c>
      <c r="J21" s="47" t="s">
        <v>272</v>
      </c>
      <c r="K21" s="49">
        <v>0.25641025641025639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297</v>
      </c>
      <c r="AA21" s="50">
        <v>0.2318840579710145</v>
      </c>
      <c r="AB21" s="47" t="s">
        <v>114</v>
      </c>
      <c r="AC21" s="50">
        <v>0.5390625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2.4888416578108394</v>
      </c>
      <c r="J22" s="47" t="s">
        <v>114</v>
      </c>
      <c r="K22" s="49">
        <v>0.25611052072263552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0.21167564419857329</v>
      </c>
      <c r="R22" s="47" t="s">
        <v>277</v>
      </c>
      <c r="S22" s="50">
        <v>0.13182674199623351</v>
      </c>
      <c r="T22" s="47" t="s">
        <v>324</v>
      </c>
      <c r="U22" s="51">
        <v>6680</v>
      </c>
      <c r="V22" s="47" t="s">
        <v>223</v>
      </c>
      <c r="W22" s="51">
        <v>-5450</v>
      </c>
      <c r="X22" s="47" t="s">
        <v>333</v>
      </c>
      <c r="Y22" s="50">
        <v>0.21428571428571427</v>
      </c>
      <c r="Z22" s="47" t="s">
        <v>264</v>
      </c>
      <c r="AA22" s="50">
        <v>0.23076923076923078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-0.14272051009564304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244</v>
      </c>
      <c r="S23" s="50">
        <v>0.13218390804597702</v>
      </c>
      <c r="T23" s="47" t="s">
        <v>335</v>
      </c>
      <c r="U23" s="51">
        <v>6675</v>
      </c>
      <c r="V23" s="47" t="s">
        <v>269</v>
      </c>
      <c r="W23" s="51">
        <v>-5485</v>
      </c>
      <c r="X23" s="47" t="s">
        <v>263</v>
      </c>
      <c r="Y23" s="50">
        <v>0.21386138613861386</v>
      </c>
      <c r="Z23" s="47" t="s">
        <v>263</v>
      </c>
      <c r="AA23" s="50">
        <v>0.22772277227722773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0.39166666666666666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0.22950819672131148</v>
      </c>
      <c r="L24" s="47" t="s">
        <v>333</v>
      </c>
      <c r="M24" s="49">
        <v>0.23809523809523808</v>
      </c>
      <c r="N24" s="47" t="s">
        <v>255</v>
      </c>
      <c r="O24" s="49">
        <v>0.5</v>
      </c>
      <c r="P24" s="47" t="s">
        <v>272</v>
      </c>
      <c r="Q24" s="50">
        <v>0.20797227036395147</v>
      </c>
      <c r="R24" s="47" t="s">
        <v>114</v>
      </c>
      <c r="S24" s="50">
        <v>0.1326248362207017</v>
      </c>
      <c r="T24" s="47" t="s">
        <v>297</v>
      </c>
      <c r="U24" s="51">
        <v>6585.7142857142853</v>
      </c>
      <c r="V24" s="47" t="s">
        <v>164</v>
      </c>
      <c r="W24" s="51">
        <v>-5500</v>
      </c>
      <c r="X24" s="47" t="s">
        <v>177</v>
      </c>
      <c r="Y24" s="50">
        <v>0.21052631578947367</v>
      </c>
      <c r="Z24" s="47" t="s">
        <v>205</v>
      </c>
      <c r="AA24" s="50">
        <v>0.21428571428571427</v>
      </c>
      <c r="AB24" s="47" t="s">
        <v>333</v>
      </c>
      <c r="AC24" s="50">
        <v>0.53333333333333333</v>
      </c>
      <c r="AD24" s="47" t="s">
        <v>195</v>
      </c>
      <c r="AE24" s="50">
        <v>0.33082706766917291</v>
      </c>
      <c r="AF24" s="47" t="s">
        <v>235</v>
      </c>
      <c r="AG24" s="50">
        <v>0.38750000000000001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265</v>
      </c>
      <c r="M25" s="49">
        <v>0.2413793103448276</v>
      </c>
      <c r="N25" s="47" t="s">
        <v>175</v>
      </c>
      <c r="O25" s="49">
        <v>0.5</v>
      </c>
      <c r="P25" s="47" t="s">
        <v>161</v>
      </c>
      <c r="Q25" s="50">
        <v>0.20779220779220781</v>
      </c>
      <c r="R25" s="47" t="s">
        <v>175</v>
      </c>
      <c r="S25" s="50">
        <v>0.13333333333333333</v>
      </c>
      <c r="T25" s="47" t="s">
        <v>269</v>
      </c>
      <c r="U25" s="51">
        <v>6444.8275862068967</v>
      </c>
      <c r="V25" s="47" t="s">
        <v>235</v>
      </c>
      <c r="W25" s="51">
        <v>-5509.2307692307695</v>
      </c>
      <c r="X25" s="47" t="s">
        <v>228</v>
      </c>
      <c r="Y25" s="50">
        <v>0.20979020979020979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114</v>
      </c>
      <c r="AE25" s="50">
        <v>0.33005531653349723</v>
      </c>
      <c r="AF25" s="47" t="s">
        <v>263</v>
      </c>
      <c r="AG25" s="50">
        <v>0.38167938931297712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-3.3243589743589737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114</v>
      </c>
      <c r="M26" s="49">
        <v>0.24760892667375134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199</v>
      </c>
      <c r="S26" s="50">
        <v>0.13333333333333333</v>
      </c>
      <c r="T26" s="47" t="s">
        <v>114</v>
      </c>
      <c r="U26" s="51">
        <v>6442.7785419532329</v>
      </c>
      <c r="V26" s="47" t="s">
        <v>335</v>
      </c>
      <c r="W26" s="51">
        <v>-5650</v>
      </c>
      <c r="X26" s="47" t="s">
        <v>203</v>
      </c>
      <c r="Y26" s="50">
        <v>0.20930232558139536</v>
      </c>
      <c r="Z26" s="47" t="s">
        <v>169</v>
      </c>
      <c r="AA26" s="50">
        <v>0.19868995633187772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2.5897435897435899</v>
      </c>
      <c r="J27" s="47" t="s">
        <v>228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333</v>
      </c>
      <c r="Q27" s="50">
        <v>0.2</v>
      </c>
      <c r="R27" s="47" t="s">
        <v>216</v>
      </c>
      <c r="S27" s="50">
        <v>0.13407821229050279</v>
      </c>
      <c r="T27" s="47" t="s">
        <v>276</v>
      </c>
      <c r="U27" s="51">
        <v>6438.787878787879</v>
      </c>
      <c r="V27" s="47" t="s">
        <v>114</v>
      </c>
      <c r="W27" s="51">
        <v>-5697.1459934138311</v>
      </c>
      <c r="X27" s="47" t="s">
        <v>276</v>
      </c>
      <c r="Y27" s="50">
        <v>0.20566318926974664</v>
      </c>
      <c r="Z27" s="47" t="s">
        <v>244</v>
      </c>
      <c r="AA27" s="50">
        <v>0.19540229885057472</v>
      </c>
      <c r="AB27" s="47" t="s">
        <v>258</v>
      </c>
      <c r="AC27" s="50">
        <v>0.52941176470588236</v>
      </c>
      <c r="AD27" s="47" t="s">
        <v>277</v>
      </c>
      <c r="AE27" s="50">
        <v>0.30232558139534882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2.6190476190476191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166</v>
      </c>
      <c r="Q28" s="50">
        <v>0.2</v>
      </c>
      <c r="R28" s="47" t="s">
        <v>269</v>
      </c>
      <c r="S28" s="50">
        <v>0.1360544217687075</v>
      </c>
      <c r="T28" s="47" t="s">
        <v>272</v>
      </c>
      <c r="U28" s="51">
        <v>6400</v>
      </c>
      <c r="V28" s="47" t="s">
        <v>168</v>
      </c>
      <c r="W28" s="51">
        <v>-5835.7142857142853</v>
      </c>
      <c r="X28" s="47" t="s">
        <v>114</v>
      </c>
      <c r="Y28" s="50">
        <v>0.20497889066821953</v>
      </c>
      <c r="Z28" s="47" t="s">
        <v>228</v>
      </c>
      <c r="AA28" s="50">
        <v>0.1888111888111888</v>
      </c>
      <c r="AB28" s="47" t="s">
        <v>272</v>
      </c>
      <c r="AC28" s="50">
        <v>0.51968503937007871</v>
      </c>
      <c r="AD28" s="47" t="s">
        <v>228</v>
      </c>
      <c r="AE28" s="50">
        <v>0.29629629629629628</v>
      </c>
      <c r="AF28" s="47" t="s">
        <v>114</v>
      </c>
      <c r="AG28" s="50">
        <v>0.37070151306740029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-5.3999999999999986</v>
      </c>
      <c r="H29" s="47" t="s">
        <v>216</v>
      </c>
      <c r="I29" s="48">
        <v>2.6296296296296298</v>
      </c>
      <c r="J29" s="47" t="s">
        <v>269</v>
      </c>
      <c r="K29" s="49">
        <v>0.19047619047619047</v>
      </c>
      <c r="L29" s="47" t="s">
        <v>238</v>
      </c>
      <c r="M29" s="49">
        <v>0.26666666666666666</v>
      </c>
      <c r="N29" s="47" t="s">
        <v>272</v>
      </c>
      <c r="O29" s="49">
        <v>0.44871794871794873</v>
      </c>
      <c r="P29" s="47" t="s">
        <v>175</v>
      </c>
      <c r="Q29" s="50">
        <v>0.2</v>
      </c>
      <c r="R29" s="47" t="s">
        <v>235</v>
      </c>
      <c r="S29" s="50">
        <v>0.13978494623655913</v>
      </c>
      <c r="T29" s="47" t="s">
        <v>255</v>
      </c>
      <c r="U29" s="51">
        <v>6295.454545454545</v>
      </c>
      <c r="V29" s="47" t="s">
        <v>276</v>
      </c>
      <c r="W29" s="51">
        <v>-5849.2063492063489</v>
      </c>
      <c r="X29" s="47" t="s">
        <v>244</v>
      </c>
      <c r="Y29" s="50">
        <v>0.20114942528735633</v>
      </c>
      <c r="Z29" s="47" t="s">
        <v>255</v>
      </c>
      <c r="AA29" s="50">
        <v>0.18309859154929578</v>
      </c>
      <c r="AB29" s="47" t="s">
        <v>216</v>
      </c>
      <c r="AC29" s="50">
        <v>0.51515151515151514</v>
      </c>
      <c r="AD29" s="47" t="s">
        <v>276</v>
      </c>
      <c r="AE29" s="50">
        <v>0.29133858267716534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-6.1918032786885222</v>
      </c>
      <c r="H30" s="47" t="s">
        <v>235</v>
      </c>
      <c r="I30" s="48">
        <v>2.6557377049180326</v>
      </c>
      <c r="J30" s="47" t="s">
        <v>333</v>
      </c>
      <c r="K30" s="49">
        <v>0.19047619047619047</v>
      </c>
      <c r="L30" s="47" t="s">
        <v>168</v>
      </c>
      <c r="M30" s="49">
        <v>0.27777777777777779</v>
      </c>
      <c r="N30" s="47" t="s">
        <v>304</v>
      </c>
      <c r="O30" s="49">
        <v>0.44</v>
      </c>
      <c r="P30" s="47" t="s">
        <v>269</v>
      </c>
      <c r="Q30" s="50">
        <v>0.19727891156462585</v>
      </c>
      <c r="R30" s="47" t="s">
        <v>238</v>
      </c>
      <c r="S30" s="50">
        <v>0.1409090909090909</v>
      </c>
      <c r="T30" s="47" t="s">
        <v>203</v>
      </c>
      <c r="U30" s="51">
        <v>6275</v>
      </c>
      <c r="V30" s="47" t="s">
        <v>304</v>
      </c>
      <c r="W30" s="51">
        <v>-5882.1428571428569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227</v>
      </c>
      <c r="M31" s="49">
        <v>0.2857142857142857</v>
      </c>
      <c r="N31" s="47" t="s">
        <v>238</v>
      </c>
      <c r="O31" s="49">
        <v>0.43333333333333335</v>
      </c>
      <c r="P31" s="47" t="s">
        <v>228</v>
      </c>
      <c r="Q31" s="50">
        <v>0.19580419580419581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272</v>
      </c>
      <c r="M32" s="49">
        <v>0.29487179487179488</v>
      </c>
      <c r="N32" s="47" t="s">
        <v>333</v>
      </c>
      <c r="O32" s="49">
        <v>0.42857142857142855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277</v>
      </c>
      <c r="U32" s="51">
        <v>6121.8487394957983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277</v>
      </c>
      <c r="AG32" s="50">
        <v>0.34453781512605042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216</v>
      </c>
      <c r="M33" s="49">
        <v>0.29629629629629628</v>
      </c>
      <c r="N33" s="47" t="s">
        <v>235</v>
      </c>
      <c r="O33" s="49">
        <v>0.42622950819672129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235</v>
      </c>
      <c r="AE33" s="50">
        <v>0.24074074074074073</v>
      </c>
      <c r="AF33" s="47" t="s">
        <v>276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235</v>
      </c>
      <c r="Q34" s="50">
        <v>0.17204301075268819</v>
      </c>
      <c r="R34" s="47" t="s">
        <v>227</v>
      </c>
      <c r="S34" s="50">
        <v>0.15053763440860216</v>
      </c>
      <c r="T34" s="47" t="s">
        <v>235</v>
      </c>
      <c r="U34" s="51">
        <v>5937.5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215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333</v>
      </c>
      <c r="E35" s="46">
        <v>-113.39999999999998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0.04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208</v>
      </c>
      <c r="W35" s="51">
        <v>-6340</v>
      </c>
      <c r="X35" s="47" t="s">
        <v>235</v>
      </c>
      <c r="Y35" s="50">
        <v>0.17419354838709677</v>
      </c>
      <c r="Z35" s="47" t="s">
        <v>333</v>
      </c>
      <c r="AA35" s="50">
        <v>0.16428571428571428</v>
      </c>
      <c r="AB35" s="47" t="s">
        <v>277</v>
      </c>
      <c r="AC35" s="50">
        <v>0.48175182481751827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5771.7557251908393</v>
      </c>
      <c r="V36" s="47" t="s">
        <v>238</v>
      </c>
      <c r="W36" s="51">
        <v>-6512.9032258064517</v>
      </c>
      <c r="X36" s="47" t="s">
        <v>262</v>
      </c>
      <c r="Y36" s="50">
        <v>0.17391304347826086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277</v>
      </c>
      <c r="M37" s="49">
        <v>0.30263157894736842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161</v>
      </c>
      <c r="W37" s="51">
        <v>-6514.2857142857147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0.31147540983606559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0.1681109185441941</v>
      </c>
      <c r="T38" s="47" t="s">
        <v>265</v>
      </c>
      <c r="U38" s="51">
        <v>5618.5185185185182</v>
      </c>
      <c r="V38" s="47" t="s">
        <v>180</v>
      </c>
      <c r="W38" s="51">
        <v>-6600</v>
      </c>
      <c r="X38" s="47" t="s">
        <v>169</v>
      </c>
      <c r="Y38" s="50">
        <v>0.15938864628820962</v>
      </c>
      <c r="Z38" s="47" t="s">
        <v>324</v>
      </c>
      <c r="AA38" s="50">
        <v>0.14906832298136646</v>
      </c>
      <c r="AB38" s="47" t="s">
        <v>324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228</v>
      </c>
      <c r="W39" s="51">
        <v>-6690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324</v>
      </c>
      <c r="O40" s="49">
        <v>0.32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5450</v>
      </c>
      <c r="V40" s="47" t="s">
        <v>163</v>
      </c>
      <c r="W40" s="51">
        <v>-6733.333333333333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195</v>
      </c>
      <c r="W41" s="51">
        <v>-6753.7037037037035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255</v>
      </c>
      <c r="W42" s="51">
        <v>-6852.3809523809523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-26.436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0.19254658385093168</v>
      </c>
      <c r="T43" s="47" t="s">
        <v>262</v>
      </c>
      <c r="U43" s="51">
        <v>4525</v>
      </c>
      <c r="V43" s="47" t="s">
        <v>333</v>
      </c>
      <c r="W43" s="51">
        <v>-6911.7647058823532</v>
      </c>
      <c r="X43" s="47" t="s">
        <v>324</v>
      </c>
      <c r="Y43" s="50">
        <v>0.12422360248447205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3.2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324</v>
      </c>
      <c r="Q45" s="50">
        <v>9.3167701863354033E-2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0.56000000000000005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-259.29999999999995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-377.69999999999987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-660.9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4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941</v>
      </c>
      <c r="C2" s="121"/>
      <c r="E2" s="32" t="s">
        <v>54</v>
      </c>
      <c r="F2" s="29" t="s">
        <v>20</v>
      </c>
      <c r="G2" s="12">
        <v>851</v>
      </c>
      <c r="H2" s="93">
        <f>IF(B$17=0,0,G2/B$17)</f>
        <v>0.5852819807427786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-54.197662061636557</v>
      </c>
      <c r="P2" s="79">
        <v>941</v>
      </c>
      <c r="Q2" s="63">
        <v>-51000</v>
      </c>
    </row>
    <row r="3" spans="1:17">
      <c r="A3" s="19" t="s">
        <v>8</v>
      </c>
      <c r="B3" s="122">
        <v>6869</v>
      </c>
      <c r="C3" s="123"/>
      <c r="E3" s="33" t="s">
        <v>181</v>
      </c>
      <c r="F3" s="30" t="s">
        <v>156</v>
      </c>
      <c r="G3" s="13">
        <v>755</v>
      </c>
      <c r="H3" s="94">
        <f>IF(B$17=0,0,G3/B$17)</f>
        <v>0.51925722145804676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-4.6758767268862913</v>
      </c>
      <c r="P3" s="80">
        <v>941</v>
      </c>
      <c r="Q3" s="64">
        <v>-4400</v>
      </c>
    </row>
    <row r="4" spans="1:17">
      <c r="A4" s="19" t="s">
        <v>6</v>
      </c>
      <c r="B4" s="124">
        <v>-134.3000000000001</v>
      </c>
      <c r="C4" s="125"/>
      <c r="E4" s="33" t="s">
        <v>184</v>
      </c>
      <c r="F4" s="30" t="s">
        <v>187</v>
      </c>
      <c r="G4" s="13">
        <v>722</v>
      </c>
      <c r="H4" s="94">
        <f>IF(B$17=0,0,G4/B$17)</f>
        <v>0.49656121045392021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-22.651933701657459</v>
      </c>
      <c r="P4" s="80">
        <v>905</v>
      </c>
      <c r="Q4" s="64">
        <v>-20500</v>
      </c>
    </row>
    <row r="5" spans="1:17">
      <c r="A5" s="19" t="s">
        <v>7</v>
      </c>
      <c r="B5" s="126">
        <f>IF(B$2=0,0,B$4/B$2)</f>
        <v>-0.14272051009564304</v>
      </c>
      <c r="C5" s="127"/>
      <c r="E5" s="33" t="s">
        <v>60</v>
      </c>
      <c r="F5" s="30" t="s">
        <v>24</v>
      </c>
      <c r="G5" s="13">
        <v>544</v>
      </c>
      <c r="H5" s="94">
        <f>IF(B$17=0,0,G5/B$17)</f>
        <v>0.37414030261348008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-24.723247232472325</v>
      </c>
      <c r="P5" s="80">
        <v>813</v>
      </c>
      <c r="Q5" s="64">
        <v>-20100</v>
      </c>
    </row>
    <row r="6" spans="1:17">
      <c r="A6" s="19" t="s">
        <v>1</v>
      </c>
      <c r="B6" s="128">
        <f>IF(B$2=0,0,(B$7*1+B$8*2+B$9*3+B$10*4)/B$2)</f>
        <v>2.4888416578108394</v>
      </c>
      <c r="C6" s="129"/>
      <c r="E6" s="33" t="s">
        <v>56</v>
      </c>
      <c r="F6" s="30" t="s">
        <v>185</v>
      </c>
      <c r="G6" s="13">
        <v>382</v>
      </c>
      <c r="H6" s="94">
        <f>IF(B$17=0,0,G6/B$17)</f>
        <v>0.2627235213204952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1.4516129032258065</v>
      </c>
      <c r="P6" s="80">
        <v>620</v>
      </c>
      <c r="Q6" s="64">
        <v>900</v>
      </c>
    </row>
    <row r="7" spans="1:17">
      <c r="A7" s="19" t="s">
        <v>2</v>
      </c>
      <c r="B7" s="13">
        <v>241</v>
      </c>
      <c r="C7" s="6">
        <f t="shared" ref="C7:C12" si="2">IF(B$2=0,0,B7/B$2)</f>
        <v>0.25611052072263552</v>
      </c>
      <c r="E7" s="33" t="s">
        <v>57</v>
      </c>
      <c r="F7" s="30" t="s">
        <v>21</v>
      </c>
      <c r="G7" s="13">
        <v>330</v>
      </c>
      <c r="H7" s="94">
        <f>IF(B$17=0,0,G7/B$17)</f>
        <v>0.22696011004126548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-39.603960396039604</v>
      </c>
      <c r="P7" s="80">
        <v>404</v>
      </c>
      <c r="Q7" s="64">
        <v>-16000</v>
      </c>
    </row>
    <row r="8" spans="1:17">
      <c r="A8" s="19" t="s">
        <v>3</v>
      </c>
      <c r="B8" s="13">
        <v>232</v>
      </c>
      <c r="C8" s="6">
        <f>IF(B$2=0,0,B8/B$2)</f>
        <v>0.24654622741764082</v>
      </c>
      <c r="E8" s="33" t="s">
        <v>55</v>
      </c>
      <c r="F8" s="30" t="s">
        <v>155</v>
      </c>
      <c r="G8" s="13">
        <v>316</v>
      </c>
      <c r="H8" s="94">
        <f>IF(B$17=0,0,G8/B$17)</f>
        <v>0.2173314993122421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235</v>
      </c>
      <c r="C9" s="7">
        <f>IF(B$2=0,0,B9/B$2)</f>
        <v>0.24973432518597238</v>
      </c>
      <c r="E9" s="33" t="s">
        <v>59</v>
      </c>
      <c r="F9" s="30" t="s">
        <v>23</v>
      </c>
      <c r="G9" s="13">
        <v>254</v>
      </c>
      <c r="H9" s="94">
        <f>IF(B$17=0,0,G9/B$17)</f>
        <v>0.17469050894085281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233</v>
      </c>
      <c r="C10" s="7">
        <f>IF(B$2=0,0,B10/B$2)</f>
        <v>0.24760892667375134</v>
      </c>
      <c r="E10" s="33" t="s">
        <v>182</v>
      </c>
      <c r="F10" s="30" t="s">
        <v>19</v>
      </c>
      <c r="G10" s="13">
        <v>151</v>
      </c>
      <c r="H10" s="94">
        <f>IF(B$17=0,0,G10/B$17)</f>
        <v>0.10385144429160935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473</v>
      </c>
      <c r="C11" s="7">
        <f>IF(B$2=0,0,B11/B$2)</f>
        <v>0.50265674814027628</v>
      </c>
      <c r="E11" s="33" t="s">
        <v>58</v>
      </c>
      <c r="F11" s="30" t="s">
        <v>22</v>
      </c>
      <c r="G11" s="13">
        <v>97</v>
      </c>
      <c r="H11" s="94">
        <f>IF(B$17=0,0,G11/B$17)</f>
        <v>6.6712517193947732E-2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2.8692879914984058E-2</v>
      </c>
      <c r="E12" s="33" t="s">
        <v>77</v>
      </c>
      <c r="F12" s="30" t="s">
        <v>41</v>
      </c>
      <c r="G12" s="13">
        <v>58</v>
      </c>
      <c r="H12" s="94">
        <f>IF(B$17=0,0,G12/B$17)</f>
        <v>3.9889958734525444E-2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-3.5593220338982996E-2</v>
      </c>
      <c r="P12" s="79">
        <v>236</v>
      </c>
      <c r="Q12" s="67">
        <v>-8.3999999999999879</v>
      </c>
    </row>
    <row r="13" spans="1:17">
      <c r="A13" s="22" t="s">
        <v>97</v>
      </c>
      <c r="B13" s="15">
        <v>1408</v>
      </c>
      <c r="C13" s="11">
        <f>IF(B$3=0,0,B13/B$3)</f>
        <v>0.20497889066821953</v>
      </c>
      <c r="E13" s="33" t="s">
        <v>74</v>
      </c>
      <c r="F13" s="30" t="s">
        <v>38</v>
      </c>
      <c r="G13" s="13">
        <v>45</v>
      </c>
      <c r="H13" s="94">
        <f>IF(B$17=0,0,G13/B$17)</f>
        <v>3.0949105914718018E-2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1.6067796610169478</v>
      </c>
      <c r="P13" s="80">
        <v>236</v>
      </c>
      <c r="Q13" s="68">
        <v>379.1999999999997</v>
      </c>
    </row>
    <row r="14" spans="1:17">
      <c r="A14" s="19" t="s">
        <v>94</v>
      </c>
      <c r="B14" s="13">
        <v>1627</v>
      </c>
      <c r="C14" s="6">
        <f>IF(B$3=0,0,B14/B$3)</f>
        <v>0.23686126073664288</v>
      </c>
      <c r="E14" s="33" t="s">
        <v>183</v>
      </c>
      <c r="F14" s="30" t="s">
        <v>186</v>
      </c>
      <c r="G14" s="13">
        <v>39</v>
      </c>
      <c r="H14" s="94">
        <f>IF(B$17=0,0,G14/B$17)</f>
        <v>2.6822558459422285E-2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-2.2474576271186444</v>
      </c>
      <c r="P14" s="80">
        <v>236</v>
      </c>
      <c r="Q14" s="68">
        <v>-530.40000000000009</v>
      </c>
    </row>
    <row r="15" spans="1:17">
      <c r="A15" s="18" t="s">
        <v>99</v>
      </c>
      <c r="B15" s="12">
        <f>B21</f>
        <v>759</v>
      </c>
      <c r="C15" s="4">
        <f>IF(B$13=0,0,B15/B$13)</f>
        <v>0.5390625</v>
      </c>
      <c r="E15" s="33" t="s">
        <v>71</v>
      </c>
      <c r="F15" s="30" t="s">
        <v>35</v>
      </c>
      <c r="G15" s="13">
        <v>32</v>
      </c>
      <c r="H15" s="94">
        <f>IF(B$17=0,0,G15/B$17)</f>
        <v>2.2008253094910592E-2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0.10720338983050827</v>
      </c>
      <c r="P15" s="81">
        <v>236</v>
      </c>
      <c r="Q15" s="69">
        <v>25.299999999999951</v>
      </c>
    </row>
    <row r="16" spans="1:17">
      <c r="A16" s="18" t="s">
        <v>100</v>
      </c>
      <c r="B16" s="12">
        <f>B22</f>
        <v>537</v>
      </c>
      <c r="C16" s="4">
        <f>IF(B$14=0,0,B16/B$14)</f>
        <v>0.33005531653349723</v>
      </c>
      <c r="E16" s="33" t="s">
        <v>66</v>
      </c>
      <c r="F16" s="30" t="s">
        <v>30</v>
      </c>
      <c r="G16" s="13">
        <v>26</v>
      </c>
      <c r="H16" s="94">
        <f>IF(B$17=0,0,G16/B$17)</f>
        <v>1.7881705639614855E-2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1454</v>
      </c>
      <c r="C17" s="4">
        <f>IF(B$3=0,0,B17/B$3)</f>
        <v>0.21167564419857329</v>
      </c>
      <c r="E17" s="33" t="s">
        <v>67</v>
      </c>
      <c r="F17" s="30" t="s">
        <v>31</v>
      </c>
      <c r="G17" s="13">
        <v>20</v>
      </c>
      <c r="H17" s="94">
        <f>IF(B$17=0,0,G17/B$17)</f>
        <v>1.3755158184319119E-2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911</v>
      </c>
      <c r="C18" s="6">
        <f>IF(B$3=0,0,B18/B$3)</f>
        <v>0.1326248362207017</v>
      </c>
      <c r="E18" s="33" t="s">
        <v>69</v>
      </c>
      <c r="F18" s="30" t="s">
        <v>33</v>
      </c>
      <c r="G18" s="13">
        <v>13</v>
      </c>
      <c r="H18" s="94">
        <f>IF(B$17=0,0,G18/B$17)</f>
        <v>8.9408528198074277E-3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539</v>
      </c>
      <c r="C19" s="6">
        <f>IF(B$17=0,0,B19/B$17)</f>
        <v>0.37070151306740029</v>
      </c>
      <c r="E19" s="33" t="s">
        <v>78</v>
      </c>
      <c r="F19" s="30" t="s">
        <v>42</v>
      </c>
      <c r="G19" s="13">
        <v>12</v>
      </c>
      <c r="H19" s="94">
        <f>IF(B$17=0,0,G19/B$17)</f>
        <v>8.253094910591471E-3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915</v>
      </c>
      <c r="C20" s="6">
        <f>IF(B$17=0,0,B20/B$17)</f>
        <v>0.62929848693259971</v>
      </c>
      <c r="E20" s="33" t="s">
        <v>62</v>
      </c>
      <c r="F20" s="30" t="s">
        <v>26</v>
      </c>
      <c r="G20" s="13">
        <v>11</v>
      </c>
      <c r="H20" s="94">
        <f>IF(B$17=0,0,G20/B$17)</f>
        <v>7.5653370013755161E-3</v>
      </c>
      <c r="I20" s="56">
        <v>9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759</v>
      </c>
      <c r="C21" s="6">
        <f>IF(B$17=0,0,B21/B$17)</f>
        <v>0.52200825309491061</v>
      </c>
      <c r="E21" s="33" t="s">
        <v>61</v>
      </c>
      <c r="F21" s="30" t="s">
        <v>25</v>
      </c>
      <c r="G21" s="13">
        <v>7</v>
      </c>
      <c r="H21" s="94">
        <f>IF(B$17=0,0,G21/B$17)</f>
        <v>4.8143053645116922E-3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537</v>
      </c>
      <c r="C22" s="6">
        <f>IF(B$17=0,0,B22/B$17)</f>
        <v>0.36932599724896836</v>
      </c>
      <c r="E22" s="33" t="s">
        <v>76</v>
      </c>
      <c r="F22" s="30" t="s">
        <v>40</v>
      </c>
      <c r="G22" s="13">
        <v>6</v>
      </c>
      <c r="H22" s="94">
        <f>IF(B$17=0,0,G22/B$17)</f>
        <v>4.1265474552957355E-3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158</v>
      </c>
      <c r="C23" s="6">
        <f>IF(B$17=0,0,B23/B$17)</f>
        <v>0.10866574965612105</v>
      </c>
      <c r="E23" s="33" t="s">
        <v>63</v>
      </c>
      <c r="F23" s="30" t="s">
        <v>27</v>
      </c>
      <c r="G23" s="13">
        <v>3</v>
      </c>
      <c r="H23" s="94">
        <f>IF(B$17=0,0,G23/B$17)</f>
        <v>2.0632737276478678E-3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6442.7785419532329</v>
      </c>
      <c r="C24" s="8">
        <v>9367800</v>
      </c>
      <c r="E24" s="33" t="s">
        <v>72</v>
      </c>
      <c r="F24" s="30" t="s">
        <v>36</v>
      </c>
      <c r="G24" s="13">
        <v>2</v>
      </c>
      <c r="H24" s="94">
        <f>IF(B$17=0,0,G24/B$17)</f>
        <v>1.375515818431912E-3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7505.4525627044713</v>
      </c>
      <c r="C25" s="98">
        <v>6882500</v>
      </c>
      <c r="E25" s="33" t="s">
        <v>75</v>
      </c>
      <c r="F25" s="30" t="s">
        <v>39</v>
      </c>
      <c r="G25" s="13">
        <v>2</v>
      </c>
      <c r="H25" s="94">
        <f>IF(B$17=0,0,G25/B$17)</f>
        <v>1.375515818431912E-3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35.211999999999989</v>
      </c>
      <c r="P25" s="80">
        <v>75</v>
      </c>
      <c r="Q25" s="68">
        <v>2640.8999999999992</v>
      </c>
    </row>
    <row r="26" spans="1:17">
      <c r="A26" s="20" t="s">
        <v>134</v>
      </c>
      <c r="B26" s="97">
        <f>IF(B$16=0,0,C26/B$16)</f>
        <v>4628.1191806331472</v>
      </c>
      <c r="C26" s="98">
        <v>2485300</v>
      </c>
      <c r="E26" s="33" t="s">
        <v>68</v>
      </c>
      <c r="F26" s="30" t="s">
        <v>32</v>
      </c>
      <c r="G26" s="13">
        <v>1</v>
      </c>
      <c r="H26" s="94">
        <f>IF(B$17=0,0,G26/B$17)</f>
        <v>6.8775790921595599E-4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-5697.1459934138311</v>
      </c>
      <c r="C27" s="98">
        <v>-5190100</v>
      </c>
      <c r="E27" s="33" t="s">
        <v>79</v>
      </c>
      <c r="F27" s="30" t="s">
        <v>43</v>
      </c>
      <c r="G27" s="13">
        <v>1</v>
      </c>
      <c r="H27" s="94">
        <f>IF(B$17=0,0,G27/B$17)</f>
        <v>6.8775790921595599E-4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6.8775790921595599E-4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4</v>
      </c>
      <c r="E29" s="33" t="s">
        <v>82</v>
      </c>
      <c r="F29" s="30" t="s">
        <v>46</v>
      </c>
      <c r="G29" s="13">
        <v>1</v>
      </c>
      <c r="H29" s="94">
        <f>IF(B$17=0,0,G29/B$17)</f>
        <v>6.8775790921595599E-4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2.0381423788033192E-3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165</v>
      </c>
      <c r="C35" s="102">
        <f t="shared" ref="C35:C47" si="3">IF(B$17=0,0,B35/B$17)</f>
        <v>0.11348005502063274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323</v>
      </c>
      <c r="C36" s="6">
        <f t="shared" si="3"/>
        <v>0.22214580467675379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316</v>
      </c>
      <c r="C37" s="6">
        <f t="shared" si="3"/>
        <v>0.2173314993122421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8.0229508196721557</v>
      </c>
      <c r="P37" s="80">
        <v>183</v>
      </c>
      <c r="Q37" s="68">
        <v>1468.2000000000044</v>
      </c>
    </row>
    <row r="38" spans="1:17">
      <c r="A38" s="19" t="s">
        <v>137</v>
      </c>
      <c r="B38" s="100">
        <v>303</v>
      </c>
      <c r="C38" s="6">
        <f t="shared" si="3"/>
        <v>0.20839064649243466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7.2000000000000046</v>
      </c>
      <c r="P38" s="80">
        <v>63</v>
      </c>
      <c r="Q38" s="68">
        <v>453.60000000000031</v>
      </c>
    </row>
    <row r="39" spans="1:17">
      <c r="A39" s="19" t="s">
        <v>138</v>
      </c>
      <c r="B39" s="100">
        <v>174</v>
      </c>
      <c r="C39" s="6">
        <f t="shared" si="3"/>
        <v>0.11966987620357634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112</v>
      </c>
      <c r="C40" s="6">
        <f t="shared" si="3"/>
        <v>7.7028885832187075E-2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2.4759284731774415E-2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4.3123931623931631</v>
      </c>
      <c r="P41" s="80">
        <v>234</v>
      </c>
      <c r="Q41" s="68">
        <v>1009.1000000000001</v>
      </c>
    </row>
    <row r="42" spans="1:17">
      <c r="A42" s="19" t="s">
        <v>142</v>
      </c>
      <c r="B42" s="100">
        <v>13</v>
      </c>
      <c r="C42" s="6">
        <f t="shared" si="3"/>
        <v>8.9408528198074277E-3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5.5020632737276479E-3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6.8775790921595599E-4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277</v>
      </c>
      <c r="O46" s="86">
        <f>IF(P46=0,0,Q46/P46)</f>
        <v>-1.3026315789473621</v>
      </c>
      <c r="P46" s="80">
        <v>228</v>
      </c>
      <c r="Q46" s="68">
        <v>-296.99999999999858</v>
      </c>
    </row>
    <row r="47" spans="1:17">
      <c r="A47" s="21" t="s">
        <v>147</v>
      </c>
      <c r="B47" s="101">
        <v>3</v>
      </c>
      <c r="C47" s="9">
        <f t="shared" si="3"/>
        <v>2.0632737276478678E-3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-13.234385964912269</v>
      </c>
      <c r="P56" s="80">
        <v>285</v>
      </c>
      <c r="Q56" s="68">
        <v>-3771.7999999999965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-14.986666666666665</v>
      </c>
      <c r="P57" s="80">
        <v>195</v>
      </c>
      <c r="Q57" s="68">
        <v>-2922.3999999999996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30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22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181</v>
      </c>
      <c r="F2" s="29" t="s">
        <v>156</v>
      </c>
      <c r="G2" s="12">
        <v>45</v>
      </c>
      <c r="H2" s="93">
        <f>IF(B$17=0,0,G2/B$17)</f>
        <v>0.5625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-755.73770491803282</v>
      </c>
      <c r="P2" s="79">
        <v>61</v>
      </c>
      <c r="Q2" s="63">
        <v>-46100</v>
      </c>
    </row>
    <row r="3" spans="1:17">
      <c r="A3" s="19" t="s">
        <v>8</v>
      </c>
      <c r="B3" s="122">
        <v>465</v>
      </c>
      <c r="C3" s="123"/>
      <c r="E3" s="33" t="s">
        <v>184</v>
      </c>
      <c r="F3" s="30" t="s">
        <v>187</v>
      </c>
      <c r="G3" s="13">
        <v>45</v>
      </c>
      <c r="H3" s="94">
        <f>IF(B$17=0,0,G3/B$17)</f>
        <v>0.5625</v>
      </c>
      <c r="I3" s="56">
        <v>11</v>
      </c>
      <c r="K3" s="5">
        <v>1</v>
      </c>
      <c r="L3" s="61">
        <v>-53.7</v>
      </c>
      <c r="N3" s="76" t="s">
        <v>104</v>
      </c>
      <c r="O3" s="83">
        <f t="shared" si="0"/>
        <v>8.1967213114754092</v>
      </c>
      <c r="P3" s="80">
        <v>61</v>
      </c>
      <c r="Q3" s="64">
        <v>500</v>
      </c>
    </row>
    <row r="4" spans="1:17">
      <c r="A4" s="19" t="s">
        <v>6</v>
      </c>
      <c r="B4" s="124">
        <v>-377.69999999999987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0.55000000000000004</v>
      </c>
      <c r="I4" s="56">
        <v>21</v>
      </c>
      <c r="K4" s="5">
        <v>2</v>
      </c>
      <c r="L4" s="61">
        <v>-70.800000000000011</v>
      </c>
      <c r="N4" s="76" t="s">
        <v>105</v>
      </c>
      <c r="O4" s="83">
        <f t="shared" si="0"/>
        <v>-931.66666666666663</v>
      </c>
      <c r="P4" s="80">
        <v>60</v>
      </c>
      <c r="Q4" s="64">
        <v>-55900</v>
      </c>
    </row>
    <row r="5" spans="1:17">
      <c r="A5" s="19" t="s">
        <v>7</v>
      </c>
      <c r="B5" s="126">
        <f>IF(B$2=0,0,B$4/B$2)</f>
        <v>-6.1918032786885222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0.33750000000000002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-198.24561403508773</v>
      </c>
      <c r="P5" s="80">
        <v>57</v>
      </c>
      <c r="Q5" s="64">
        <v>-11300</v>
      </c>
    </row>
    <row r="6" spans="1:17">
      <c r="A6" s="19" t="s">
        <v>1</v>
      </c>
      <c r="B6" s="128">
        <f>IF(B$2=0,0,(B$7*1+B$8*2+B$9*3+B$10*4)/B$2)</f>
        <v>2.6557377049180326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0.3125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-44.680851063829785</v>
      </c>
      <c r="P6" s="80">
        <v>47</v>
      </c>
      <c r="Q6" s="64">
        <v>-2100</v>
      </c>
    </row>
    <row r="7" spans="1:17">
      <c r="A7" s="19" t="s">
        <v>2</v>
      </c>
      <c r="B7" s="13">
        <v>14</v>
      </c>
      <c r="C7" s="6">
        <f t="shared" ref="C7:C12" si="2">IF(B$2=0,0,B7/B$2)</f>
        <v>0.22950819672131148</v>
      </c>
      <c r="E7" s="33" t="s">
        <v>57</v>
      </c>
      <c r="F7" s="30" t="s">
        <v>21</v>
      </c>
      <c r="G7" s="13">
        <v>22</v>
      </c>
      <c r="H7" s="94">
        <f>IF(B$17=0,0,G7/B$17)</f>
        <v>0.27500000000000002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-509.09090909090907</v>
      </c>
      <c r="P7" s="80">
        <v>33</v>
      </c>
      <c r="Q7" s="64">
        <v>-16800</v>
      </c>
    </row>
    <row r="8" spans="1:17">
      <c r="A8" s="19" t="s">
        <v>3</v>
      </c>
      <c r="B8" s="13">
        <v>12</v>
      </c>
      <c r="C8" s="6">
        <f>IF(B$2=0,0,B8/B$2)</f>
        <v>0.19672131147540983</v>
      </c>
      <c r="E8" s="33" t="s">
        <v>55</v>
      </c>
      <c r="F8" s="30" t="s">
        <v>155</v>
      </c>
      <c r="G8" s="13">
        <v>18</v>
      </c>
      <c r="H8" s="94">
        <f>IF(B$17=0,0,G8/B$17)</f>
        <v>0.22500000000000001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16</v>
      </c>
      <c r="C9" s="7">
        <f>IF(B$2=0,0,B9/B$2)</f>
        <v>0.26229508196721313</v>
      </c>
      <c r="E9" s="33" t="s">
        <v>59</v>
      </c>
      <c r="F9" s="30" t="s">
        <v>23</v>
      </c>
      <c r="G9" s="13">
        <v>12</v>
      </c>
      <c r="H9" s="94">
        <f>IF(B$17=0,0,G9/B$17)</f>
        <v>0.15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19</v>
      </c>
      <c r="C10" s="7">
        <f>IF(B$2=0,0,B10/B$2)</f>
        <v>0.31147540983606559</v>
      </c>
      <c r="E10" s="33" t="s">
        <v>182</v>
      </c>
      <c r="F10" s="30" t="s">
        <v>19</v>
      </c>
      <c r="G10" s="13">
        <v>7</v>
      </c>
      <c r="H10" s="94">
        <f>IF(B$17=0,0,G10/B$17)</f>
        <v>8.7499999999999994E-2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0.42622950819672129</v>
      </c>
      <c r="E11" s="33" t="s">
        <v>58</v>
      </c>
      <c r="F11" s="30" t="s">
        <v>22</v>
      </c>
      <c r="G11" s="13">
        <v>3</v>
      </c>
      <c r="H11" s="94">
        <f>IF(B$17=0,0,G11/B$17)</f>
        <v>3.7499999999999999E-2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3.2786885245901641E-2</v>
      </c>
      <c r="E12" s="33" t="s">
        <v>61</v>
      </c>
      <c r="F12" s="30" t="s">
        <v>25</v>
      </c>
      <c r="G12" s="13">
        <v>1</v>
      </c>
      <c r="H12" s="94">
        <f>IF(B$17=0,0,G12/B$17)</f>
        <v>1.2500000000000001E-2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81</v>
      </c>
      <c r="C13" s="11">
        <f>IF(B$3=0,0,B13/B$3)</f>
        <v>0.17419354838709677</v>
      </c>
      <c r="E13" s="33" t="s">
        <v>62</v>
      </c>
      <c r="F13" s="30" t="s">
        <v>26</v>
      </c>
      <c r="G13" s="13">
        <v>1</v>
      </c>
      <c r="H13" s="94">
        <f>IF(B$17=0,0,G13/B$17)</f>
        <v>1.2500000000000001E-2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3.7705882352941171</v>
      </c>
      <c r="P13" s="80">
        <v>17</v>
      </c>
      <c r="Q13" s="68">
        <v>64.099999999999994</v>
      </c>
    </row>
    <row r="14" spans="1:17">
      <c r="A14" s="19" t="s">
        <v>94</v>
      </c>
      <c r="B14" s="13">
        <v>108</v>
      </c>
      <c r="C14" s="6">
        <f>IF(B$3=0,0,B14/B$3)</f>
        <v>0.23225806451612904</v>
      </c>
      <c r="E14" s="33" t="s">
        <v>66</v>
      </c>
      <c r="F14" s="30" t="s">
        <v>30</v>
      </c>
      <c r="G14" s="13">
        <v>1</v>
      </c>
      <c r="H14" s="94">
        <f>IF(B$17=0,0,G14/B$17)</f>
        <v>1.2500000000000001E-2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-15.368749999999995</v>
      </c>
      <c r="P14" s="80">
        <v>16</v>
      </c>
      <c r="Q14" s="68">
        <v>-245.89999999999992</v>
      </c>
    </row>
    <row r="15" spans="1:17">
      <c r="A15" s="18" t="s">
        <v>99</v>
      </c>
      <c r="B15" s="12">
        <f>B21</f>
        <v>45</v>
      </c>
      <c r="C15" s="4">
        <f>IF(B$13=0,0,B15/B$13)</f>
        <v>0.55555555555555558</v>
      </c>
      <c r="E15" s="33" t="s">
        <v>183</v>
      </c>
      <c r="F15" s="30" t="s">
        <v>186</v>
      </c>
      <c r="G15" s="13">
        <v>1</v>
      </c>
      <c r="H15" s="94">
        <f>IF(B$17=0,0,G15/B$17)</f>
        <v>1.2500000000000001E-2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2.2692307692307709</v>
      </c>
      <c r="P15" s="81">
        <v>13</v>
      </c>
      <c r="Q15" s="69">
        <v>29.500000000000025</v>
      </c>
    </row>
    <row r="16" spans="1:17">
      <c r="A16" s="18" t="s">
        <v>100</v>
      </c>
      <c r="B16" s="12">
        <f>B22</f>
        <v>26</v>
      </c>
      <c r="C16" s="4">
        <f>IF(B$14=0,0,B16/B$14)</f>
        <v>0.24074074074074073</v>
      </c>
      <c r="E16" s="33" t="s">
        <v>71</v>
      </c>
      <c r="F16" s="30" t="s">
        <v>35</v>
      </c>
      <c r="G16" s="13">
        <v>1</v>
      </c>
      <c r="H16" s="94">
        <f>IF(B$17=0,0,G16/B$17)</f>
        <v>1.2500000000000001E-2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0.17204301075268819</v>
      </c>
      <c r="E17" s="33" t="s">
        <v>76</v>
      </c>
      <c r="F17" s="30" t="s">
        <v>40</v>
      </c>
      <c r="G17" s="13">
        <v>1</v>
      </c>
      <c r="H17" s="94">
        <f>IF(B$17=0,0,G17/B$17)</f>
        <v>1.2500000000000001E-2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65</v>
      </c>
      <c r="C18" s="6">
        <f>IF(B$3=0,0,B18/B$3)</f>
        <v>0.13978494623655913</v>
      </c>
      <c r="E18" s="33" t="s">
        <v>77</v>
      </c>
      <c r="F18" s="30" t="s">
        <v>41</v>
      </c>
      <c r="G18" s="13">
        <v>1</v>
      </c>
      <c r="H18" s="94">
        <f>IF(B$17=0,0,G18/B$17)</f>
        <v>1.2500000000000001E-2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31</v>
      </c>
      <c r="C19" s="6">
        <f>IF(B$17=0,0,B19/B$17)</f>
        <v>0.38750000000000001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42.583333333333336</v>
      </c>
      <c r="P19" s="80">
        <v>6</v>
      </c>
      <c r="Q19" s="68">
        <v>255.5</v>
      </c>
    </row>
    <row r="20" spans="1:17">
      <c r="A20" s="19" t="s">
        <v>11</v>
      </c>
      <c r="B20" s="13">
        <v>49</v>
      </c>
      <c r="C20" s="6">
        <f>IF(B$17=0,0,B20/B$17)</f>
        <v>0.61250000000000004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45</v>
      </c>
      <c r="C21" s="6">
        <f>IF(B$17=0,0,B21/B$17)</f>
        <v>0.5625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26</v>
      </c>
      <c r="C22" s="6">
        <f>IF(B$17=0,0,B22/B$17)</f>
        <v>0.32500000000000001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7.1370370370370386</v>
      </c>
      <c r="P23" s="80">
        <v>27</v>
      </c>
      <c r="Q23" s="68">
        <v>192.70000000000005</v>
      </c>
    </row>
    <row r="24" spans="1:17">
      <c r="A24" s="19" t="s">
        <v>5</v>
      </c>
      <c r="B24" s="16">
        <f>IF(B$17=0,0,C24/B$17)</f>
        <v>5937.5</v>
      </c>
      <c r="C24" s="8">
        <v>475000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7040.7407407407409</v>
      </c>
      <c r="C25" s="98">
        <v>380200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3646.1538461538462</v>
      </c>
      <c r="C26" s="98">
        <v>94800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-5509.2307692307695</v>
      </c>
      <c r="C27" s="98">
        <v>-358100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-16.374999999999996</v>
      </c>
      <c r="P27" s="80">
        <v>32</v>
      </c>
      <c r="Q27" s="68">
        <v>-523.99999999999989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-17.428000000000001</v>
      </c>
      <c r="P28" s="80">
        <v>25</v>
      </c>
      <c r="Q28" s="68">
        <v>-435.7</v>
      </c>
    </row>
    <row r="29" spans="1:17">
      <c r="A29" s="19" t="s">
        <v>131</v>
      </c>
      <c r="B29" s="13">
        <v>30</v>
      </c>
      <c r="C29" s="96">
        <v>13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263</v>
      </c>
      <c r="O31" s="86">
        <f>IF(P31=0,0,Q31/P31)</f>
        <v>-23.615789473684206</v>
      </c>
      <c r="P31" s="80">
        <v>19</v>
      </c>
      <c r="Q31" s="68">
        <v>-448.69999999999993</v>
      </c>
    </row>
    <row r="32" spans="1:17">
      <c r="A32" s="21" t="s">
        <v>112</v>
      </c>
      <c r="B32" s="26">
        <v>1</v>
      </c>
      <c r="C32" s="9">
        <f>IF(B$3=0,0,B32/B$3)</f>
        <v>2.1505376344086021E-3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304</v>
      </c>
      <c r="O32" s="86">
        <f>IF(P32=0,0,Q32/P32)</f>
        <v>-24.666666666666671</v>
      </c>
      <c r="P32" s="80">
        <v>9</v>
      </c>
      <c r="Q32" s="68">
        <v>-222.00000000000003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-43.75</v>
      </c>
      <c r="P35" s="80">
        <v>2</v>
      </c>
      <c r="Q35" s="68">
        <v>-87.5</v>
      </c>
    </row>
    <row r="36" spans="1:17">
      <c r="A36" s="19" t="s">
        <v>135</v>
      </c>
      <c r="B36" s="13">
        <v>22</v>
      </c>
      <c r="C36" s="6">
        <f t="shared" si="3"/>
        <v>0.27500000000000002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12</v>
      </c>
      <c r="C37" s="6">
        <f t="shared" si="3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22</v>
      </c>
      <c r="C38" s="6">
        <f t="shared" si="3"/>
        <v>0.27500000000000002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8.7499999999999994E-2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65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0.52671755725190839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783.07692307692309</v>
      </c>
      <c r="P2" s="79">
        <v>65</v>
      </c>
      <c r="Q2" s="63">
        <v>50900</v>
      </c>
    </row>
    <row r="3" spans="1:17">
      <c r="A3" s="19" t="s">
        <v>8</v>
      </c>
      <c r="B3" s="122">
        <v>505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0.4580152671755725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286.15384615384613</v>
      </c>
      <c r="P3" s="80">
        <v>65</v>
      </c>
      <c r="Q3" s="64">
        <v>18600</v>
      </c>
    </row>
    <row r="4" spans="1:17">
      <c r="A4" s="19" t="s">
        <v>6</v>
      </c>
      <c r="B4" s="124">
        <v>725.90000000000009</v>
      </c>
      <c r="C4" s="125"/>
      <c r="E4" s="33" t="s">
        <v>184</v>
      </c>
      <c r="F4" s="30" t="s">
        <v>187</v>
      </c>
      <c r="G4" s="13">
        <v>58</v>
      </c>
      <c r="H4" s="94">
        <f>IF(B$17=0,0,G4/B$17)</f>
        <v>0.44274809160305345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284.375</v>
      </c>
      <c r="P4" s="80">
        <v>64</v>
      </c>
      <c r="Q4" s="64">
        <v>18200</v>
      </c>
    </row>
    <row r="5" spans="1:17">
      <c r="A5" s="19" t="s">
        <v>7</v>
      </c>
      <c r="B5" s="126">
        <f>IF(B$2=0,0,B$4/B$2)</f>
        <v>11.16769230769231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0.33587786259541985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1093.1034482758621</v>
      </c>
      <c r="P5" s="80">
        <v>58</v>
      </c>
      <c r="Q5" s="64">
        <v>63400</v>
      </c>
    </row>
    <row r="6" spans="1:17">
      <c r="A6" s="19" t="s">
        <v>1</v>
      </c>
      <c r="B6" s="128">
        <f>IF(B$2=0,0,(B$7*1+B$8*2+B$9*3+B$10*4)/B$2)</f>
        <v>2.1692307692307691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0.25954198473282442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912.96296296296293</v>
      </c>
      <c r="P6" s="80">
        <v>54</v>
      </c>
      <c r="Q6" s="64">
        <v>49300</v>
      </c>
    </row>
    <row r="7" spans="1:17">
      <c r="A7" s="19" t="s">
        <v>2</v>
      </c>
      <c r="B7" s="13">
        <v>21</v>
      </c>
      <c r="C7" s="6">
        <f t="shared" ref="C7:C12" si="2">IF(B$2=0,0,B7/B$2)</f>
        <v>0.32307692307692309</v>
      </c>
      <c r="E7" s="33" t="s">
        <v>55</v>
      </c>
      <c r="F7" s="30" t="s">
        <v>155</v>
      </c>
      <c r="G7" s="13">
        <v>33</v>
      </c>
      <c r="H7" s="94">
        <f>IF(B$17=0,0,G7/B$17)</f>
        <v>0.25190839694656486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0.29230769230769232</v>
      </c>
      <c r="E8" s="33" t="s">
        <v>59</v>
      </c>
      <c r="F8" s="30" t="s">
        <v>23</v>
      </c>
      <c r="G8" s="13">
        <v>27</v>
      </c>
      <c r="H8" s="94">
        <f>IF(B$17=0,0,G8/B$17)</f>
        <v>0.20610687022900764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18</v>
      </c>
      <c r="C9" s="7">
        <f>IF(B$2=0,0,B9/B$2)</f>
        <v>0.27692307692307694</v>
      </c>
      <c r="E9" s="33" t="s">
        <v>57</v>
      </c>
      <c r="F9" s="30" t="s">
        <v>21</v>
      </c>
      <c r="G9" s="13">
        <v>24</v>
      </c>
      <c r="H9" s="94">
        <f>IF(B$17=0,0,G9/B$17)</f>
        <v>0.18320610687022901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0.1076923076923077</v>
      </c>
      <c r="E10" s="33" t="s">
        <v>182</v>
      </c>
      <c r="F10" s="30" t="s">
        <v>19</v>
      </c>
      <c r="G10" s="13">
        <v>21</v>
      </c>
      <c r="H10" s="94">
        <f>IF(B$17=0,0,G10/B$17)</f>
        <v>0.16030534351145037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0.61538461538461542</v>
      </c>
      <c r="E11" s="33" t="s">
        <v>183</v>
      </c>
      <c r="F11" s="30" t="s">
        <v>186</v>
      </c>
      <c r="G11" s="13">
        <v>5</v>
      </c>
      <c r="H11" s="94">
        <f>IF(B$17=0,0,G11/B$17)</f>
        <v>3.8167938931297711E-2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3.0534351145038167E-2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108</v>
      </c>
      <c r="C13" s="11">
        <f>IF(B$3=0,0,B13/B$3)</f>
        <v>0.21386138613861386</v>
      </c>
      <c r="E13" s="33" t="s">
        <v>66</v>
      </c>
      <c r="F13" s="30" t="s">
        <v>30</v>
      </c>
      <c r="G13" s="13">
        <v>4</v>
      </c>
      <c r="H13" s="94">
        <f>IF(B$17=0,0,G13/B$17)</f>
        <v>3.0534351145038167E-2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115</v>
      </c>
      <c r="C14" s="6">
        <f>IF(B$3=0,0,B14/B$3)</f>
        <v>0.22772277227722773</v>
      </c>
      <c r="E14" s="33" t="s">
        <v>67</v>
      </c>
      <c r="F14" s="30" t="s">
        <v>31</v>
      </c>
      <c r="G14" s="13">
        <v>2</v>
      </c>
      <c r="H14" s="94">
        <f>IF(B$17=0,0,G14/B$17)</f>
        <v>1.5267175572519083E-2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0.63888888888888884</v>
      </c>
      <c r="E15" s="33" t="s">
        <v>74</v>
      </c>
      <c r="F15" s="30" t="s">
        <v>38</v>
      </c>
      <c r="G15" s="13">
        <v>2</v>
      </c>
      <c r="H15" s="94">
        <f>IF(B$17=0,0,G15/B$17)</f>
        <v>1.5267175572519083E-2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50</v>
      </c>
      <c r="C16" s="4">
        <f>IF(B$14=0,0,B16/B$14)</f>
        <v>0.43478260869565216</v>
      </c>
      <c r="E16" s="33" t="s">
        <v>77</v>
      </c>
      <c r="F16" s="30" t="s">
        <v>41</v>
      </c>
      <c r="G16" s="13">
        <v>2</v>
      </c>
      <c r="H16" s="94">
        <f>IF(B$17=0,0,G16/B$17)</f>
        <v>1.5267175572519083E-2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131</v>
      </c>
      <c r="C17" s="4">
        <f>IF(B$3=0,0,B17/B$3)</f>
        <v>0.25940594059405941</v>
      </c>
      <c r="E17" s="33" t="s">
        <v>61</v>
      </c>
      <c r="F17" s="30" t="s">
        <v>25</v>
      </c>
      <c r="G17" s="13">
        <v>1</v>
      </c>
      <c r="H17" s="94">
        <f>IF(B$17=0,0,G17/B$17)</f>
        <v>7.6335877862595417E-3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0.11881188118811881</v>
      </c>
      <c r="E18" s="33" t="s">
        <v>62</v>
      </c>
      <c r="F18" s="30" t="s">
        <v>26</v>
      </c>
      <c r="G18" s="13">
        <v>1</v>
      </c>
      <c r="H18" s="94">
        <f>IF(B$17=0,0,G18/B$17)</f>
        <v>7.6335877862595417E-3</v>
      </c>
      <c r="I18" s="56">
        <v>8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0.38167938931297712</v>
      </c>
      <c r="E19" s="33" t="s">
        <v>69</v>
      </c>
      <c r="F19" s="30" t="s">
        <v>33</v>
      </c>
      <c r="G19" s="13">
        <v>1</v>
      </c>
      <c r="H19" s="94">
        <f>IF(B$17=0,0,G19/B$17)</f>
        <v>7.6335877862595417E-3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81</v>
      </c>
      <c r="C20" s="6">
        <f>IF(B$17=0,0,B20/B$17)</f>
        <v>0.61832061068702293</v>
      </c>
      <c r="E20" s="33" t="s">
        <v>71</v>
      </c>
      <c r="F20" s="30" t="s">
        <v>35</v>
      </c>
      <c r="G20" s="13">
        <v>1</v>
      </c>
      <c r="H20" s="94">
        <f>IF(B$17=0,0,G20/B$17)</f>
        <v>7.6335877862595417E-3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0.52671755725190839</v>
      </c>
      <c r="E21" s="33" t="s">
        <v>76</v>
      </c>
      <c r="F21" s="30" t="s">
        <v>40</v>
      </c>
      <c r="G21" s="13">
        <v>1</v>
      </c>
      <c r="H21" s="94">
        <f>IF(B$17=0,0,G21/B$17)</f>
        <v>7.6335877862595417E-3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50</v>
      </c>
      <c r="C22" s="6">
        <f>IF(B$17=0,0,B22/B$17)</f>
        <v>0.38167938931297712</v>
      </c>
      <c r="E22" s="33" t="s">
        <v>78</v>
      </c>
      <c r="F22" s="30" t="s">
        <v>42</v>
      </c>
      <c r="G22" s="13">
        <v>1</v>
      </c>
      <c r="H22" s="94">
        <f>IF(B$17=0,0,G22/B$17)</f>
        <v>7.6335877862595417E-3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23.615789473684206</v>
      </c>
      <c r="P22" s="80">
        <v>19</v>
      </c>
      <c r="Q22" s="68">
        <v>448.69999999999993</v>
      </c>
    </row>
    <row r="23" spans="1:17">
      <c r="A23" s="19" t="s">
        <v>150</v>
      </c>
      <c r="B23" s="13">
        <v>12</v>
      </c>
      <c r="C23" s="6">
        <f>IF(B$17=0,0,B23/B$17)</f>
        <v>9.1603053435114504E-2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5771.7557251908393</v>
      </c>
      <c r="C24" s="8">
        <v>756100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22.566666666666674</v>
      </c>
      <c r="P24" s="80">
        <v>24</v>
      </c>
      <c r="Q24" s="68">
        <v>541.60000000000014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3478</v>
      </c>
      <c r="C26" s="98">
        <v>173900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 t="shared" si="3"/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-4431.666666666667</v>
      </c>
      <c r="C27" s="98">
        <v>-265900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 t="shared" si="3"/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-0.54000000000000148</v>
      </c>
      <c r="P34" s="80">
        <v>30</v>
      </c>
      <c r="Q34" s="68">
        <v>-16.200000000000045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0.12213740458015267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35</v>
      </c>
      <c r="C36" s="6">
        <f t="shared" si="4"/>
        <v>0.26717557251908397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0.24427480916030533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4"/>
        <v>0.16793893129770993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0.13740458015267176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3.0534351145038167E-2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3.0534351145038167E-2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</sheetData>
  <sortState xmlns:xlrd2="http://schemas.microsoft.com/office/spreadsheetml/2017/richdata2" ref="E2:I6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75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-1535.8974358974358</v>
      </c>
      <c r="P2" s="79">
        <v>78</v>
      </c>
      <c r="Q2" s="63">
        <v>-119800</v>
      </c>
    </row>
    <row r="3" spans="1:17">
      <c r="A3" s="19" t="s">
        <v>8</v>
      </c>
      <c r="B3" s="122">
        <v>577</v>
      </c>
      <c r="C3" s="123"/>
      <c r="E3" s="33" t="s">
        <v>181</v>
      </c>
      <c r="F3" s="30" t="s">
        <v>156</v>
      </c>
      <c r="G3" s="13">
        <v>66</v>
      </c>
      <c r="H3" s="94">
        <f>IF(B$17=0,0,G3/B$17)</f>
        <v>0.55000000000000004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705.12820512820508</v>
      </c>
      <c r="P3" s="80">
        <v>78</v>
      </c>
      <c r="Q3" s="64">
        <v>55000</v>
      </c>
    </row>
    <row r="4" spans="1:17">
      <c r="A4" s="19" t="s">
        <v>6</v>
      </c>
      <c r="B4" s="124">
        <v>-259.29999999999995</v>
      </c>
      <c r="C4" s="125"/>
      <c r="E4" s="33" t="s">
        <v>184</v>
      </c>
      <c r="F4" s="30" t="s">
        <v>187</v>
      </c>
      <c r="G4" s="13">
        <v>60</v>
      </c>
      <c r="H4" s="94">
        <f>IF(B$17=0,0,G4/B$17)</f>
        <v>0.5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-492.20779220779218</v>
      </c>
      <c r="P4" s="80">
        <v>77</v>
      </c>
      <c r="Q4" s="64">
        <v>-37900</v>
      </c>
    </row>
    <row r="5" spans="1:17">
      <c r="A5" s="19" t="s">
        <v>7</v>
      </c>
      <c r="B5" s="126">
        <f>IF(B$2=0,0,B$4/B$2)</f>
        <v>-3.3243589743589737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0.35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-932.8767123287671</v>
      </c>
      <c r="P5" s="80">
        <v>73</v>
      </c>
      <c r="Q5" s="64">
        <v>-68100</v>
      </c>
    </row>
    <row r="6" spans="1:17">
      <c r="A6" s="19" t="s">
        <v>1</v>
      </c>
      <c r="B6" s="128">
        <f>IF(B$2=0,0,(B$7*1+B$8*2+B$9*3+B$10*4)/B$2)</f>
        <v>2.5897435897435899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0.27500000000000002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-493.22033898305085</v>
      </c>
      <c r="P6" s="80">
        <v>59</v>
      </c>
      <c r="Q6" s="64">
        <v>-29100</v>
      </c>
    </row>
    <row r="7" spans="1:17">
      <c r="A7" s="19" t="s">
        <v>2</v>
      </c>
      <c r="B7" s="13">
        <v>20</v>
      </c>
      <c r="C7" s="6">
        <f t="shared" ref="C7:C12" si="2">IF(B$2=0,0,B7/B$2)</f>
        <v>0.25641025641025639</v>
      </c>
      <c r="E7" s="33" t="s">
        <v>55</v>
      </c>
      <c r="F7" s="30" t="s">
        <v>155</v>
      </c>
      <c r="G7" s="13">
        <v>27</v>
      </c>
      <c r="H7" s="94">
        <f>IF(B$17=0,0,G7/B$17)</f>
        <v>0.22500000000000001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2082.9268292682927</v>
      </c>
      <c r="P7" s="80">
        <v>41</v>
      </c>
      <c r="Q7" s="64">
        <v>85400</v>
      </c>
    </row>
    <row r="8" spans="1:17">
      <c r="A8" s="19" t="s">
        <v>3</v>
      </c>
      <c r="B8" s="13">
        <v>15</v>
      </c>
      <c r="C8" s="6">
        <f>IF(B$2=0,0,B8/B$2)</f>
        <v>0.19230769230769232</v>
      </c>
      <c r="E8" s="33" t="s">
        <v>57</v>
      </c>
      <c r="F8" s="30" t="s">
        <v>21</v>
      </c>
      <c r="G8" s="13">
        <v>19</v>
      </c>
      <c r="H8" s="94">
        <f>IF(B$17=0,0,G8/B$17)</f>
        <v>0.15833333333333333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20</v>
      </c>
      <c r="C9" s="7">
        <f>IF(B$2=0,0,B9/B$2)</f>
        <v>0.25641025641025639</v>
      </c>
      <c r="E9" s="33" t="s">
        <v>59</v>
      </c>
      <c r="F9" s="30" t="s">
        <v>23</v>
      </c>
      <c r="G9" s="13">
        <v>19</v>
      </c>
      <c r="H9" s="94">
        <f>IF(B$17=0,0,G9/B$17)</f>
        <v>0.15833333333333333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23</v>
      </c>
      <c r="C10" s="7">
        <f>IF(B$2=0,0,B10/B$2)</f>
        <v>0.29487179487179488</v>
      </c>
      <c r="E10" s="33" t="s">
        <v>182</v>
      </c>
      <c r="F10" s="30" t="s">
        <v>19</v>
      </c>
      <c r="G10" s="13">
        <v>11</v>
      </c>
      <c r="H10" s="94">
        <f>IF(B$17=0,0,G10/B$17)</f>
        <v>9.166666666666666E-2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0.44871794871794873</v>
      </c>
      <c r="E11" s="33" t="s">
        <v>58</v>
      </c>
      <c r="F11" s="30" t="s">
        <v>22</v>
      </c>
      <c r="G11" s="13">
        <v>9</v>
      </c>
      <c r="H11" s="94">
        <f>IF(B$17=0,0,G11/B$17)</f>
        <v>7.4999999999999997E-2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1.282051282051282E-2</v>
      </c>
      <c r="E12" s="33" t="s">
        <v>74</v>
      </c>
      <c r="F12" s="30" t="s">
        <v>38</v>
      </c>
      <c r="G12" s="13">
        <v>8</v>
      </c>
      <c r="H12" s="94">
        <f>IF(B$17=0,0,G12/B$17)</f>
        <v>6.6666666666666666E-2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-5.4250000000000007</v>
      </c>
      <c r="P12" s="79">
        <v>16</v>
      </c>
      <c r="Q12" s="67">
        <v>-86.800000000000011</v>
      </c>
    </row>
    <row r="13" spans="1:17">
      <c r="A13" s="22" t="s">
        <v>97</v>
      </c>
      <c r="B13" s="15">
        <v>127</v>
      </c>
      <c r="C13" s="11">
        <f>IF(B$3=0,0,B13/B$3)</f>
        <v>0.22010398613518198</v>
      </c>
      <c r="E13" s="33" t="s">
        <v>66</v>
      </c>
      <c r="F13" s="30" t="s">
        <v>30</v>
      </c>
      <c r="G13" s="13">
        <v>4</v>
      </c>
      <c r="H13" s="94">
        <f>IF(B$17=0,0,G13/B$17)</f>
        <v>3.3333333333333333E-2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152</v>
      </c>
      <c r="C14" s="6">
        <f>IF(B$3=0,0,B14/B$3)</f>
        <v>0.2634315424610052</v>
      </c>
      <c r="E14" s="33" t="s">
        <v>183</v>
      </c>
      <c r="F14" s="30" t="s">
        <v>186</v>
      </c>
      <c r="G14" s="13">
        <v>4</v>
      </c>
      <c r="H14" s="94">
        <f>IF(B$17=0,0,G14/B$17)</f>
        <v>3.3333333333333333E-2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-7.1526315789473669</v>
      </c>
      <c r="P14" s="80">
        <v>19</v>
      </c>
      <c r="Q14" s="68">
        <v>-135.89999999999998</v>
      </c>
    </row>
    <row r="15" spans="1:17">
      <c r="A15" s="18" t="s">
        <v>99</v>
      </c>
      <c r="B15" s="12">
        <f>B21</f>
        <v>66</v>
      </c>
      <c r="C15" s="4">
        <f>IF(B$13=0,0,B15/B$13)</f>
        <v>0.51968503937007871</v>
      </c>
      <c r="E15" s="33" t="s">
        <v>77</v>
      </c>
      <c r="F15" s="30" t="s">
        <v>41</v>
      </c>
      <c r="G15" s="13">
        <v>4</v>
      </c>
      <c r="H15" s="94">
        <f>IF(B$17=0,0,G15/B$17)</f>
        <v>3.3333333333333333E-2</v>
      </c>
      <c r="I15" s="56">
        <v>16</v>
      </c>
      <c r="K15" s="5">
        <v>13</v>
      </c>
      <c r="L15" s="61">
        <v>353.5</v>
      </c>
      <c r="N15" s="77" t="s">
        <v>159</v>
      </c>
      <c r="O15" s="87">
        <f>IF(P15=0,0,Q15/P15)</f>
        <v>-15.83888888888889</v>
      </c>
      <c r="P15" s="81">
        <v>18</v>
      </c>
      <c r="Q15" s="69">
        <v>-285.10000000000002</v>
      </c>
    </row>
    <row r="16" spans="1:17">
      <c r="A16" s="18" t="s">
        <v>100</v>
      </c>
      <c r="B16" s="12">
        <f>B22</f>
        <v>51</v>
      </c>
      <c r="C16" s="4">
        <f>IF(B$14=0,0,B16/B$14)</f>
        <v>0.33552631578947367</v>
      </c>
      <c r="E16" s="33" t="s">
        <v>63</v>
      </c>
      <c r="F16" s="30" t="s">
        <v>27</v>
      </c>
      <c r="G16" s="13">
        <v>2</v>
      </c>
      <c r="H16" s="94">
        <f>IF(B$17=0,0,G16/B$17)</f>
        <v>1.6666666666666666E-2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120</v>
      </c>
      <c r="C17" s="4">
        <f>IF(B$3=0,0,B17/B$3)</f>
        <v>0.20797227036395147</v>
      </c>
      <c r="E17" s="33" t="s">
        <v>62</v>
      </c>
      <c r="F17" s="30" t="s">
        <v>26</v>
      </c>
      <c r="G17" s="13">
        <v>1</v>
      </c>
      <c r="H17" s="94">
        <f>IF(B$17=0,0,G17/B$17)</f>
        <v>8.3333333333333332E-3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97</v>
      </c>
      <c r="C18" s="6">
        <f>IF(B$3=0,0,B18/B$3)</f>
        <v>0.1681109185441941</v>
      </c>
      <c r="E18" s="33" t="s">
        <v>67</v>
      </c>
      <c r="F18" s="30" t="s">
        <v>31</v>
      </c>
      <c r="G18" s="13">
        <v>1</v>
      </c>
      <c r="H18" s="94">
        <f>IF(B$17=0,0,G18/B$17)</f>
        <v>8.3333333333333332E-3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47</v>
      </c>
      <c r="C19" s="6">
        <f>IF(B$17=0,0,B19/B$17)</f>
        <v>0.39166666666666666</v>
      </c>
      <c r="E19" s="33" t="s">
        <v>69</v>
      </c>
      <c r="F19" s="30" t="s">
        <v>33</v>
      </c>
      <c r="G19" s="13">
        <v>1</v>
      </c>
      <c r="H19" s="94">
        <f>IF(B$17=0,0,G19/B$17)</f>
        <v>8.3333333333333332E-3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73</v>
      </c>
      <c r="C20" s="6">
        <f>IF(B$17=0,0,B20/B$17)</f>
        <v>0.60833333333333328</v>
      </c>
      <c r="E20" s="33" t="s">
        <v>76</v>
      </c>
      <c r="F20" s="30" t="s">
        <v>40</v>
      </c>
      <c r="G20" s="13">
        <v>1</v>
      </c>
      <c r="H20" s="94">
        <f>IF(B$17=0,0,G20/B$17)</f>
        <v>8.3333333333333332E-3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66</v>
      </c>
      <c r="C21" s="6">
        <f>IF(B$17=0,0,B21/B$17)</f>
        <v>0.55000000000000004</v>
      </c>
      <c r="E21" s="33" t="s">
        <v>78</v>
      </c>
      <c r="F21" s="30" t="s">
        <v>42</v>
      </c>
      <c r="G21" s="13">
        <v>1</v>
      </c>
      <c r="H21" s="94">
        <f>IF(B$17=0,0,G21/B$17)</f>
        <v>8.3333333333333332E-3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51</v>
      </c>
      <c r="C22" s="6">
        <f>IF(B$17=0,0,B22/B$17)</f>
        <v>0.42499999999999999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>IF(P22=0,0,Q22/P22)</f>
        <v>33.711111111111116</v>
      </c>
      <c r="P22" s="80">
        <v>9</v>
      </c>
      <c r="Q22" s="68">
        <v>303.40000000000003</v>
      </c>
    </row>
    <row r="23" spans="1:17">
      <c r="A23" s="19" t="s">
        <v>150</v>
      </c>
      <c r="B23" s="13">
        <v>3</v>
      </c>
      <c r="C23" s="6">
        <f>IF(B$17=0,0,B23/B$17)</f>
        <v>2.5000000000000001E-2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6400</v>
      </c>
      <c r="C24" s="8">
        <v>768000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7742.028985507246</v>
      </c>
      <c r="C25" s="98">
        <v>534200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4584.3137254901958</v>
      </c>
      <c r="C26" s="98">
        <v>233800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-5367.0103092783502</v>
      </c>
      <c r="C27" s="98">
        <v>-520600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0.90303030303031129</v>
      </c>
      <c r="P27" s="80">
        <v>33</v>
      </c>
      <c r="Q27" s="68">
        <v>29.800000000000271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-7.1370370370370342</v>
      </c>
      <c r="P28" s="80">
        <v>27</v>
      </c>
      <c r="Q28" s="68">
        <v>-192.69999999999993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-17.135555555555559</v>
      </c>
      <c r="P31" s="80">
        <v>45</v>
      </c>
      <c r="Q31" s="68">
        <v>-771.10000000000014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>IF(P33=0,0,Q33/P33)</f>
        <v>-22.566666666666663</v>
      </c>
      <c r="P33" s="80">
        <v>24</v>
      </c>
      <c r="Q33" s="68">
        <v>-541.59999999999991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23</v>
      </c>
      <c r="C36" s="6">
        <f t="shared" si="3"/>
        <v>0.19166666666666668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23</v>
      </c>
      <c r="C37" s="6">
        <f t="shared" si="3"/>
        <v>0.19166666666666668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22</v>
      </c>
      <c r="C38" s="6">
        <f t="shared" si="3"/>
        <v>0.18333333333333332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12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2.5000000000000001E-2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8.3333333333333332E-3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8.3333333333333332E-3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76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0.55462184873949583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-390.78947368421052</v>
      </c>
      <c r="P2" s="79">
        <v>76</v>
      </c>
      <c r="Q2" s="63">
        <v>-29700</v>
      </c>
    </row>
    <row r="3" spans="1:17">
      <c r="A3" s="19" t="s">
        <v>8</v>
      </c>
      <c r="B3" s="122">
        <v>531</v>
      </c>
      <c r="C3" s="123"/>
      <c r="E3" s="33" t="s">
        <v>54</v>
      </c>
      <c r="F3" s="30" t="s">
        <v>20</v>
      </c>
      <c r="G3" s="13">
        <v>62</v>
      </c>
      <c r="H3" s="94">
        <f>IF(B$17=0,0,G3/B$17)</f>
        <v>0.52100840336134457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-265.78947368421052</v>
      </c>
      <c r="P3" s="80">
        <v>76</v>
      </c>
      <c r="Q3" s="64">
        <v>-20200</v>
      </c>
    </row>
    <row r="4" spans="1:17">
      <c r="A4" s="19" t="s">
        <v>6</v>
      </c>
      <c r="B4" s="124">
        <v>69.80000000000004</v>
      </c>
      <c r="C4" s="125"/>
      <c r="E4" s="33" t="s">
        <v>184</v>
      </c>
      <c r="F4" s="30" t="s">
        <v>187</v>
      </c>
      <c r="G4" s="13">
        <v>59</v>
      </c>
      <c r="H4" s="94">
        <f>IF(B$17=0,0,G4/B$17)</f>
        <v>0.49579831932773111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409.45945945945948</v>
      </c>
      <c r="P4" s="80">
        <v>74</v>
      </c>
      <c r="Q4" s="64">
        <v>30300</v>
      </c>
    </row>
    <row r="5" spans="1:17">
      <c r="A5" s="19" t="s">
        <v>7</v>
      </c>
      <c r="B5" s="126">
        <f>IF(B$2=0,0,B$4/B$2)</f>
        <v>0.91842105263157947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0.34453781512605042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-357.14285714285717</v>
      </c>
      <c r="P5" s="80">
        <v>63</v>
      </c>
      <c r="Q5" s="64">
        <v>-22500</v>
      </c>
    </row>
    <row r="6" spans="1:17">
      <c r="A6" s="19" t="s">
        <v>1</v>
      </c>
      <c r="B6" s="128">
        <f>IF(B$2=0,0,(B$7*1+B$8*2+B$9*3+B$10*4)/B$2)</f>
        <v>2.4736842105263159</v>
      </c>
      <c r="C6" s="129"/>
      <c r="E6" s="33" t="s">
        <v>55</v>
      </c>
      <c r="F6" s="30" t="s">
        <v>155</v>
      </c>
      <c r="G6" s="13">
        <v>32</v>
      </c>
      <c r="H6" s="94">
        <f>IF(B$17=0,0,G6/B$17)</f>
        <v>0.26890756302521007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817.39130434782612</v>
      </c>
      <c r="P6" s="80">
        <v>46</v>
      </c>
      <c r="Q6" s="64">
        <v>37600</v>
      </c>
    </row>
    <row r="7" spans="1:17">
      <c r="A7" s="19" t="s">
        <v>2</v>
      </c>
      <c r="B7" s="13">
        <v>23</v>
      </c>
      <c r="C7" s="6">
        <f t="shared" ref="C7:C12" si="2">IF(B$2=0,0,B7/B$2)</f>
        <v>0.30263157894736842</v>
      </c>
      <c r="E7" s="33" t="s">
        <v>56</v>
      </c>
      <c r="F7" s="30" t="s">
        <v>185</v>
      </c>
      <c r="G7" s="13">
        <v>28</v>
      </c>
      <c r="H7" s="94">
        <f>IF(B$17=0,0,G7/B$17)</f>
        <v>0.23529411764705882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480</v>
      </c>
      <c r="P7" s="80">
        <v>30</v>
      </c>
      <c r="Q7" s="64">
        <v>14400</v>
      </c>
    </row>
    <row r="8" spans="1:17">
      <c r="A8" s="19" t="s">
        <v>3</v>
      </c>
      <c r="B8" s="13">
        <v>17</v>
      </c>
      <c r="C8" s="6">
        <f>IF(B$2=0,0,B8/B$2)</f>
        <v>0.22368421052631579</v>
      </c>
      <c r="E8" s="33" t="s">
        <v>59</v>
      </c>
      <c r="F8" s="30" t="s">
        <v>23</v>
      </c>
      <c r="G8" s="13">
        <v>23</v>
      </c>
      <c r="H8" s="94">
        <f>IF(B$17=0,0,G8/B$17)</f>
        <v>0.19327731092436976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0.17105263157894737</v>
      </c>
      <c r="E9" s="33" t="s">
        <v>57</v>
      </c>
      <c r="F9" s="30" t="s">
        <v>21</v>
      </c>
      <c r="G9" s="13">
        <v>21</v>
      </c>
      <c r="H9" s="94">
        <f>IF(B$17=0,0,G9/B$17)</f>
        <v>0.17647058823529413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0.30263157894736842</v>
      </c>
      <c r="E10" s="33" t="s">
        <v>182</v>
      </c>
      <c r="F10" s="30" t="s">
        <v>19</v>
      </c>
      <c r="G10" s="13">
        <v>15</v>
      </c>
      <c r="H10" s="94">
        <f>IF(B$17=0,0,G10/B$17)</f>
        <v>0.12605042016806722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0.52631578947368418</v>
      </c>
      <c r="E11" s="33" t="s">
        <v>74</v>
      </c>
      <c r="F11" s="30" t="s">
        <v>38</v>
      </c>
      <c r="G11" s="13">
        <v>5</v>
      </c>
      <c r="H11" s="94">
        <f>IF(B$17=0,0,G11/B$17)</f>
        <v>4.2016806722689079E-2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1.3157894736842105E-2</v>
      </c>
      <c r="E12" s="33" t="s">
        <v>67</v>
      </c>
      <c r="F12" s="30" t="s">
        <v>31</v>
      </c>
      <c r="G12" s="13">
        <v>4</v>
      </c>
      <c r="H12" s="94">
        <f>IF(B$17=0,0,G12/B$17)</f>
        <v>3.3613445378151259E-2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17.804545454545455</v>
      </c>
      <c r="P12" s="79">
        <v>22</v>
      </c>
      <c r="Q12" s="67">
        <v>391.7</v>
      </c>
    </row>
    <row r="13" spans="1:17">
      <c r="A13" s="22" t="s">
        <v>97</v>
      </c>
      <c r="B13" s="15">
        <v>137</v>
      </c>
      <c r="C13" s="11">
        <f>IF(B$3=0,0,B13/B$3)</f>
        <v>0.25800376647834272</v>
      </c>
      <c r="E13" s="33" t="s">
        <v>58</v>
      </c>
      <c r="F13" s="30" t="s">
        <v>22</v>
      </c>
      <c r="G13" s="13">
        <v>3</v>
      </c>
      <c r="H13" s="94">
        <f>IF(B$17=0,0,G13/B$17)</f>
        <v>2.5210084033613446E-2</v>
      </c>
      <c r="I13" s="56">
        <v>29</v>
      </c>
      <c r="K13" s="5">
        <v>11</v>
      </c>
      <c r="L13" s="61">
        <v>-357.9</v>
      </c>
      <c r="N13" s="76" t="s">
        <v>127</v>
      </c>
      <c r="O13" s="86">
        <f>IF(P13=0,0,Q13/P13)</f>
        <v>-9.120000000000001</v>
      </c>
      <c r="P13" s="80">
        <v>15</v>
      </c>
      <c r="Q13" s="68">
        <v>-136.80000000000001</v>
      </c>
    </row>
    <row r="14" spans="1:17">
      <c r="A14" s="19" t="s">
        <v>94</v>
      </c>
      <c r="B14" s="13">
        <v>129</v>
      </c>
      <c r="C14" s="6">
        <f>IF(B$3=0,0,B14/B$3)</f>
        <v>0.24293785310734464</v>
      </c>
      <c r="E14" s="33" t="s">
        <v>69</v>
      </c>
      <c r="F14" s="30" t="s">
        <v>33</v>
      </c>
      <c r="G14" s="13">
        <v>2</v>
      </c>
      <c r="H14" s="94">
        <f>IF(B$17=0,0,G14/B$17)</f>
        <v>1.680672268907563E-2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-3.1900000000000022</v>
      </c>
      <c r="P14" s="80">
        <v>20</v>
      </c>
      <c r="Q14" s="68">
        <v>-63.80000000000004</v>
      </c>
    </row>
    <row r="15" spans="1:17">
      <c r="A15" s="18" t="s">
        <v>99</v>
      </c>
      <c r="B15" s="12">
        <f>B21</f>
        <v>66</v>
      </c>
      <c r="C15" s="4">
        <f>IF(B$13=0,0,B15/B$13)</f>
        <v>0.48175182481751827</v>
      </c>
      <c r="E15" s="33" t="s">
        <v>77</v>
      </c>
      <c r="F15" s="30" t="s">
        <v>41</v>
      </c>
      <c r="G15" s="13">
        <v>2</v>
      </c>
      <c r="H15" s="94">
        <f>IF(B$17=0,0,G15/B$17)</f>
        <v>1.680672268907563E-2</v>
      </c>
      <c r="I15" s="56">
        <v>21</v>
      </c>
      <c r="K15" s="5">
        <v>13</v>
      </c>
      <c r="L15" s="61">
        <v>-352.49999999999994</v>
      </c>
      <c r="N15" s="77" t="s">
        <v>159</v>
      </c>
      <c r="O15" s="87">
        <f>IF(P15=0,0,Q15/P15)</f>
        <v>-6.384210526315786</v>
      </c>
      <c r="P15" s="81">
        <v>19</v>
      </c>
      <c r="Q15" s="69">
        <v>-121.29999999999993</v>
      </c>
    </row>
    <row r="16" spans="1:17">
      <c r="A16" s="18" t="s">
        <v>100</v>
      </c>
      <c r="B16" s="12">
        <f>B22</f>
        <v>39</v>
      </c>
      <c r="C16" s="4">
        <f>IF(B$14=0,0,B16/B$14)</f>
        <v>0.30232558139534882</v>
      </c>
      <c r="E16" s="33" t="s">
        <v>61</v>
      </c>
      <c r="F16" s="30" t="s">
        <v>25</v>
      </c>
      <c r="G16" s="13">
        <v>1</v>
      </c>
      <c r="H16" s="94">
        <f>IF(B$17=0,0,G16/B$17)</f>
        <v>8.4033613445378148E-3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119</v>
      </c>
      <c r="C17" s="4">
        <f>IF(B$3=0,0,B17/B$3)</f>
        <v>0.22410546139359699</v>
      </c>
      <c r="E17" s="33" t="s">
        <v>66</v>
      </c>
      <c r="F17" s="30" t="s">
        <v>30</v>
      </c>
      <c r="G17" s="13">
        <v>1</v>
      </c>
      <c r="H17" s="94">
        <f>IF(B$17=0,0,G17/B$17)</f>
        <v>8.4033613445378148E-3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0.13182674199623351</v>
      </c>
      <c r="E18" s="33" t="s">
        <v>183</v>
      </c>
      <c r="F18" s="30" t="s">
        <v>186</v>
      </c>
      <c r="G18" s="13">
        <v>1</v>
      </c>
      <c r="H18" s="94">
        <f>IF(B$17=0,0,G18/B$17)</f>
        <v>8.4033613445378148E-3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44.231578947368419</v>
      </c>
      <c r="P18" s="79">
        <v>19</v>
      </c>
      <c r="Q18" s="67">
        <v>840.4</v>
      </c>
    </row>
    <row r="19" spans="1:17">
      <c r="A19" s="19" t="s">
        <v>12</v>
      </c>
      <c r="B19" s="13">
        <v>41</v>
      </c>
      <c r="C19" s="6">
        <f>IF(B$17=0,0,B19/B$17)</f>
        <v>0.34453781512605042</v>
      </c>
      <c r="E19" s="33" t="s">
        <v>71</v>
      </c>
      <c r="F19" s="30" t="s">
        <v>35</v>
      </c>
      <c r="G19" s="13">
        <v>1</v>
      </c>
      <c r="H19" s="94">
        <f>IF(B$17=0,0,G19/B$17)</f>
        <v>8.4033613445378148E-3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78</v>
      </c>
      <c r="C20" s="6">
        <f>IF(B$17=0,0,B20/B$17)</f>
        <v>0.65546218487394958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66</v>
      </c>
      <c r="C21" s="6">
        <f>IF(B$17=0,0,B21/B$17)</f>
        <v>0.55462184873949583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39</v>
      </c>
      <c r="C22" s="6">
        <f>IF(B$17=0,0,B22/B$17)</f>
        <v>0.32773109243697479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14</v>
      </c>
      <c r="C23" s="6">
        <f>IF(B$17=0,0,B23/B$17)</f>
        <v>0.11764705882352941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6121.8487394957983</v>
      </c>
      <c r="C24" s="8">
        <v>728500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>IF(P24=0,0,Q24/P24)</f>
        <v>17.428000000000001</v>
      </c>
      <c r="P24" s="80">
        <v>25</v>
      </c>
      <c r="Q24" s="68">
        <v>435.7</v>
      </c>
    </row>
    <row r="25" spans="1:17">
      <c r="A25" s="20" t="s">
        <v>133</v>
      </c>
      <c r="B25" s="97">
        <f>IF($B$17-B$16=0,0,C25/($B$17-B$16))</f>
        <v>7186.25</v>
      </c>
      <c r="C25" s="98">
        <v>574900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3938.4615384615386</v>
      </c>
      <c r="C26" s="98">
        <v>153600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-0.90303030303030918</v>
      </c>
      <c r="P26" s="80">
        <v>33</v>
      </c>
      <c r="Q26" s="68">
        <v>-29.800000000000203</v>
      </c>
    </row>
    <row r="27" spans="1:17">
      <c r="A27" s="20" t="s">
        <v>132</v>
      </c>
      <c r="B27" s="97">
        <f>IF(B$18=0,0,C27/B$18)</f>
        <v>-4998.5714285714284</v>
      </c>
      <c r="C27" s="98">
        <v>-349900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333</v>
      </c>
      <c r="O27" s="86">
        <f>IF(P27=0,0,Q27/P27)</f>
        <v>-5.0117647058823538</v>
      </c>
      <c r="P27" s="80">
        <v>17</v>
      </c>
      <c r="Q27" s="68">
        <v>-85.200000000000017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-8.5473684210526315</v>
      </c>
      <c r="P28" s="80">
        <v>57</v>
      </c>
      <c r="Q28" s="68">
        <v>-487.20000000000005</v>
      </c>
    </row>
    <row r="29" spans="1:17">
      <c r="A29" s="19" t="s">
        <v>131</v>
      </c>
      <c r="B29" s="13">
        <v>34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19</v>
      </c>
      <c r="C35" s="102">
        <f t="shared" ref="C35:C47" si="3">IF(B$17=0,0,B35/B$17)</f>
        <v>0.15966386554621848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28</v>
      </c>
      <c r="C36" s="6">
        <f t="shared" si="3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3"/>
        <v>0.15966386554621848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28</v>
      </c>
      <c r="C38" s="6">
        <f t="shared" si="3"/>
        <v>0.23529411764705882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0.15126050420168066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4.2016806722689079E-2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8.4033613445378148E-3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8.4033613445378148E-3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9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0.63030303030303025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258.94736842105266</v>
      </c>
      <c r="P2" s="79">
        <v>95</v>
      </c>
      <c r="Q2" s="63">
        <v>24600</v>
      </c>
    </row>
    <row r="3" spans="1:17">
      <c r="A3" s="19" t="s">
        <v>8</v>
      </c>
      <c r="B3" s="122">
        <v>671</v>
      </c>
      <c r="C3" s="123"/>
      <c r="E3" s="33" t="s">
        <v>184</v>
      </c>
      <c r="F3" s="30" t="s">
        <v>187</v>
      </c>
      <c r="G3" s="13">
        <v>83</v>
      </c>
      <c r="H3" s="94">
        <f>IF(B$17=0,0,G3/B$17)</f>
        <v>0.50303030303030305</v>
      </c>
      <c r="I3" s="56">
        <v>17</v>
      </c>
      <c r="K3" s="5">
        <v>1</v>
      </c>
      <c r="L3" s="61">
        <v>10.6</v>
      </c>
      <c r="N3" s="76" t="s">
        <v>104</v>
      </c>
      <c r="O3" s="83">
        <f t="shared" si="0"/>
        <v>223.15789473684211</v>
      </c>
      <c r="P3" s="80">
        <v>95</v>
      </c>
      <c r="Q3" s="64">
        <v>21200</v>
      </c>
    </row>
    <row r="4" spans="1:17">
      <c r="A4" s="19" t="s">
        <v>6</v>
      </c>
      <c r="B4" s="124">
        <v>936.10000000000036</v>
      </c>
      <c r="C4" s="125"/>
      <c r="E4" s="33" t="s">
        <v>181</v>
      </c>
      <c r="F4" s="30" t="s">
        <v>156</v>
      </c>
      <c r="G4" s="13">
        <v>78</v>
      </c>
      <c r="H4" s="94">
        <f>IF(B$17=0,0,G4/B$17)</f>
        <v>0.47272727272727272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1437.0786516853932</v>
      </c>
      <c r="P4" s="80">
        <v>89</v>
      </c>
      <c r="Q4" s="64">
        <v>127900</v>
      </c>
    </row>
    <row r="5" spans="1:17">
      <c r="A5" s="19" t="s">
        <v>7</v>
      </c>
      <c r="B5" s="126">
        <f>IF(B$2=0,0,B$4/B$2)</f>
        <v>9.8536842105263194</v>
      </c>
      <c r="C5" s="127"/>
      <c r="E5" s="33" t="s">
        <v>60</v>
      </c>
      <c r="F5" s="30" t="s">
        <v>24</v>
      </c>
      <c r="G5" s="13">
        <v>60</v>
      </c>
      <c r="H5" s="94">
        <f>IF(B$17=0,0,G5/B$17)</f>
        <v>0.36363636363636365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809.21052631578948</v>
      </c>
      <c r="P5" s="80">
        <v>76</v>
      </c>
      <c r="Q5" s="64">
        <v>61500</v>
      </c>
    </row>
    <row r="6" spans="1:17">
      <c r="A6" s="19" t="s">
        <v>1</v>
      </c>
      <c r="B6" s="128">
        <f>IF(B$2=0,0,(B$7*1+B$8*2+B$9*3+B$10*4)/B$2)</f>
        <v>2.2210526315789472</v>
      </c>
      <c r="C6" s="129"/>
      <c r="E6" s="33" t="s">
        <v>56</v>
      </c>
      <c r="F6" s="30" t="s">
        <v>185</v>
      </c>
      <c r="G6" s="13">
        <v>39</v>
      </c>
      <c r="H6" s="94">
        <f>IF(B$17=0,0,G6/B$17)</f>
        <v>0.23636363636363636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356.14035087719299</v>
      </c>
      <c r="P6" s="80">
        <v>57</v>
      </c>
      <c r="Q6" s="64">
        <v>20300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57</v>
      </c>
      <c r="F7" s="30" t="s">
        <v>21</v>
      </c>
      <c r="G7" s="13">
        <v>35</v>
      </c>
      <c r="H7" s="94">
        <f>IF(B$17=0,0,G7/B$17)</f>
        <v>0.21212121212121213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250</v>
      </c>
      <c r="P7" s="80">
        <v>38</v>
      </c>
      <c r="Q7" s="64">
        <v>9500</v>
      </c>
    </row>
    <row r="8" spans="1:17">
      <c r="A8" s="19" t="s">
        <v>3</v>
      </c>
      <c r="B8" s="13">
        <v>29</v>
      </c>
      <c r="C8" s="6">
        <f>IF(B$2=0,0,B8/B$2)</f>
        <v>0.30526315789473685</v>
      </c>
      <c r="E8" s="33" t="s">
        <v>59</v>
      </c>
      <c r="F8" s="30" t="s">
        <v>23</v>
      </c>
      <c r="G8" s="13">
        <v>35</v>
      </c>
      <c r="H8" s="94">
        <f>IF(B$17=0,0,G8/B$17)</f>
        <v>0.21212121212121213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21</v>
      </c>
      <c r="C9" s="7">
        <f>IF(B$2=0,0,B9/B$2)</f>
        <v>0.22105263157894736</v>
      </c>
      <c r="E9" s="33" t="s">
        <v>55</v>
      </c>
      <c r="F9" s="30" t="s">
        <v>155</v>
      </c>
      <c r="G9" s="13">
        <v>23</v>
      </c>
      <c r="H9" s="94">
        <f>IF(B$17=0,0,G9/B$17)</f>
        <v>0.1393939393939394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15</v>
      </c>
      <c r="C10" s="7">
        <f>IF(B$2=0,0,B10/B$2)</f>
        <v>0.15789473684210525</v>
      </c>
      <c r="E10" s="33" t="s">
        <v>182</v>
      </c>
      <c r="F10" s="30" t="s">
        <v>19</v>
      </c>
      <c r="G10" s="13">
        <v>17</v>
      </c>
      <c r="H10" s="94">
        <f>IF(B$17=0,0,G10/B$17)</f>
        <v>0.10303030303030303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59</v>
      </c>
      <c r="C11" s="7">
        <f>IF(B$2=0,0,B11/B$2)</f>
        <v>0.62105263157894741</v>
      </c>
      <c r="E11" s="33" t="s">
        <v>77</v>
      </c>
      <c r="F11" s="30" t="s">
        <v>41</v>
      </c>
      <c r="G11" s="13">
        <v>13</v>
      </c>
      <c r="H11" s="94">
        <f>IF(B$17=0,0,G11/B$17)</f>
        <v>7.8787878787878782E-2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4.2424242424242427E-2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-1.6291666666666664</v>
      </c>
      <c r="P12" s="79">
        <v>24</v>
      </c>
      <c r="Q12" s="67">
        <v>-39.099999999999994</v>
      </c>
    </row>
    <row r="13" spans="1:17">
      <c r="A13" s="22" t="s">
        <v>97</v>
      </c>
      <c r="B13" s="15">
        <v>138</v>
      </c>
      <c r="C13" s="11">
        <f>IF(B$3=0,0,B13/B$3)</f>
        <v>0.20566318926974664</v>
      </c>
      <c r="E13" s="33" t="s">
        <v>67</v>
      </c>
      <c r="F13" s="30" t="s">
        <v>31</v>
      </c>
      <c r="G13" s="13">
        <v>5</v>
      </c>
      <c r="H13" s="94">
        <f>IF(B$17=0,0,G13/B$17)</f>
        <v>3.0303030303030304E-2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16.419999999999998</v>
      </c>
      <c r="P13" s="80">
        <v>20</v>
      </c>
      <c r="Q13" s="68">
        <v>328.4</v>
      </c>
    </row>
    <row r="14" spans="1:17">
      <c r="A14" s="19" t="s">
        <v>94</v>
      </c>
      <c r="B14" s="13">
        <v>254</v>
      </c>
      <c r="C14" s="6">
        <f>IF(B$3=0,0,B14/B$3)</f>
        <v>0.37853949329359166</v>
      </c>
      <c r="E14" s="33" t="s">
        <v>66</v>
      </c>
      <c r="F14" s="30" t="s">
        <v>30</v>
      </c>
      <c r="G14" s="13">
        <v>4</v>
      </c>
      <c r="H14" s="94">
        <f>IF(B$17=0,0,G14/B$17)</f>
        <v>2.4242424242424242E-2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11.524137931034485</v>
      </c>
      <c r="P14" s="80">
        <v>29</v>
      </c>
      <c r="Q14" s="68">
        <v>334.20000000000005</v>
      </c>
    </row>
    <row r="15" spans="1:17">
      <c r="A15" s="18" t="s">
        <v>99</v>
      </c>
      <c r="B15" s="12">
        <f>B21</f>
        <v>80</v>
      </c>
      <c r="C15" s="4">
        <f>IF(B$13=0,0,B15/B$13)</f>
        <v>0.57971014492753625</v>
      </c>
      <c r="E15" s="33" t="s">
        <v>74</v>
      </c>
      <c r="F15" s="30" t="s">
        <v>38</v>
      </c>
      <c r="G15" s="13">
        <v>4</v>
      </c>
      <c r="H15" s="94">
        <f>IF(B$17=0,0,G15/B$17)</f>
        <v>2.4242424242424242E-2</v>
      </c>
      <c r="I15" s="56">
        <v>17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74</v>
      </c>
      <c r="C16" s="4">
        <f>IF(B$14=0,0,B16/B$14)</f>
        <v>0.29133858267716534</v>
      </c>
      <c r="E16" s="33" t="s">
        <v>62</v>
      </c>
      <c r="F16" s="30" t="s">
        <v>26</v>
      </c>
      <c r="G16" s="13">
        <v>3</v>
      </c>
      <c r="H16" s="94">
        <f>IF(B$17=0,0,G16/B$17)</f>
        <v>1.8181818181818181E-2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165</v>
      </c>
      <c r="C17" s="4">
        <f>IF(B$3=0,0,B17/B$3)</f>
        <v>0.24590163934426229</v>
      </c>
      <c r="E17" s="33" t="s">
        <v>71</v>
      </c>
      <c r="F17" s="30" t="s">
        <v>35</v>
      </c>
      <c r="G17" s="13">
        <v>3</v>
      </c>
      <c r="H17" s="94">
        <f>IF(B$17=0,0,G17/B$17)</f>
        <v>1.8181818181818181E-2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9.3889716840536513E-2</v>
      </c>
      <c r="E18" s="33" t="s">
        <v>78</v>
      </c>
      <c r="F18" s="30" t="s">
        <v>42</v>
      </c>
      <c r="G18" s="13">
        <v>2</v>
      </c>
      <c r="H18" s="94">
        <f>IF(B$17=0,0,G18/B$17)</f>
        <v>1.2121212121212121E-2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55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1</v>
      </c>
      <c r="H19" s="94">
        <f>IF(B$17=0,0,G19/B$17)</f>
        <v>6.0606060606060606E-3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110</v>
      </c>
      <c r="C20" s="6">
        <f>IF(B$17=0,0,B20/B$17)</f>
        <v>0.66666666666666663</v>
      </c>
      <c r="E20" s="33" t="s">
        <v>69</v>
      </c>
      <c r="F20" s="30" t="s">
        <v>33</v>
      </c>
      <c r="G20" s="13">
        <v>1</v>
      </c>
      <c r="H20" s="94">
        <f>IF(B$17=0,0,G20/B$17)</f>
        <v>6.0606060606060606E-3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80</v>
      </c>
      <c r="C21" s="6">
        <f>IF(B$17=0,0,B21/B$17)</f>
        <v>0.48484848484848486</v>
      </c>
      <c r="E21" s="33" t="s">
        <v>79</v>
      </c>
      <c r="F21" s="30" t="s">
        <v>43</v>
      </c>
      <c r="G21" s="13">
        <v>1</v>
      </c>
      <c r="H21" s="94">
        <f>IF(B$17=0,0,G21/B$17)</f>
        <v>6.0606060606060606E-3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74</v>
      </c>
      <c r="C22" s="6">
        <f>IF(B$17=0,0,B22/B$17)</f>
        <v>0.44848484848484849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39.484210526315799</v>
      </c>
      <c r="P22" s="80">
        <v>19</v>
      </c>
      <c r="Q22" s="68">
        <v>750.20000000000016</v>
      </c>
    </row>
    <row r="23" spans="1:17">
      <c r="A23" s="19" t="s">
        <v>150</v>
      </c>
      <c r="B23" s="13">
        <v>11</v>
      </c>
      <c r="C23" s="6">
        <f>IF(B$17=0,0,B23/B$17)</f>
        <v>6.6666666666666666E-2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6438.787878787879</v>
      </c>
      <c r="C24" s="8">
        <v>1062400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7562.6373626373625</v>
      </c>
      <c r="C25" s="98">
        <v>688200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17.135555555555555</v>
      </c>
      <c r="P25" s="80">
        <v>45</v>
      </c>
      <c r="Q25" s="68">
        <v>771.1</v>
      </c>
    </row>
    <row r="26" spans="1:17">
      <c r="A26" s="20" t="s">
        <v>134</v>
      </c>
      <c r="B26" s="97">
        <f>IF(B$16=0,0,C26/B$16)</f>
        <v>5056.7567567567567</v>
      </c>
      <c r="C26" s="98">
        <v>374200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-5849.2063492063489</v>
      </c>
      <c r="C27" s="98">
        <v>-368500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16.374999999999993</v>
      </c>
      <c r="P27" s="80">
        <v>32</v>
      </c>
      <c r="Q27" s="68">
        <v>523.99999999999977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333</v>
      </c>
      <c r="O29" s="86">
        <f>IF(P29=0,0,Q29/P29)</f>
        <v>9.9999999999999982</v>
      </c>
      <c r="P29" s="80">
        <v>16</v>
      </c>
      <c r="Q29" s="68">
        <v>159.99999999999997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8.5473684210526315</v>
      </c>
      <c r="P30" s="80">
        <v>57</v>
      </c>
      <c r="Q30" s="68">
        <v>487.20000000000005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0.53999999999999782</v>
      </c>
      <c r="P31" s="80">
        <v>30</v>
      </c>
      <c r="Q31" s="68">
        <v>16.199999999999935</v>
      </c>
    </row>
    <row r="32" spans="1:17">
      <c r="A32" s="21" t="s">
        <v>112</v>
      </c>
      <c r="B32" s="26">
        <v>1</v>
      </c>
      <c r="C32" s="9">
        <f>IF(B$3=0,0,B32/B$3)</f>
        <v>1.4903129657228018E-3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19</v>
      </c>
      <c r="C35" s="102">
        <f t="shared" ref="C35:C47" si="3">IF(B$17=0,0,B35/B$17)</f>
        <v>0.11515151515151516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35</v>
      </c>
      <c r="C36" s="6">
        <f t="shared" si="3"/>
        <v>0.21212121212121213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41</v>
      </c>
      <c r="C37" s="6">
        <f t="shared" si="3"/>
        <v>0.24848484848484848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33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0.10909090909090909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1.2121212121212121E-2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2.4242424242424242E-2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6.0606060606060606E-3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22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-1964</v>
      </c>
      <c r="P2" s="79">
        <v>25</v>
      </c>
      <c r="Q2" s="63">
        <v>-49100</v>
      </c>
    </row>
    <row r="3" spans="1:17">
      <c r="A3" s="19" t="s">
        <v>8</v>
      </c>
      <c r="B3" s="122">
        <v>161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-24</v>
      </c>
      <c r="N3" s="76" t="s">
        <v>104</v>
      </c>
      <c r="O3" s="83">
        <f t="shared" si="0"/>
        <v>-1564</v>
      </c>
      <c r="P3" s="80">
        <v>25</v>
      </c>
      <c r="Q3" s="64">
        <v>-39100</v>
      </c>
    </row>
    <row r="4" spans="1:17">
      <c r="A4" s="19" t="s">
        <v>6</v>
      </c>
      <c r="B4" s="124">
        <v>-660.9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-26.436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-2294.4444444444443</v>
      </c>
      <c r="P5" s="80">
        <v>18</v>
      </c>
      <c r="Q5" s="64">
        <v>-41300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-2040</v>
      </c>
      <c r="P6" s="80">
        <v>15</v>
      </c>
      <c r="Q6" s="64">
        <v>-30600</v>
      </c>
    </row>
    <row r="7" spans="1:17">
      <c r="A7" s="19" t="s">
        <v>2</v>
      </c>
      <c r="B7" s="13">
        <v>1</v>
      </c>
      <c r="C7" s="6">
        <f t="shared" ref="C7:C12" si="2">IF(B$2=0,0,B7/B$2)</f>
        <v>0.04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-2266.6666666666665</v>
      </c>
      <c r="P7" s="80">
        <v>6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0.28000000000000003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14</v>
      </c>
      <c r="C10" s="7">
        <f>IF(B$2=0,0,B10/B$2)</f>
        <v>0.56000000000000005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0.32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20</v>
      </c>
      <c r="C13" s="11">
        <f>IF(B$3=0,0,B13/B$3)</f>
        <v>0.12422360248447205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-44.716666666666669</v>
      </c>
      <c r="P13" s="80">
        <v>6</v>
      </c>
      <c r="Q13" s="68">
        <v>-268.3</v>
      </c>
    </row>
    <row r="14" spans="1:17">
      <c r="A14" s="19" t="s">
        <v>94</v>
      </c>
      <c r="B14" s="13">
        <v>24</v>
      </c>
      <c r="C14" s="6">
        <f>IF(B$3=0,0,B14/B$3)</f>
        <v>0.14906832298136646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9.3167701863354033E-2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0.19254658385093168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>IF(P20=0,0,Q20/P20)</f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>IF(P21=0,0,Q21/P21)</f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238</v>
      </c>
      <c r="O22" s="86">
        <f>IF(P22=0,0,Q22/P22)</f>
        <v>-34.200000000000003</v>
      </c>
      <c r="P22" s="80">
        <v>1</v>
      </c>
      <c r="Q22" s="68">
        <v>-34.200000000000003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169</v>
      </c>
      <c r="O23" s="86">
        <f>IF(P23=0,0,Q23/P23)</f>
        <v>-36.299999999999997</v>
      </c>
      <c r="P23" s="80">
        <v>5</v>
      </c>
      <c r="Q23" s="68">
        <v>-181.5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>IF(P24=0,0,Q24/P24)</f>
        <v>-39.484210526315799</v>
      </c>
      <c r="P24" s="80">
        <v>19</v>
      </c>
      <c r="Q24" s="68">
        <v>-750.20000000000016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235</v>
      </c>
      <c r="O25" s="86">
        <f>IF(P25=0,0,Q25/P25)</f>
        <v>-42.583333333333336</v>
      </c>
      <c r="P25" s="80">
        <v>6</v>
      </c>
      <c r="Q25" s="68">
        <v>-255.50000000000003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>IF(P26=0,0,Q26/P26)</f>
        <v>-44.231578947368426</v>
      </c>
      <c r="P26" s="80">
        <v>19</v>
      </c>
      <c r="Q26" s="68">
        <v>-840.40000000000009</v>
      </c>
    </row>
    <row r="27" spans="1:17">
      <c r="A27" s="20" t="s">
        <v>132</v>
      </c>
      <c r="B27" s="97">
        <f>IF(B$18=0,0,C27/B$18)</f>
        <v>-5103.2258064516127</v>
      </c>
      <c r="C27" s="98">
        <v>-158200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6.2111801242236021E-3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16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1976.1904761904761</v>
      </c>
      <c r="P2" s="79">
        <v>21</v>
      </c>
      <c r="Q2" s="63">
        <v>41500</v>
      </c>
    </row>
    <row r="3" spans="1:17">
      <c r="A3" s="19" t="s">
        <v>8</v>
      </c>
      <c r="B3" s="122">
        <v>140</v>
      </c>
      <c r="C3" s="123"/>
      <c r="E3" s="33" t="s">
        <v>60</v>
      </c>
      <c r="F3" s="30" t="s">
        <v>24</v>
      </c>
      <c r="G3" s="13">
        <v>15</v>
      </c>
      <c r="H3" s="94">
        <f>IF(B$17=0,0,G3/B$17)</f>
        <v>0.5357142857142857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-2100</v>
      </c>
      <c r="P3" s="80">
        <v>21</v>
      </c>
      <c r="Q3" s="64">
        <v>-44100</v>
      </c>
    </row>
    <row r="4" spans="1:17">
      <c r="A4" s="19" t="s">
        <v>6</v>
      </c>
      <c r="B4" s="124">
        <v>-113.39999999999998</v>
      </c>
      <c r="C4" s="125"/>
      <c r="E4" s="33" t="s">
        <v>57</v>
      </c>
      <c r="F4" s="30" t="s">
        <v>21</v>
      </c>
      <c r="G4" s="13">
        <v>10</v>
      </c>
      <c r="H4" s="94">
        <f>IF(B$17=0,0,G4/B$17)</f>
        <v>0.35714285714285715</v>
      </c>
      <c r="I4" s="56">
        <v>8</v>
      </c>
      <c r="K4" s="5">
        <v>2</v>
      </c>
      <c r="L4" s="61">
        <v>-20.400000000000002</v>
      </c>
      <c r="N4" s="76" t="s">
        <v>105</v>
      </c>
      <c r="O4" s="83">
        <f t="shared" si="0"/>
        <v>50</v>
      </c>
      <c r="P4" s="80">
        <v>20</v>
      </c>
      <c r="Q4" s="64">
        <v>1000</v>
      </c>
    </row>
    <row r="5" spans="1:17">
      <c r="A5" s="19" t="s">
        <v>7</v>
      </c>
      <c r="B5" s="126">
        <f>IF(B$2=0,0,B$4/B$2)</f>
        <v>-5.3999999999999986</v>
      </c>
      <c r="C5" s="127"/>
      <c r="E5" s="33" t="s">
        <v>54</v>
      </c>
      <c r="F5" s="30" t="s">
        <v>20</v>
      </c>
      <c r="G5" s="13">
        <v>9</v>
      </c>
      <c r="H5" s="94">
        <f>IF(B$17=0,0,G5/B$17)</f>
        <v>0.32142857142857145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713.33333333333337</v>
      </c>
      <c r="P5" s="80">
        <v>15</v>
      </c>
      <c r="Q5" s="64">
        <v>10700</v>
      </c>
    </row>
    <row r="6" spans="1:17">
      <c r="A6" s="19" t="s">
        <v>1</v>
      </c>
      <c r="B6" s="128">
        <f>IF(B$2=0,0,(B$7*1+B$8*2+B$9*3+B$10*4)/B$2)</f>
        <v>2.6190476190476191</v>
      </c>
      <c r="C6" s="129"/>
      <c r="E6" s="33" t="s">
        <v>184</v>
      </c>
      <c r="F6" s="30" t="s">
        <v>187</v>
      </c>
      <c r="G6" s="13">
        <v>9</v>
      </c>
      <c r="H6" s="94">
        <f>IF(B$17=0,0,G6/B$17)</f>
        <v>0.32142857142857145</v>
      </c>
      <c r="I6" s="56">
        <v>38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-2987.5</v>
      </c>
      <c r="P6" s="80">
        <v>8</v>
      </c>
      <c r="Q6" s="64">
        <v>-23900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56</v>
      </c>
      <c r="F7" s="30" t="s">
        <v>185</v>
      </c>
      <c r="G7" s="13">
        <v>8</v>
      </c>
      <c r="H7" s="94">
        <f>IF(B$17=0,0,G7/B$17)</f>
        <v>0.2857142857142857</v>
      </c>
      <c r="I7" s="56">
        <v>21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0.23809523809523808</v>
      </c>
      <c r="E8" s="33" t="s">
        <v>55</v>
      </c>
      <c r="F8" s="30" t="s">
        <v>155</v>
      </c>
      <c r="G8" s="13">
        <v>7</v>
      </c>
      <c r="H8" s="94">
        <f>IF(B$17=0,0,G8/B$17)</f>
        <v>0.25</v>
      </c>
      <c r="I8" s="56">
        <v>14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0.33333333333333331</v>
      </c>
      <c r="E9" s="33" t="s">
        <v>182</v>
      </c>
      <c r="F9" s="30" t="s">
        <v>19</v>
      </c>
      <c r="G9" s="13">
        <v>3</v>
      </c>
      <c r="H9" s="94">
        <f>IF(B$17=0,0,G9/B$17)</f>
        <v>0.10714285714285714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0.23809523809523808</v>
      </c>
      <c r="E10" s="33" t="s">
        <v>59</v>
      </c>
      <c r="F10" s="30" t="s">
        <v>23</v>
      </c>
      <c r="G10" s="13">
        <v>3</v>
      </c>
      <c r="H10" s="94">
        <f>IF(B$17=0,0,G10/B$17)</f>
        <v>0.10714285714285714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0.42857142857142855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3.8000000000000043</v>
      </c>
      <c r="N12" s="75" t="s">
        <v>126</v>
      </c>
      <c r="O12" s="85">
        <f>IF(P12=0,0,Q12/P12)</f>
        <v>26.15</v>
      </c>
      <c r="P12" s="79">
        <v>2</v>
      </c>
      <c r="Q12" s="67">
        <v>52.3</v>
      </c>
    </row>
    <row r="13" spans="1:17">
      <c r="A13" s="22" t="s">
        <v>97</v>
      </c>
      <c r="B13" s="15">
        <v>30</v>
      </c>
      <c r="C13" s="11">
        <f>IF(B$3=0,0,B13/B$3)</f>
        <v>0.21428571428571427</v>
      </c>
      <c r="E13" s="33" t="s">
        <v>74</v>
      </c>
      <c r="F13" s="30" t="s">
        <v>38</v>
      </c>
      <c r="G13" s="13">
        <v>1</v>
      </c>
      <c r="H13" s="94">
        <f>IF(B$17=0,0,G13/B$17)</f>
        <v>3.5714285714285712E-2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-14.016666666666666</v>
      </c>
      <c r="P13" s="80">
        <v>6</v>
      </c>
      <c r="Q13" s="68">
        <v>-84.1</v>
      </c>
    </row>
    <row r="14" spans="1:17">
      <c r="A14" s="19" t="s">
        <v>94</v>
      </c>
      <c r="B14" s="13">
        <v>23</v>
      </c>
      <c r="C14" s="6">
        <f>IF(B$3=0,0,B14/B$3)</f>
        <v>0.16428571428571428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16</v>
      </c>
      <c r="C15" s="4">
        <f>IF(B$13=0,0,B15/B$13)</f>
        <v>0.53333333333333333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-3.611111111111112</v>
      </c>
      <c r="P15" s="81">
        <v>9</v>
      </c>
      <c r="Q15" s="69">
        <v>-32.500000000000007</v>
      </c>
    </row>
    <row r="16" spans="1:17">
      <c r="A16" s="18" t="s">
        <v>100</v>
      </c>
      <c r="B16" s="12">
        <f>B22</f>
        <v>12</v>
      </c>
      <c r="C16" s="4">
        <f>IF(B$14=0,0,B16/B$14)</f>
        <v>0.52173913043478259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0.12142857142857143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43.75</v>
      </c>
      <c r="P18" s="79">
        <v>2</v>
      </c>
      <c r="Q18" s="67">
        <v>87.5</v>
      </c>
    </row>
    <row r="19" spans="1:17">
      <c r="A19" s="19" t="s">
        <v>12</v>
      </c>
      <c r="B19" s="13">
        <v>13</v>
      </c>
      <c r="C19" s="6">
        <f>IF(B$17=0,0,B19/B$17)</f>
        <v>0.4642857142857143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15</v>
      </c>
      <c r="C20" s="6">
        <f>IF(B$17=0,0,B20/B$17)</f>
        <v>0.5357142857142857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5.0117647058823538</v>
      </c>
      <c r="P20" s="80">
        <v>17</v>
      </c>
      <c r="Q20" s="68">
        <v>85.200000000000017</v>
      </c>
    </row>
    <row r="21" spans="1:17">
      <c r="A21" s="19" t="s">
        <v>151</v>
      </c>
      <c r="B21" s="13">
        <v>16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12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-9.9999999999999964</v>
      </c>
      <c r="P23" s="80">
        <v>16</v>
      </c>
      <c r="Q23" s="68">
        <v>-159.99999999999994</v>
      </c>
    </row>
    <row r="24" spans="1:17">
      <c r="A24" s="19" t="s">
        <v>5</v>
      </c>
      <c r="B24" s="16">
        <f>IF(B$17=0,0,C24/B$17)</f>
        <v>5450</v>
      </c>
      <c r="C24" s="8">
        <v>152600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7725</v>
      </c>
      <c r="C25" s="98">
        <v>123600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2416.6666666666665</v>
      </c>
      <c r="C26" s="98">
        <v>29000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-33.711111111111109</v>
      </c>
      <c r="P26" s="80">
        <v>9</v>
      </c>
      <c r="Q26" s="68">
        <v>-303.39999999999998</v>
      </c>
    </row>
    <row r="27" spans="1:17">
      <c r="A27" s="20" t="s">
        <v>132</v>
      </c>
      <c r="B27" s="97">
        <f>IF(B$18=0,0,C27/B$18)</f>
        <v>-6911.7647058823532</v>
      </c>
      <c r="C27" s="98">
        <v>-117500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0.17857142857142858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3.5714285714285712E-2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2024-11-01T09:30:48Z</dcterms:modified>
</cp:coreProperties>
</file>