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CF6724C-9AC0-437B-A72B-453E0A0CB8C1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2" i="6318"/>
  <c r="O21" i="6319" l="1"/>
  <c r="O27" i="6304"/>
  <c r="O18" i="6319" l="1"/>
  <c r="O19" i="6319"/>
  <c r="O35" i="6301"/>
  <c r="O18" i="6318"/>
  <c r="O25" i="6309" l="1"/>
  <c r="O21" i="6318"/>
  <c r="O26" i="6318" l="1"/>
  <c r="O19" i="6301"/>
  <c r="O23" i="6320" l="1"/>
  <c r="O21" i="6320"/>
  <c r="O18" i="6320" l="1"/>
  <c r="O22" i="6320"/>
  <c r="O36" i="6277" l="1"/>
  <c r="O44" i="6277"/>
  <c r="O22" i="6313"/>
  <c r="O22" i="6319"/>
  <c r="O24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8" i="6315"/>
  <c r="O26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38" i="6272"/>
  <c r="H24" i="6319" l="1"/>
  <c r="C23" i="6319"/>
  <c r="H27" i="6319"/>
  <c r="C16" i="6319"/>
  <c r="H16" i="6319"/>
  <c r="H7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6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5" i="6319"/>
  <c r="H18" i="6319"/>
  <c r="C22" i="6319"/>
  <c r="C37" i="6319"/>
  <c r="C41" i="6319"/>
  <c r="O30" i="6298" l="1"/>
  <c r="O19" i="6314"/>
  <c r="O23" i="6318" l="1"/>
  <c r="O30" i="6277"/>
  <c r="O23" i="6313" l="1"/>
  <c r="O20" i="6318"/>
  <c r="O18" i="6314" l="1"/>
  <c r="O21" i="6317"/>
  <c r="O22" i="6315"/>
  <c r="O24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9" i="6318"/>
  <c r="H5" i="6318"/>
  <c r="H14" i="6318"/>
  <c r="C22" i="6318"/>
  <c r="C37" i="6318"/>
  <c r="H4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8" i="6318"/>
  <c r="H19" i="6318"/>
  <c r="C19" i="6318"/>
  <c r="H7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5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4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9" i="6315"/>
  <c r="O23" i="6314"/>
  <c r="O42" i="6277"/>
  <c r="O41" i="6277"/>
  <c r="O43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30" i="6309"/>
  <c r="O23" i="6311" l="1"/>
  <c r="O27" i="6315"/>
  <c r="O24" i="6314"/>
  <c r="O26" i="6301"/>
  <c r="O27" i="6301"/>
  <c r="O28" i="6301"/>
  <c r="O26" i="6315" l="1"/>
  <c r="O23" i="6315"/>
  <c r="O30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8" i="6272"/>
  <c r="O28" i="6314"/>
  <c r="O27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5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3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5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5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7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O2" i="6301"/>
  <c r="H2" i="6301"/>
  <c r="O51" i="6277"/>
  <c r="O37" i="6272"/>
  <c r="H10" i="6301" l="1"/>
  <c r="H9" i="6301"/>
  <c r="H4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6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<sst xmlns="http://schemas.openxmlformats.org/spreadsheetml/2006/main" count="9977" uniqueCount="373">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</sst>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全体!$K$2:$K$967</c:f>
              <c:numCache>
                <c:formatCode>General</c:formatCode>
                <c:ptCount val="9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</c:numCache>
            </c:numRef>
          </c:xVal>
          <c:yVal>
            <c:numRef>
              <c:f>全体!$L$2:$L$967</c:f>
              <c:numCache>
                <c:formatCode>\+0.0;\-0.0;\±0</c:formatCode>
                <c:ptCount val="96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-52.84974093264249</c:v>
                </c:pt>
                <c:pt idx="1">
                  <c:v>-5.5958549222797931</c:v>
                </c:pt>
                <c:pt idx="2">
                  <c:v>-22.066738428417654</c:v>
                </c:pt>
                <c:pt idx="3">
                  <c:v>-22.819593787335723</c:v>
                </c:pt>
                <c:pt idx="4">
                  <c:v>1.4240506329113924</c:v>
                </c:pt>
                <c:pt idx="5">
                  <c:v>-39.215686274509807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170</c:v>
                </c:pt>
                <c:pt idx="1">
                  <c:v>332</c:v>
                </c:pt>
                <c:pt idx="2">
                  <c:v>329</c:v>
                </c:pt>
                <c:pt idx="3">
                  <c:v>311</c:v>
                </c:pt>
                <c:pt idx="4">
                  <c:v>175</c:v>
                </c:pt>
                <c:pt idx="5">
                  <c:v>113</c:v>
                </c:pt>
                <c:pt idx="6">
                  <c:v>36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中村花菜!$L$2:$L$68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-851.5151515151515</c:v>
                </c:pt>
                <c:pt idx="1">
                  <c:v>34.848484848484851</c:v>
                </c:pt>
                <c:pt idx="2">
                  <c:v>-841.53846153846155</c:v>
                </c:pt>
                <c:pt idx="3">
                  <c:v>-329.03225806451616</c:v>
                </c:pt>
                <c:pt idx="4">
                  <c:v>26</c:v>
                </c:pt>
                <c:pt idx="5">
                  <c:v>-570.58823529411768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22</c:v>
                </c:pt>
                <c:pt idx="2">
                  <c:v>17</c:v>
                </c:pt>
                <c:pt idx="3">
                  <c:v>23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山本悠介!$L$2:$L$69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882.08955223880594</c:v>
                </c:pt>
                <c:pt idx="1">
                  <c:v>226.86567164179104</c:v>
                </c:pt>
                <c:pt idx="2">
                  <c:v>425.75757575757575</c:v>
                </c:pt>
                <c:pt idx="3">
                  <c:v>1056.6666666666667</c:v>
                </c:pt>
                <c:pt idx="4">
                  <c:v>1139.2857142857142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36</c:v>
                </c:pt>
                <c:pt idx="2">
                  <c:v>34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清水常緑!$L$2:$L$83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-1488.8888888888889</c:v>
                </c:pt>
                <c:pt idx="1">
                  <c:v>612.34567901234573</c:v>
                </c:pt>
                <c:pt idx="2">
                  <c:v>-402.5</c:v>
                </c:pt>
                <c:pt idx="3">
                  <c:v>-956.57894736842104</c:v>
                </c:pt>
                <c:pt idx="4">
                  <c:v>-535</c:v>
                </c:pt>
                <c:pt idx="5">
                  <c:v>2082.9268292682927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20</c:v>
                </c:pt>
                <c:pt idx="1">
                  <c:v>23</c:v>
                </c:pt>
                <c:pt idx="2">
                  <c:v>24</c:v>
                </c:pt>
                <c:pt idx="3">
                  <c:v>23</c:v>
                </c:pt>
                <c:pt idx="4">
                  <c:v>16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所附快和!$L$2:$L$81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63.291139240506332</c:v>
                </c:pt>
                <c:pt idx="1">
                  <c:v>-258.22784810126581</c:v>
                </c:pt>
                <c:pt idx="2">
                  <c:v>350.64935064935065</c:v>
                </c:pt>
                <c:pt idx="3">
                  <c:v>-380.30303030303031</c:v>
                </c:pt>
                <c:pt idx="4">
                  <c:v>695.74468085106378</c:v>
                </c:pt>
                <c:pt idx="5">
                  <c:v>380.64516129032256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20</c:v>
                </c:pt>
                <c:pt idx="1">
                  <c:v>29</c:v>
                </c:pt>
                <c:pt idx="2">
                  <c:v>20</c:v>
                </c:pt>
                <c:pt idx="3">
                  <c:v>29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長野柊馬!$L$2:$L$102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157</c:v>
                </c:pt>
                <c:pt idx="1">
                  <c:v>222</c:v>
                </c:pt>
                <c:pt idx="2">
                  <c:v>1327.6595744680851</c:v>
                </c:pt>
                <c:pt idx="3">
                  <c:v>808.64197530864203</c:v>
                </c:pt>
                <c:pt idx="4">
                  <c:v>345.76271186440675</c:v>
                </c:pt>
                <c:pt idx="5">
                  <c:v>443.58974358974359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21</c:v>
                </c:pt>
                <c:pt idx="1">
                  <c:v>38</c:v>
                </c:pt>
                <c:pt idx="2">
                  <c:v>42</c:v>
                </c:pt>
                <c:pt idx="3">
                  <c:v>34</c:v>
                </c:pt>
                <c:pt idx="4">
                  <c:v>18</c:v>
                </c:pt>
                <c:pt idx="5">
                  <c:v>12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西野修世!$L$2:$L$29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-2655.5555555555557</c:v>
                </c:pt>
                <c:pt idx="1">
                  <c:v>-1077.7777777777778</c:v>
                </c:pt>
                <c:pt idx="2">
                  <c:v>-1369.2307692307693</c:v>
                </c:pt>
                <c:pt idx="3">
                  <c:v>-2435</c:v>
                </c:pt>
                <c:pt idx="4">
                  <c:v>-1975</c:v>
                </c:pt>
                <c:pt idx="5">
                  <c:v>-2314.2857142857142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高橋英将!$L$2:$L$27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1640</c:v>
                </c:pt>
                <c:pt idx="1">
                  <c:v>-1956</c:v>
                </c:pt>
                <c:pt idx="2">
                  <c:v>-250</c:v>
                </c:pt>
                <c:pt idx="3">
                  <c:v>1652.6315789473683</c:v>
                </c:pt>
                <c:pt idx="4">
                  <c:v>-3300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3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965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66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81</v>
      </c>
    </row>
    <row r="42" spans="1:2">
      <c r="A42" t="s">
        <v>277</v>
      </c>
      <c r="B42">
        <v>79</v>
      </c>
    </row>
    <row r="43" spans="1:2">
      <c r="A43" t="s">
        <v>276</v>
      </c>
      <c r="B43">
        <v>100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27</v>
      </c>
    </row>
    <row r="47" spans="1:2">
      <c r="A47" t="s">
        <v>333</v>
      </c>
      <c r="B47">
        <v>25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0.49376943275029561</v>
      </c>
      <c r="C2" s="113"/>
      <c r="D2" s="110"/>
      <c r="E2" s="111"/>
      <c r="F2" s="110"/>
      <c r="G2" s="111"/>
      <c r="H2" s="112">
        <v>0.82577680114279595</v>
      </c>
      <c r="I2" s="113"/>
      <c r="J2" s="112">
        <v>0.62755127438233482</v>
      </c>
      <c r="K2" s="113"/>
      <c r="L2" s="112">
        <v>0.71461838134266609</v>
      </c>
      <c r="M2" s="113"/>
      <c r="N2" s="112">
        <v>0.72904159379969458</v>
      </c>
      <c r="O2" s="113"/>
      <c r="P2" s="112">
        <v>0.63108832038476292</v>
      </c>
      <c r="Q2" s="113"/>
      <c r="R2" s="112">
        <v>0.51873717209881687</v>
      </c>
      <c r="S2" s="113"/>
      <c r="T2" s="112">
        <v>-2.0781467088830864E-2</v>
      </c>
      <c r="U2" s="113"/>
      <c r="V2" s="112">
        <v>0.26166475621715229</v>
      </c>
      <c r="W2" s="113"/>
      <c r="X2" s="112">
        <v>0.12268895776480641</v>
      </c>
      <c r="Y2" s="113"/>
      <c r="Z2" s="112">
        <v>0.38971996148602833</v>
      </c>
      <c r="AA2" s="113"/>
      <c r="AB2" s="112">
        <v>0.33052249726218386</v>
      </c>
      <c r="AC2" s="113"/>
      <c r="AD2" s="112">
        <v>0.28671375908831842</v>
      </c>
      <c r="AE2" s="113"/>
      <c r="AF2" s="112">
        <v>-0.32256742461880988</v>
      </c>
      <c r="AG2" s="113"/>
      <c r="AH2" s="112">
        <v>0.39511343255742915</v>
      </c>
      <c r="AI2" s="113"/>
    </row>
    <row r="3" spans="1:35">
      <c r="A3" s="36">
        <v>1</v>
      </c>
      <c r="B3" s="37" t="s">
        <v>114</v>
      </c>
      <c r="C3" s="106">
        <v>241.25</v>
      </c>
      <c r="D3" s="37" t="s">
        <v>276</v>
      </c>
      <c r="E3" s="38">
        <v>942.00000000000034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100</v>
      </c>
      <c r="D4" s="45" t="s">
        <v>263</v>
      </c>
      <c r="E4" s="46">
        <v>785.1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0.37199434229137202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81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79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9.0523338048090526E-2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333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67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66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324</v>
      </c>
      <c r="AG8" s="50">
        <v>0.52631578947368418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62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0.26295585412667949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335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277</v>
      </c>
      <c r="E10" s="46">
        <v>145.9</v>
      </c>
      <c r="F10" s="47" t="s">
        <v>263</v>
      </c>
      <c r="G10" s="59">
        <v>11.717910447761195</v>
      </c>
      <c r="H10" s="47" t="s">
        <v>263</v>
      </c>
      <c r="I10" s="48">
        <v>2.1641791044776117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205</v>
      </c>
      <c r="E11" s="46">
        <v>141.1</v>
      </c>
      <c r="F11" s="47" t="s">
        <v>276</v>
      </c>
      <c r="G11" s="59">
        <v>9.4200000000000035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0.61194029850746268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0.25952813067150637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276</v>
      </c>
      <c r="I12" s="48">
        <v>2.23</v>
      </c>
      <c r="J12" s="47" t="s">
        <v>169</v>
      </c>
      <c r="K12" s="49">
        <v>0.33870967741935482</v>
      </c>
      <c r="L12" s="47" t="s">
        <v>263</v>
      </c>
      <c r="M12" s="49">
        <v>0.1044776119402985</v>
      </c>
      <c r="N12" s="47" t="s">
        <v>276</v>
      </c>
      <c r="O12" s="49">
        <v>0.61</v>
      </c>
      <c r="P12" s="47" t="s">
        <v>179</v>
      </c>
      <c r="Q12" s="50">
        <v>0.24427480916030533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-4353.2258064516127</v>
      </c>
      <c r="X12" s="47" t="s">
        <v>162</v>
      </c>
      <c r="Y12" s="50">
        <v>0.25641025641025639</v>
      </c>
      <c r="Z12" s="47" t="s">
        <v>272</v>
      </c>
      <c r="AA12" s="50">
        <v>0.2604340567612688</v>
      </c>
      <c r="AB12" s="47" t="s">
        <v>263</v>
      </c>
      <c r="AC12" s="50">
        <v>0.6428571428571429</v>
      </c>
      <c r="AD12" s="47" t="s">
        <v>263</v>
      </c>
      <c r="AE12" s="50">
        <v>0.42975206611570249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0.32835820895522388</v>
      </c>
      <c r="L13" s="47" t="s">
        <v>276</v>
      </c>
      <c r="M13" s="49">
        <v>0.15</v>
      </c>
      <c r="N13" s="47" t="s">
        <v>164</v>
      </c>
      <c r="O13" s="49">
        <v>0.6</v>
      </c>
      <c r="P13" s="47" t="s">
        <v>276</v>
      </c>
      <c r="Q13" s="50">
        <v>0.24328147100424327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333</v>
      </c>
      <c r="S14" s="50">
        <v>0.11176470588235295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244</v>
      </c>
      <c r="AG14" s="50">
        <v>0.48648648648648651</v>
      </c>
      <c r="AH14" s="47" t="s">
        <v>216</v>
      </c>
      <c r="AI14" s="54">
        <v>62700</v>
      </c>
    </row>
    <row r="15" spans="1:35">
      <c r="A15" s="44">
        <v>13</v>
      </c>
      <c r="B15" s="45" t="s">
        <v>324</v>
      </c>
      <c r="C15" s="107">
        <v>27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0.30379746835443039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-4878.0821917808216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255</v>
      </c>
      <c r="AG15" s="50">
        <v>0.47727272727272729</v>
      </c>
      <c r="AH15" s="47" t="s">
        <v>265</v>
      </c>
      <c r="AI15" s="54">
        <v>61200</v>
      </c>
    </row>
    <row r="16" spans="1:35">
      <c r="A16" s="44">
        <v>14</v>
      </c>
      <c r="B16" s="45" t="s">
        <v>304</v>
      </c>
      <c r="C16" s="107">
        <v>25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277</v>
      </c>
      <c r="AA16" s="50">
        <v>0.24682395644283123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333</v>
      </c>
      <c r="C17" s="107">
        <v>25</v>
      </c>
      <c r="D17" s="45" t="s">
        <v>244</v>
      </c>
      <c r="E17" s="46">
        <v>38.19999999999996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0.22370617696160267</v>
      </c>
      <c r="Z17" s="47" t="s">
        <v>191</v>
      </c>
      <c r="AA17" s="50">
        <v>0.24347826086956523</v>
      </c>
      <c r="AB17" s="47" t="s">
        <v>276</v>
      </c>
      <c r="AC17" s="50">
        <v>0.5821917808219178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24</v>
      </c>
      <c r="D18" s="45" t="s">
        <v>164</v>
      </c>
      <c r="E18" s="46">
        <v>22.499999999999993</v>
      </c>
      <c r="F18" s="47" t="s">
        <v>277</v>
      </c>
      <c r="G18" s="59">
        <v>1.8468354430379748</v>
      </c>
      <c r="H18" s="47" t="s">
        <v>277</v>
      </c>
      <c r="I18" s="48">
        <v>2.4430379746835444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0.22504537205081671</v>
      </c>
      <c r="R18" s="47" t="s">
        <v>263</v>
      </c>
      <c r="S18" s="50">
        <v>0.11900191938579655</v>
      </c>
      <c r="T18" s="47" t="s">
        <v>161</v>
      </c>
      <c r="U18" s="51">
        <v>7025</v>
      </c>
      <c r="V18" s="47" t="s">
        <v>324</v>
      </c>
      <c r="W18" s="51">
        <v>-5220</v>
      </c>
      <c r="X18" s="47" t="s">
        <v>213</v>
      </c>
      <c r="Y18" s="50">
        <v>0.22222222222222221</v>
      </c>
      <c r="Z18" s="47" t="s">
        <v>114</v>
      </c>
      <c r="AA18" s="50">
        <v>0.23662171753016323</v>
      </c>
      <c r="AB18" s="47" t="s">
        <v>235</v>
      </c>
      <c r="AC18" s="50">
        <v>0.56818181818181823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244</v>
      </c>
      <c r="G19" s="59">
        <v>1.591666666666665</v>
      </c>
      <c r="H19" s="47" t="s">
        <v>244</v>
      </c>
      <c r="I19" s="48">
        <v>2.4583333333333335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0.54430379746835444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0.50259067357512954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263</v>
      </c>
      <c r="AA20" s="50">
        <v>0.23224568138195778</v>
      </c>
      <c r="AB20" s="47" t="s">
        <v>265</v>
      </c>
      <c r="AC20" s="50">
        <v>0.56140350877192979</v>
      </c>
      <c r="AD20" s="47" t="s">
        <v>272</v>
      </c>
      <c r="AE20" s="50">
        <v>0.33333333333333331</v>
      </c>
      <c r="AF20" s="47" t="s">
        <v>333</v>
      </c>
      <c r="AG20" s="50">
        <v>0.41176470588235292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272</v>
      </c>
      <c r="K21" s="49">
        <v>0.25925925925925924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272</v>
      </c>
      <c r="W21" s="51">
        <v>-5381.3725490196075</v>
      </c>
      <c r="X21" s="47" t="s">
        <v>163</v>
      </c>
      <c r="Y21" s="50">
        <v>0.21518987341772153</v>
      </c>
      <c r="Z21" s="47" t="s">
        <v>297</v>
      </c>
      <c r="AA21" s="50">
        <v>0.2318840579710145</v>
      </c>
      <c r="AB21" s="47" t="s">
        <v>333</v>
      </c>
      <c r="AC21" s="50">
        <v>0.55882352941176472</v>
      </c>
      <c r="AD21" s="47" t="s">
        <v>335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2.489119170984456</v>
      </c>
      <c r="J22" s="47" t="s">
        <v>114</v>
      </c>
      <c r="K22" s="49">
        <v>0.25595854922279793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0.21178140525195174</v>
      </c>
      <c r="R22" s="47" t="s">
        <v>244</v>
      </c>
      <c r="S22" s="50">
        <v>0.13218390804597702</v>
      </c>
      <c r="T22" s="47" t="s">
        <v>335</v>
      </c>
      <c r="U22" s="51">
        <v>6675</v>
      </c>
      <c r="V22" s="47" t="s">
        <v>223</v>
      </c>
      <c r="W22" s="51">
        <v>-5450</v>
      </c>
      <c r="X22" s="47" t="s">
        <v>263</v>
      </c>
      <c r="Y22" s="50">
        <v>0.21497120921305182</v>
      </c>
      <c r="Z22" s="47" t="s">
        <v>264</v>
      </c>
      <c r="AA22" s="50">
        <v>0.23076923076923078</v>
      </c>
      <c r="AB22" s="47" t="s">
        <v>114</v>
      </c>
      <c r="AC22" s="50">
        <v>0.53899240855762598</v>
      </c>
      <c r="AD22" s="47" t="s">
        <v>177</v>
      </c>
      <c r="AE22" s="50">
        <v>0.33333333333333331</v>
      </c>
      <c r="AF22" s="47" t="s">
        <v>272</v>
      </c>
      <c r="AG22" s="50">
        <v>0.3983739837398374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-0.13917098445595869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0.13229240596167494</v>
      </c>
      <c r="T23" s="47" t="s">
        <v>297</v>
      </c>
      <c r="U23" s="51">
        <v>6585.7142857142853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0.22862823061630219</v>
      </c>
      <c r="AB23" s="47" t="s">
        <v>161</v>
      </c>
      <c r="AC23" s="50">
        <v>0.53846153846153844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0.22727272727272727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277</v>
      </c>
      <c r="S24" s="50">
        <v>0.13248638838475499</v>
      </c>
      <c r="T24" s="47" t="s">
        <v>272</v>
      </c>
      <c r="U24" s="51">
        <v>6487.8048780487807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195</v>
      </c>
      <c r="AC24" s="50">
        <v>0.53535353535353536</v>
      </c>
      <c r="AD24" s="47" t="s">
        <v>195</v>
      </c>
      <c r="AE24" s="50">
        <v>0.33082706766917291</v>
      </c>
      <c r="AF24" s="47" t="s">
        <v>263</v>
      </c>
      <c r="AG24" s="50">
        <v>0.38686131386861317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0.24766839378238342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175</v>
      </c>
      <c r="S25" s="50">
        <v>0.13333333333333333</v>
      </c>
      <c r="T25" s="47" t="s">
        <v>269</v>
      </c>
      <c r="U25" s="51">
        <v>6444.8275862068967</v>
      </c>
      <c r="V25" s="47" t="s">
        <v>235</v>
      </c>
      <c r="W25" s="51">
        <v>-5542.028985507246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227</v>
      </c>
      <c r="AC25" s="50">
        <v>0.53125</v>
      </c>
      <c r="AD25" s="47" t="s">
        <v>114</v>
      </c>
      <c r="AE25" s="50">
        <v>0.33053389322135573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-3.1160493827160485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272</v>
      </c>
      <c r="Q26" s="50">
        <v>0.20534223706176963</v>
      </c>
      <c r="R26" s="47" t="s">
        <v>199</v>
      </c>
      <c r="S26" s="50">
        <v>0.13333333333333333</v>
      </c>
      <c r="T26" s="47" t="s">
        <v>114</v>
      </c>
      <c r="U26" s="51">
        <v>6420.1742627345848</v>
      </c>
      <c r="V26" s="47" t="s">
        <v>335</v>
      </c>
      <c r="W26" s="51">
        <v>-5650</v>
      </c>
      <c r="X26" s="47" t="s">
        <v>276</v>
      </c>
      <c r="Y26" s="50">
        <v>0.2065063649222065</v>
      </c>
      <c r="Z26" s="47" t="s">
        <v>169</v>
      </c>
      <c r="AA26" s="50">
        <v>0.19868995633187772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2.5802469135802468</v>
      </c>
      <c r="J27" s="47" t="s">
        <v>228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333</v>
      </c>
      <c r="Q27" s="50">
        <v>0.2</v>
      </c>
      <c r="R27" s="47" t="s">
        <v>216</v>
      </c>
      <c r="S27" s="50">
        <v>0.13407821229050279</v>
      </c>
      <c r="T27" s="47" t="s">
        <v>276</v>
      </c>
      <c r="U27" s="51">
        <v>6320.3488372093025</v>
      </c>
      <c r="V27" s="47" t="s">
        <v>114</v>
      </c>
      <c r="W27" s="51">
        <v>-5673.605150214592</v>
      </c>
      <c r="X27" s="47" t="s">
        <v>114</v>
      </c>
      <c r="Y27" s="50">
        <v>0.20567778566359121</v>
      </c>
      <c r="Z27" s="47" t="s">
        <v>244</v>
      </c>
      <c r="AA27" s="50">
        <v>0.19540229885057472</v>
      </c>
      <c r="AB27" s="47" t="s">
        <v>258</v>
      </c>
      <c r="AC27" s="50">
        <v>0.52941176470588236</v>
      </c>
      <c r="AD27" s="47" t="s">
        <v>277</v>
      </c>
      <c r="AE27" s="50">
        <v>0.30882352941176472</v>
      </c>
      <c r="AF27" s="47" t="s">
        <v>114</v>
      </c>
      <c r="AG27" s="50">
        <v>0.37265415549597858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166</v>
      </c>
      <c r="Q28" s="50">
        <v>0.2</v>
      </c>
      <c r="R28" s="47" t="s">
        <v>269</v>
      </c>
      <c r="S28" s="50">
        <v>0.1360544217687075</v>
      </c>
      <c r="T28" s="47" t="s">
        <v>255</v>
      </c>
      <c r="U28" s="51">
        <v>6295.454545454545</v>
      </c>
      <c r="V28" s="47" t="s">
        <v>276</v>
      </c>
      <c r="W28" s="51">
        <v>-5818.75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265</v>
      </c>
      <c r="AG28" s="50">
        <v>0.37037037037037035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-5.3639999999999999</v>
      </c>
      <c r="H29" s="47" t="s">
        <v>333</v>
      </c>
      <c r="I29" s="48">
        <v>2.64</v>
      </c>
      <c r="J29" s="47" t="s">
        <v>333</v>
      </c>
      <c r="K29" s="49">
        <v>0.2</v>
      </c>
      <c r="L29" s="47" t="s">
        <v>168</v>
      </c>
      <c r="M29" s="49">
        <v>0.27777777777777779</v>
      </c>
      <c r="N29" s="47" t="s">
        <v>272</v>
      </c>
      <c r="O29" s="49">
        <v>0.44444444444444442</v>
      </c>
      <c r="P29" s="47" t="s">
        <v>175</v>
      </c>
      <c r="Q29" s="50">
        <v>0.2</v>
      </c>
      <c r="R29" s="47" t="s">
        <v>235</v>
      </c>
      <c r="S29" s="50">
        <v>0.13717693836978131</v>
      </c>
      <c r="T29" s="47" t="s">
        <v>203</v>
      </c>
      <c r="U29" s="51">
        <v>6275</v>
      </c>
      <c r="V29" s="47" t="s">
        <v>168</v>
      </c>
      <c r="W29" s="51">
        <v>-5835.7142857142853</v>
      </c>
      <c r="X29" s="47" t="s">
        <v>333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0.5074626865671642</v>
      </c>
      <c r="AD29" s="47" t="s">
        <v>238</v>
      </c>
      <c r="AE29" s="50">
        <v>0.28888888888888886</v>
      </c>
      <c r="AF29" s="47" t="s">
        <v>235</v>
      </c>
      <c r="AG29" s="50">
        <v>0.36781609195402298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-6.1833333333333318</v>
      </c>
      <c r="H30" s="47" t="s">
        <v>235</v>
      </c>
      <c r="I30" s="48">
        <v>2.6515151515151514</v>
      </c>
      <c r="J30" s="47" t="s">
        <v>269</v>
      </c>
      <c r="K30" s="49">
        <v>0.19047619047619047</v>
      </c>
      <c r="L30" s="47" t="s">
        <v>333</v>
      </c>
      <c r="M30" s="49">
        <v>0.28000000000000003</v>
      </c>
      <c r="N30" s="47" t="s">
        <v>304</v>
      </c>
      <c r="O30" s="49">
        <v>0.44</v>
      </c>
      <c r="P30" s="47" t="s">
        <v>269</v>
      </c>
      <c r="Q30" s="50">
        <v>0.19727891156462585</v>
      </c>
      <c r="R30" s="47" t="s">
        <v>238</v>
      </c>
      <c r="S30" s="50">
        <v>0.1409090909090909</v>
      </c>
      <c r="T30" s="47" t="s">
        <v>277</v>
      </c>
      <c r="U30" s="51">
        <v>6202.4193548387093</v>
      </c>
      <c r="V30" s="47" t="s">
        <v>304</v>
      </c>
      <c r="W30" s="51">
        <v>-5882.1428571428569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276</v>
      </c>
      <c r="AE30" s="50">
        <v>0.28517110266159695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272</v>
      </c>
      <c r="M31" s="49">
        <v>0.2839506172839506</v>
      </c>
      <c r="N31" s="47" t="s">
        <v>333</v>
      </c>
      <c r="O31" s="49">
        <v>0.44</v>
      </c>
      <c r="P31" s="47" t="s">
        <v>228</v>
      </c>
      <c r="Q31" s="50">
        <v>0.19580419580419581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235</v>
      </c>
      <c r="O32" s="49">
        <v>0.43939393939393939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324</v>
      </c>
      <c r="U32" s="51">
        <v>6136.8421052631575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277</v>
      </c>
      <c r="AG32" s="50">
        <v>0.35483870967741937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0.29113924050632911</v>
      </c>
      <c r="N33" s="47" t="s">
        <v>238</v>
      </c>
      <c r="O33" s="49">
        <v>0.43333333333333335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235</v>
      </c>
      <c r="AE33" s="50">
        <v>0.24347826086956523</v>
      </c>
      <c r="AF33" s="47" t="s">
        <v>276</v>
      </c>
      <c r="AG33" s="50">
        <v>0.34302325581395349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244</v>
      </c>
      <c r="O34" s="49">
        <v>0.41666666666666669</v>
      </c>
      <c r="P34" s="47" t="s">
        <v>235</v>
      </c>
      <c r="Q34" s="50">
        <v>0.17296222664015903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244</v>
      </c>
      <c r="W34" s="51">
        <v>-6282.608695652174</v>
      </c>
      <c r="X34" s="47" t="s">
        <v>235</v>
      </c>
      <c r="Y34" s="50">
        <v>0.1749502982107356</v>
      </c>
      <c r="Z34" s="47" t="s">
        <v>215</v>
      </c>
      <c r="AA34" s="50">
        <v>0.16666666666666666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3.7037037037037035E-2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235</v>
      </c>
      <c r="U35" s="51">
        <v>5842.5287356321842</v>
      </c>
      <c r="V35" s="47" t="s">
        <v>208</v>
      </c>
      <c r="W35" s="51">
        <v>-6340</v>
      </c>
      <c r="X35" s="47" t="s">
        <v>304</v>
      </c>
      <c r="Y35" s="50">
        <v>0.17460317460317459</v>
      </c>
      <c r="Z35" s="47" t="s">
        <v>333</v>
      </c>
      <c r="AA35" s="50">
        <v>0.1588235294117647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5779.5620437956204</v>
      </c>
      <c r="V36" s="47" t="s">
        <v>238</v>
      </c>
      <c r="W36" s="51">
        <v>-6512.9032258064517</v>
      </c>
      <c r="X36" s="47" t="s">
        <v>262</v>
      </c>
      <c r="Y36" s="50">
        <v>0.17391304347826086</v>
      </c>
      <c r="Z36" s="47" t="s">
        <v>177</v>
      </c>
      <c r="AA36" s="50">
        <v>0.15789473684210525</v>
      </c>
      <c r="AB36" s="47" t="s">
        <v>277</v>
      </c>
      <c r="AC36" s="50">
        <v>0.47552447552447552</v>
      </c>
      <c r="AD36" s="47" t="s">
        <v>324</v>
      </c>
      <c r="AE36" s="50">
        <v>0.22222222222222221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161</v>
      </c>
      <c r="W37" s="51">
        <v>-6514.2857142857147</v>
      </c>
      <c r="X37" s="47" t="s">
        <v>161</v>
      </c>
      <c r="Y37" s="50">
        <v>0.16883116883116883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0.31818181818181818</v>
      </c>
      <c r="N38" s="47" t="s">
        <v>258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0.17028380634390652</v>
      </c>
      <c r="T38" s="47" t="s">
        <v>265</v>
      </c>
      <c r="U38" s="51">
        <v>5618.5185185185182</v>
      </c>
      <c r="V38" s="47" t="s">
        <v>333</v>
      </c>
      <c r="W38" s="51">
        <v>-6526.3157894736842</v>
      </c>
      <c r="X38" s="47" t="s">
        <v>169</v>
      </c>
      <c r="Y38" s="50">
        <v>0.15938864628820962</v>
      </c>
      <c r="Z38" s="47" t="s">
        <v>324</v>
      </c>
      <c r="AA38" s="50">
        <v>0.15428571428571428</v>
      </c>
      <c r="AB38" s="47" t="s">
        <v>324</v>
      </c>
      <c r="AC38" s="50">
        <v>0.4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333</v>
      </c>
      <c r="E39" s="46">
        <v>-134.1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262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335</v>
      </c>
      <c r="O40" s="49">
        <v>0.3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5382.3529411764703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324</v>
      </c>
      <c r="O41" s="49">
        <v>0.29629629629629628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196</v>
      </c>
      <c r="G43" s="59">
        <v>-27.1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0.10857142857142857</v>
      </c>
      <c r="R43" s="47" t="s">
        <v>168</v>
      </c>
      <c r="S43" s="50">
        <v>0.19718309859154928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324</v>
      </c>
      <c r="G44" s="59">
        <v>-28.07037037037037</v>
      </c>
      <c r="H44" s="47" t="s">
        <v>166</v>
      </c>
      <c r="I44" s="48">
        <v>3.25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324</v>
      </c>
      <c r="S44" s="50">
        <v>0.2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324</v>
      </c>
      <c r="I45" s="48">
        <v>3.2592592592592591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0.59259259259259256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-252.39999999999992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-408.09999999999991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-757.9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965</v>
      </c>
      <c r="C2" s="121"/>
      <c r="E2" s="32" t="s">
        <v>54</v>
      </c>
      <c r="F2" s="29" t="s">
        <v>20</v>
      </c>
      <c r="G2" s="12">
        <v>861</v>
      </c>
      <c r="H2" s="93">
        <f>IF(B$17=0,0,G2/B$17)</f>
        <v>0.57707774798927614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-52.84974093264249</v>
      </c>
      <c r="P2" s="79">
        <v>965</v>
      </c>
      <c r="Q2" s="63">
        <v>-51000</v>
      </c>
    </row>
    <row r="3" spans="1:17">
      <c r="A3" s="19" t="s">
        <v>8</v>
      </c>
      <c r="B3" s="122">
        <v>7045</v>
      </c>
      <c r="C3" s="123"/>
      <c r="E3" s="33" t="s">
        <v>181</v>
      </c>
      <c r="F3" s="30" t="s">
        <v>156</v>
      </c>
      <c r="G3" s="13">
        <v>777</v>
      </c>
      <c r="H3" s="94">
        <f>IF(B$17=0,0,G3/B$17)</f>
        <v>0.52077747989276135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-5.5958549222797931</v>
      </c>
      <c r="P3" s="80">
        <v>965</v>
      </c>
      <c r="Q3" s="64">
        <v>-5400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738</v>
      </c>
      <c r="H4" s="94">
        <f>IF(B$17=0,0,G4/B$17)</f>
        <v>0.49463806970509383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-22.066738428417654</v>
      </c>
      <c r="P4" s="80">
        <v>929</v>
      </c>
      <c r="Q4" s="64">
        <v>-20500</v>
      </c>
    </row>
    <row r="5" spans="1:17">
      <c r="A5" s="19" t="s">
        <v>7</v>
      </c>
      <c r="B5" s="126">
        <f>IF(B$2=0,0,B$4/B$2)</f>
        <v>-0.13917098445595869</v>
      </c>
      <c r="C5" s="127"/>
      <c r="E5" s="33" t="s">
        <v>60</v>
      </c>
      <c r="F5" s="30" t="s">
        <v>24</v>
      </c>
      <c r="G5" s="13">
        <v>565</v>
      </c>
      <c r="H5" s="94">
        <f>IF(B$17=0,0,G5/B$17)</f>
        <v>0.37868632707774796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-22.819593787335723</v>
      </c>
      <c r="P5" s="80">
        <v>837</v>
      </c>
      <c r="Q5" s="64">
        <v>-19100</v>
      </c>
    </row>
    <row r="6" spans="1:17">
      <c r="A6" s="19" t="s">
        <v>1</v>
      </c>
      <c r="B6" s="128">
        <f>IF(B$2=0,0,(B$7*1+B$8*2+B$9*3+B$10*4)/B$2)</f>
        <v>2.489119170984456</v>
      </c>
      <c r="C6" s="129"/>
      <c r="E6" s="33" t="s">
        <v>56</v>
      </c>
      <c r="F6" s="30" t="s">
        <v>185</v>
      </c>
      <c r="G6" s="13">
        <v>394</v>
      </c>
      <c r="H6" s="94">
        <f>IF(B$17=0,0,G6/B$17)</f>
        <v>0.2640750670241287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1.4240506329113924</v>
      </c>
      <c r="P6" s="80">
        <v>632</v>
      </c>
      <c r="Q6" s="64">
        <v>900</v>
      </c>
    </row>
    <row r="7" spans="1:17">
      <c r="A7" s="19" t="s">
        <v>2</v>
      </c>
      <c r="B7" s="13">
        <v>247</v>
      </c>
      <c r="C7" s="6">
        <f t="shared" ref="C7:C12" si="2">IF(B$2=0,0,B7/B$2)</f>
        <v>0.25595854922279793</v>
      </c>
      <c r="E7" s="33" t="s">
        <v>57</v>
      </c>
      <c r="F7" s="30" t="s">
        <v>21</v>
      </c>
      <c r="G7" s="13">
        <v>337</v>
      </c>
      <c r="H7" s="94">
        <f>IF(B$17=0,0,G7/B$17)</f>
        <v>0.22587131367292226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-39.215686274509807</v>
      </c>
      <c r="P7" s="80">
        <v>408</v>
      </c>
      <c r="Q7" s="64">
        <v>-16000</v>
      </c>
    </row>
    <row r="8" spans="1:17">
      <c r="A8" s="19" t="s">
        <v>3</v>
      </c>
      <c r="B8" s="13">
        <v>238</v>
      </c>
      <c r="C8" s="6">
        <f>IF(B$2=0,0,B8/B$2)</f>
        <v>0.24663212435233162</v>
      </c>
      <c r="E8" s="33" t="s">
        <v>55</v>
      </c>
      <c r="F8" s="30" t="s">
        <v>155</v>
      </c>
      <c r="G8" s="13">
        <v>326</v>
      </c>
      <c r="H8" s="94">
        <f>IF(B$17=0,0,G8/B$17)</f>
        <v>0.21849865951742628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241</v>
      </c>
      <c r="C9" s="7">
        <f>IF(B$2=0,0,B9/B$2)</f>
        <v>0.24974093264248703</v>
      </c>
      <c r="E9" s="33" t="s">
        <v>59</v>
      </c>
      <c r="F9" s="30" t="s">
        <v>23</v>
      </c>
      <c r="G9" s="13">
        <v>260</v>
      </c>
      <c r="H9" s="94">
        <f>IF(B$17=0,0,G9/B$17)</f>
        <v>0.17426273458445041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239</v>
      </c>
      <c r="C10" s="7">
        <f>IF(B$2=0,0,B10/B$2)</f>
        <v>0.24766839378238342</v>
      </c>
      <c r="E10" s="33" t="s">
        <v>182</v>
      </c>
      <c r="F10" s="30" t="s">
        <v>19</v>
      </c>
      <c r="G10" s="13">
        <v>153</v>
      </c>
      <c r="H10" s="94">
        <f>IF(B$17=0,0,G10/B$17)</f>
        <v>0.10254691689008043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485</v>
      </c>
      <c r="C11" s="7">
        <f>IF(B$2=0,0,B11/B$2)</f>
        <v>0.50259067357512954</v>
      </c>
      <c r="E11" s="33" t="s">
        <v>58</v>
      </c>
      <c r="F11" s="30" t="s">
        <v>22</v>
      </c>
      <c r="G11" s="13">
        <v>98</v>
      </c>
      <c r="H11" s="94">
        <f>IF(B$17=0,0,G11/B$17)</f>
        <v>6.5683646112600538E-2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2.7979274611398965E-2</v>
      </c>
      <c r="E12" s="33" t="s">
        <v>77</v>
      </c>
      <c r="F12" s="30" t="s">
        <v>41</v>
      </c>
      <c r="G12" s="13">
        <v>59</v>
      </c>
      <c r="H12" s="94">
        <f>IF(B$17=0,0,G12/B$17)</f>
        <v>3.9544235924932974E-2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-0.33016528925619831</v>
      </c>
      <c r="P12" s="79">
        <v>242</v>
      </c>
      <c r="Q12" s="67">
        <v>-79.899999999999991</v>
      </c>
    </row>
    <row r="13" spans="1:17">
      <c r="A13" s="22" t="s">
        <v>97</v>
      </c>
      <c r="B13" s="15">
        <v>1449</v>
      </c>
      <c r="C13" s="11">
        <f>IF(B$3=0,0,B13/B$3)</f>
        <v>0.20567778566359121</v>
      </c>
      <c r="E13" s="33" t="s">
        <v>74</v>
      </c>
      <c r="F13" s="30" t="s">
        <v>38</v>
      </c>
      <c r="G13" s="13">
        <v>47</v>
      </c>
      <c r="H13" s="94">
        <f>IF(B$17=0,0,G13/B$17)</f>
        <v>3.1501340482573727E-2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1.1338842975206602</v>
      </c>
      <c r="P13" s="80">
        <v>242</v>
      </c>
      <c r="Q13" s="68">
        <v>274.39999999999975</v>
      </c>
    </row>
    <row r="14" spans="1:17">
      <c r="A14" s="19" t="s">
        <v>94</v>
      </c>
      <c r="B14" s="13">
        <v>1667</v>
      </c>
      <c r="C14" s="6">
        <f>IF(B$3=0,0,B14/B$3)</f>
        <v>0.23662171753016323</v>
      </c>
      <c r="E14" s="33" t="s">
        <v>183</v>
      </c>
      <c r="F14" s="30" t="s">
        <v>186</v>
      </c>
      <c r="G14" s="13">
        <v>40</v>
      </c>
      <c r="H14" s="94">
        <f>IF(B$17=0,0,G14/B$17)</f>
        <v>2.6809651474530832E-2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-1.7557851239669429</v>
      </c>
      <c r="P14" s="80">
        <v>242</v>
      </c>
      <c r="Q14" s="68">
        <v>-424.90000000000015</v>
      </c>
    </row>
    <row r="15" spans="1:17">
      <c r="A15" s="18" t="s">
        <v>99</v>
      </c>
      <c r="B15" s="12">
        <f>B21</f>
        <v>781</v>
      </c>
      <c r="C15" s="4">
        <f>IF(B$13=0,0,B15/B$13)</f>
        <v>0.53899240855762598</v>
      </c>
      <c r="E15" s="33" t="s">
        <v>71</v>
      </c>
      <c r="F15" s="30" t="s">
        <v>35</v>
      </c>
      <c r="G15" s="13">
        <v>32</v>
      </c>
      <c r="H15" s="94">
        <f>IF(B$17=0,0,G15/B$17)</f>
        <v>2.1447721179624665E-2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0.39710743801652865</v>
      </c>
      <c r="P15" s="81">
        <v>242</v>
      </c>
      <c r="Q15" s="69">
        <v>96.099999999999937</v>
      </c>
    </row>
    <row r="16" spans="1:17">
      <c r="A16" s="18" t="s">
        <v>100</v>
      </c>
      <c r="B16" s="12">
        <f>B22</f>
        <v>551</v>
      </c>
      <c r="C16" s="4">
        <f>IF(B$14=0,0,B16/B$14)</f>
        <v>0.33053389322135573</v>
      </c>
      <c r="E16" s="33" t="s">
        <v>66</v>
      </c>
      <c r="F16" s="30" t="s">
        <v>30</v>
      </c>
      <c r="G16" s="13">
        <v>26</v>
      </c>
      <c r="H16" s="94">
        <f>IF(B$17=0,0,G16/B$17)</f>
        <v>1.7426273458445041E-2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1492</v>
      </c>
      <c r="C17" s="4">
        <f>IF(B$3=0,0,B17/B$3)</f>
        <v>0.21178140525195174</v>
      </c>
      <c r="E17" s="33" t="s">
        <v>67</v>
      </c>
      <c r="F17" s="30" t="s">
        <v>31</v>
      </c>
      <c r="G17" s="13">
        <v>20</v>
      </c>
      <c r="H17" s="94">
        <f>IF(B$17=0,0,G17/B$17)</f>
        <v>1.3404825737265416E-2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932</v>
      </c>
      <c r="C18" s="6">
        <f>IF(B$3=0,0,B18/B$3)</f>
        <v>0.13229240596167494</v>
      </c>
      <c r="E18" s="33" t="s">
        <v>69</v>
      </c>
      <c r="F18" s="30" t="s">
        <v>33</v>
      </c>
      <c r="G18" s="13">
        <v>14</v>
      </c>
      <c r="H18" s="94">
        <f>IF(B$17=0,0,G18/B$17)</f>
        <v>9.3833780160857902E-3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556</v>
      </c>
      <c r="C19" s="6">
        <f>IF(B$17=0,0,B19/B$17)</f>
        <v>0.37265415549597858</v>
      </c>
      <c r="E19" s="33" t="s">
        <v>78</v>
      </c>
      <c r="F19" s="30" t="s">
        <v>42</v>
      </c>
      <c r="G19" s="13">
        <v>12</v>
      </c>
      <c r="H19" s="94">
        <f>IF(B$17=0,0,G19/B$17)</f>
        <v>8.0428954423592495E-3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936</v>
      </c>
      <c r="C20" s="6">
        <f>IF(B$17=0,0,B20/B$17)</f>
        <v>0.62734584450402142</v>
      </c>
      <c r="E20" s="33" t="s">
        <v>62</v>
      </c>
      <c r="F20" s="30" t="s">
        <v>26</v>
      </c>
      <c r="G20" s="13">
        <v>11</v>
      </c>
      <c r="H20" s="94">
        <f>IF(B$17=0,0,G20/B$17)</f>
        <v>7.3726541554959783E-3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781</v>
      </c>
      <c r="C21" s="6">
        <f>IF(B$17=0,0,B21/B$17)</f>
        <v>0.52345844504021444</v>
      </c>
      <c r="E21" s="33" t="s">
        <v>61</v>
      </c>
      <c r="F21" s="30" t="s">
        <v>25</v>
      </c>
      <c r="G21" s="13">
        <v>7</v>
      </c>
      <c r="H21" s="94">
        <f>IF(B$17=0,0,G21/B$17)</f>
        <v>4.6916890080428951E-3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551</v>
      </c>
      <c r="C22" s="6">
        <f>IF(B$17=0,0,B22/B$17)</f>
        <v>0.36930294906166222</v>
      </c>
      <c r="E22" s="33" t="s">
        <v>76</v>
      </c>
      <c r="F22" s="30" t="s">
        <v>40</v>
      </c>
      <c r="G22" s="13">
        <v>6</v>
      </c>
      <c r="H22" s="94">
        <f>IF(B$17=0,0,G22/B$17)</f>
        <v>4.0214477211796247E-3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160</v>
      </c>
      <c r="C23" s="6">
        <f>IF(B$17=0,0,B23/B$17)</f>
        <v>0.10723860589812333</v>
      </c>
      <c r="E23" s="33" t="s">
        <v>63</v>
      </c>
      <c r="F23" s="30" t="s">
        <v>27</v>
      </c>
      <c r="G23" s="13">
        <v>3</v>
      </c>
      <c r="H23" s="94">
        <f>IF(B$17=0,0,G23/B$17)</f>
        <v>2.0107238605898124E-3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6420.1742627345848</v>
      </c>
      <c r="C24" s="8">
        <v>9578900</v>
      </c>
      <c r="E24" s="33" t="s">
        <v>72</v>
      </c>
      <c r="F24" s="30" t="s">
        <v>36</v>
      </c>
      <c r="G24" s="13">
        <v>2</v>
      </c>
      <c r="H24" s="94">
        <f>IF(B$17=0,0,G24/B$17)</f>
        <v>1.3404825737265416E-3</v>
      </c>
      <c r="I24" s="56">
        <v>3</v>
      </c>
      <c r="K24" s="5">
        <v>22</v>
      </c>
      <c r="L24" s="61">
        <v>-68.399999999999991</v>
      </c>
      <c r="N24" s="76" t="s">
        <v>324</v>
      </c>
      <c r="O24" s="86">
        <f>IF(P24=0,0,Q24/P24)</f>
        <v>37.393827160493814</v>
      </c>
      <c r="P24" s="80">
        <v>81</v>
      </c>
      <c r="Q24" s="68">
        <v>3028.8999999999992</v>
      </c>
    </row>
    <row r="25" spans="1:17">
      <c r="A25" s="20" t="s">
        <v>133</v>
      </c>
      <c r="B25" s="97">
        <f>IF($B$17-B$16=0,0,C25/($B$17-B$16))</f>
        <v>7486.5037194473962</v>
      </c>
      <c r="C25" s="98">
        <v>7044800</v>
      </c>
      <c r="E25" s="33" t="s">
        <v>75</v>
      </c>
      <c r="F25" s="30" t="s">
        <v>39</v>
      </c>
      <c r="G25" s="13">
        <v>2</v>
      </c>
      <c r="H25" s="94">
        <f>IF(B$17=0,0,G25/B$17)</f>
        <v>1.3404825737265416E-3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4599.0925589836661</v>
      </c>
      <c r="C26" s="98">
        <v>2534100</v>
      </c>
      <c r="E26" s="33" t="s">
        <v>68</v>
      </c>
      <c r="F26" s="30" t="s">
        <v>32</v>
      </c>
      <c r="G26" s="13">
        <v>1</v>
      </c>
      <c r="H26" s="94">
        <f>IF(B$17=0,0,G26/B$17)</f>
        <v>6.7024128686327079E-4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-5673.605150214592</v>
      </c>
      <c r="C27" s="98">
        <v>-5287800</v>
      </c>
      <c r="E27" s="33" t="s">
        <v>79</v>
      </c>
      <c r="F27" s="30" t="s">
        <v>43</v>
      </c>
      <c r="G27" s="13">
        <v>1</v>
      </c>
      <c r="H27" s="94">
        <f>IF(B$17=0,0,G27/B$17)</f>
        <v>6.7024128686327079E-4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6.7024128686327079E-4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13</v>
      </c>
      <c r="E29" s="33" t="s">
        <v>82</v>
      </c>
      <c r="F29" s="30" t="s">
        <v>46</v>
      </c>
      <c r="G29" s="13">
        <v>1</v>
      </c>
      <c r="H29" s="94">
        <f>IF(B$17=0,0,G29/B$17)</f>
        <v>6.7024128686327079E-4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1.98722498225692E-3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170</v>
      </c>
      <c r="C35" s="102">
        <f t="shared" ref="C35:C47" si="3">IF(B$17=0,0,B35/B$17)</f>
        <v>0.11394101876675604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332</v>
      </c>
      <c r="C36" s="6">
        <f t="shared" si="3"/>
        <v>0.22252010723860591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329</v>
      </c>
      <c r="C37" s="6">
        <f t="shared" si="3"/>
        <v>0.22050938337801609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8.0292929292929482</v>
      </c>
      <c r="P37" s="80">
        <v>198</v>
      </c>
      <c r="Q37" s="68">
        <v>1589.8000000000036</v>
      </c>
    </row>
    <row r="38" spans="1:17">
      <c r="A38" s="19" t="s">
        <v>137</v>
      </c>
      <c r="B38" s="100">
        <v>311</v>
      </c>
      <c r="C38" s="6">
        <f t="shared" si="3"/>
        <v>0.20844504021447721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7.1520000000000046</v>
      </c>
      <c r="P38" s="80">
        <v>75</v>
      </c>
      <c r="Q38" s="68">
        <v>536.40000000000032</v>
      </c>
    </row>
    <row r="39" spans="1:17">
      <c r="A39" s="19" t="s">
        <v>138</v>
      </c>
      <c r="B39" s="100">
        <v>175</v>
      </c>
      <c r="C39" s="6">
        <f t="shared" si="3"/>
        <v>0.11729222520107238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113</v>
      </c>
      <c r="C40" s="6">
        <f t="shared" si="3"/>
        <v>7.5737265415549593E-2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2.4128686327077747E-2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4.0390946502057625</v>
      </c>
      <c r="P41" s="80">
        <v>243</v>
      </c>
      <c r="Q41" s="68">
        <v>981.50000000000023</v>
      </c>
    </row>
    <row r="42" spans="1:17">
      <c r="A42" s="19" t="s">
        <v>142</v>
      </c>
      <c r="B42" s="100">
        <v>13</v>
      </c>
      <c r="C42" s="6">
        <f t="shared" si="3"/>
        <v>8.7131367292225207E-3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5.3619302949061663E-3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6.7024128686327079E-4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6.7024128686327079E-4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2.0107238605898124E-3</v>
      </c>
      <c r="K47" s="5">
        <v>45</v>
      </c>
      <c r="L47" s="61">
        <v>-52.099999999999987</v>
      </c>
      <c r="N47" s="76" t="s">
        <v>244</v>
      </c>
      <c r="O47" s="86">
        <f>IF(P47=0,0,Q47/P47)</f>
        <v>-2.4375000000000075</v>
      </c>
      <c r="P47" s="80">
        <v>72</v>
      </c>
      <c r="Q47" s="68">
        <v>-175.50000000000054</v>
      </c>
    </row>
    <row r="48" spans="1:17">
      <c r="K48" s="5">
        <v>46</v>
      </c>
      <c r="L48" s="61">
        <v>-44.199999999999989</v>
      </c>
      <c r="N48" s="76" t="s">
        <v>277</v>
      </c>
      <c r="O48" s="86">
        <f>IF(P48=0,0,Q48/P48)</f>
        <v>-2.5375527426160285</v>
      </c>
      <c r="P48" s="80">
        <v>237</v>
      </c>
      <c r="Q48" s="68">
        <v>-601.39999999999873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276</v>
      </c>
      <c r="O55" s="86">
        <f>IF(P55=0,0,Q55/P55)</f>
        <v>-12.651333333333323</v>
      </c>
      <c r="P55" s="80">
        <v>300</v>
      </c>
      <c r="Q55" s="68">
        <v>-3795.3999999999969</v>
      </c>
    </row>
    <row r="56" spans="11:17">
      <c r="K56" s="5">
        <v>54</v>
      </c>
      <c r="L56" s="61">
        <v>-30.5</v>
      </c>
      <c r="N56" s="76" t="s">
        <v>163</v>
      </c>
      <c r="O56" s="86">
        <f>IF(P56=0,0,Q56/P56)</f>
        <v>-12.799999999999997</v>
      </c>
      <c r="P56" s="80">
        <v>27</v>
      </c>
      <c r="Q56" s="68">
        <v>-345.59999999999991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-15.717412935323384</v>
      </c>
      <c r="P57" s="80">
        <v>201</v>
      </c>
      <c r="Q57" s="68">
        <v>-3159.2000000000003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6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30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6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66</v>
      </c>
      <c r="C2" s="121"/>
      <c r="E2" s="32" t="s">
        <v>181</v>
      </c>
      <c r="F2" s="29" t="s">
        <v>156</v>
      </c>
      <c r="G2" s="12">
        <v>50</v>
      </c>
      <c r="H2" s="93">
        <f>IF(B$17=0,0,G2/B$17)</f>
        <v>0.57471264367816088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-851.5151515151515</v>
      </c>
      <c r="P2" s="79">
        <v>66</v>
      </c>
      <c r="Q2" s="63">
        <v>-56200</v>
      </c>
    </row>
    <row r="3" spans="1:17">
      <c r="A3" s="19" t="s">
        <v>8</v>
      </c>
      <c r="B3" s="122">
        <v>503</v>
      </c>
      <c r="C3" s="123"/>
      <c r="E3" s="33" t="s">
        <v>184</v>
      </c>
      <c r="F3" s="30" t="s">
        <v>187</v>
      </c>
      <c r="G3" s="13">
        <v>48</v>
      </c>
      <c r="H3" s="94">
        <f>IF(B$17=0,0,G3/B$17)</f>
        <v>0.55172413793103448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34.848484848484851</v>
      </c>
      <c r="P3" s="80">
        <v>66</v>
      </c>
      <c r="Q3" s="64">
        <v>2300</v>
      </c>
    </row>
    <row r="4" spans="1:17">
      <c r="A4" s="19" t="s">
        <v>6</v>
      </c>
      <c r="B4" s="124">
        <v>-408.09999999999991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0.50574712643678166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-841.53846153846155</v>
      </c>
      <c r="P4" s="80">
        <v>65</v>
      </c>
      <c r="Q4" s="64">
        <v>-54700</v>
      </c>
    </row>
    <row r="5" spans="1:17">
      <c r="A5" s="19" t="s">
        <v>7</v>
      </c>
      <c r="B5" s="126">
        <f>IF(B$2=0,0,B$4/B$2)</f>
        <v>-6.1833333333333318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0.35632183908045978</v>
      </c>
      <c r="I5" s="56">
        <v>26</v>
      </c>
      <c r="K5" s="5">
        <v>3</v>
      </c>
      <c r="L5" s="61">
        <v>-67.200000000000017</v>
      </c>
      <c r="N5" s="76" t="s">
        <v>157</v>
      </c>
      <c r="O5" s="83">
        <f>IF(P5=0,0,Q5/P5)</f>
        <v>-329.03225806451616</v>
      </c>
      <c r="P5" s="80">
        <v>62</v>
      </c>
      <c r="Q5" s="64">
        <v>-20400</v>
      </c>
    </row>
    <row r="6" spans="1:17">
      <c r="A6" s="19" t="s">
        <v>1</v>
      </c>
      <c r="B6" s="128">
        <f>IF(B$2=0,0,(B$7*1+B$8*2+B$9*3+B$10*4)/B$2)</f>
        <v>2.6515151515151514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0.2988505747126437</v>
      </c>
      <c r="I6" s="56">
        <v>18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26</v>
      </c>
      <c r="P6" s="80">
        <v>50</v>
      </c>
      <c r="Q6" s="64">
        <v>1300</v>
      </c>
    </row>
    <row r="7" spans="1:17">
      <c r="A7" s="19" t="s">
        <v>2</v>
      </c>
      <c r="B7" s="13">
        <v>15</v>
      </c>
      <c r="C7" s="6">
        <f t="shared" ref="C7:C12" si="2">IF(B$2=0,0,B7/B$2)</f>
        <v>0.22727272727272727</v>
      </c>
      <c r="E7" s="33" t="s">
        <v>57</v>
      </c>
      <c r="F7" s="30" t="s">
        <v>21</v>
      </c>
      <c r="G7" s="13">
        <v>24</v>
      </c>
      <c r="H7" s="94">
        <f>IF(B$17=0,0,G7/B$17)</f>
        <v>0.27586206896551724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-570.58823529411768</v>
      </c>
      <c r="P7" s="80">
        <v>34</v>
      </c>
      <c r="Q7" s="64">
        <v>-19400</v>
      </c>
    </row>
    <row r="8" spans="1:17">
      <c r="A8" s="19" t="s">
        <v>3</v>
      </c>
      <c r="B8" s="13">
        <v>14</v>
      </c>
      <c r="C8" s="6">
        <f>IF(B$2=0,0,B8/B$2)</f>
        <v>0.21212121212121213</v>
      </c>
      <c r="E8" s="33" t="s">
        <v>55</v>
      </c>
      <c r="F8" s="30" t="s">
        <v>155</v>
      </c>
      <c r="G8" s="13">
        <v>21</v>
      </c>
      <c r="H8" s="94">
        <f>IF(B$17=0,0,G8/B$17)</f>
        <v>0.2413793103448276</v>
      </c>
      <c r="I8" s="56">
        <v>18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16</v>
      </c>
      <c r="C9" s="7">
        <f>IF(B$2=0,0,B9/B$2)</f>
        <v>0.24242424242424243</v>
      </c>
      <c r="E9" s="33" t="s">
        <v>59</v>
      </c>
      <c r="F9" s="30" t="s">
        <v>23</v>
      </c>
      <c r="G9" s="13">
        <v>13</v>
      </c>
      <c r="H9" s="94">
        <f>IF(B$17=0,0,G9/B$17)</f>
        <v>0.14942528735632185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21</v>
      </c>
      <c r="C10" s="7">
        <f>IF(B$2=0,0,B10/B$2)</f>
        <v>0.31818181818181818</v>
      </c>
      <c r="E10" s="33" t="s">
        <v>182</v>
      </c>
      <c r="F10" s="30" t="s">
        <v>19</v>
      </c>
      <c r="G10" s="13">
        <v>7</v>
      </c>
      <c r="H10" s="94">
        <f>IF(B$17=0,0,G10/B$17)</f>
        <v>8.0459770114942528E-2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0.43939393939393939</v>
      </c>
      <c r="E11" s="33" t="s">
        <v>58</v>
      </c>
      <c r="F11" s="30" t="s">
        <v>22</v>
      </c>
      <c r="G11" s="13">
        <v>4</v>
      </c>
      <c r="H11" s="94">
        <f>IF(B$17=0,0,G11/B$17)</f>
        <v>4.5977011494252873E-2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3.0303030303030304E-2</v>
      </c>
      <c r="E12" s="33" t="s">
        <v>61</v>
      </c>
      <c r="F12" s="30" t="s">
        <v>25</v>
      </c>
      <c r="G12" s="13">
        <v>1</v>
      </c>
      <c r="H12" s="94">
        <f>IF(B$17=0,0,G12/B$17)</f>
        <v>1.1494252873563218E-2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-13.537500000000001</v>
      </c>
      <c r="P12" s="79">
        <v>16</v>
      </c>
      <c r="Q12" s="67">
        <v>-216.60000000000002</v>
      </c>
    </row>
    <row r="13" spans="1:17">
      <c r="A13" s="22" t="s">
        <v>97</v>
      </c>
      <c r="B13" s="15">
        <v>88</v>
      </c>
      <c r="C13" s="11">
        <f>IF(B$3=0,0,B13/B$3)</f>
        <v>0.1749502982107356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-1.9315789473684213</v>
      </c>
      <c r="P13" s="80">
        <v>19</v>
      </c>
      <c r="Q13" s="68">
        <v>-36.700000000000003</v>
      </c>
    </row>
    <row r="14" spans="1:17">
      <c r="A14" s="19" t="s">
        <v>94</v>
      </c>
      <c r="B14" s="13">
        <v>115</v>
      </c>
      <c r="C14" s="6">
        <f>IF(B$3=0,0,B14/B$3)</f>
        <v>0.22862823061630219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-14.147058823529406</v>
      </c>
      <c r="P14" s="80">
        <v>17</v>
      </c>
      <c r="Q14" s="68">
        <v>-240.49999999999991</v>
      </c>
    </row>
    <row r="15" spans="1:17">
      <c r="A15" s="18" t="s">
        <v>99</v>
      </c>
      <c r="B15" s="12">
        <f>B21</f>
        <v>50</v>
      </c>
      <c r="C15" s="4">
        <f>IF(B$13=0,0,B15/B$13)</f>
        <v>0.56818181818181823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6.1214285714285737</v>
      </c>
      <c r="P15" s="81">
        <v>14</v>
      </c>
      <c r="Q15" s="69">
        <v>85.700000000000031</v>
      </c>
    </row>
    <row r="16" spans="1:17">
      <c r="A16" s="18" t="s">
        <v>100</v>
      </c>
      <c r="B16" s="12">
        <f>B22</f>
        <v>28</v>
      </c>
      <c r="C16" s="4">
        <f>IF(B$14=0,0,B16/B$14)</f>
        <v>0.24347826086956523</v>
      </c>
      <c r="E16" s="33" t="s">
        <v>71</v>
      </c>
      <c r="F16" s="30" t="s">
        <v>35</v>
      </c>
      <c r="G16" s="13">
        <v>1</v>
      </c>
      <c r="H16" s="94">
        <f>IF(B$17=0,0,G16/B$17)</f>
        <v>1.1494252873563218E-2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0.17296222664015903</v>
      </c>
      <c r="E17" s="33" t="s">
        <v>76</v>
      </c>
      <c r="F17" s="30" t="s">
        <v>40</v>
      </c>
      <c r="G17" s="13">
        <v>1</v>
      </c>
      <c r="H17" s="94">
        <f>IF(B$17=0,0,G17/B$17)</f>
        <v>1.1494252873563218E-2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</v>
      </c>
      <c r="C18" s="6">
        <f>IF(B$3=0,0,B18/B$3)</f>
        <v>0.13717693836978131</v>
      </c>
      <c r="E18" s="33" t="s">
        <v>77</v>
      </c>
      <c r="F18" s="30" t="s">
        <v>41</v>
      </c>
      <c r="G18" s="13">
        <v>1</v>
      </c>
      <c r="H18" s="94">
        <f>IF(B$17=0,0,G18/B$17)</f>
        <v>1.1494252873563218E-2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32</v>
      </c>
      <c r="C19" s="6">
        <f>IF(B$17=0,0,B19/B$17)</f>
        <v>0.36781609195402298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51.762499999999996</v>
      </c>
      <c r="P19" s="80">
        <v>8</v>
      </c>
      <c r="Q19" s="68">
        <v>414.09999999999997</v>
      </c>
    </row>
    <row r="20" spans="1:17">
      <c r="A20" s="19" t="s">
        <v>11</v>
      </c>
      <c r="B20" s="13">
        <v>55</v>
      </c>
      <c r="C20" s="6">
        <f>IF(B$17=0,0,B20/B$17)</f>
        <v>0.63218390804597702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50</v>
      </c>
      <c r="C21" s="6">
        <f>IF(B$17=0,0,B21/B$17)</f>
        <v>0.57471264367816088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28</v>
      </c>
      <c r="C22" s="6">
        <f>IF(B$17=0,0,B22/B$17)</f>
        <v>0.32183908045977011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0.10344827586206896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4.7827586206896564</v>
      </c>
      <c r="P23" s="80">
        <v>29</v>
      </c>
      <c r="Q23" s="68">
        <v>138.70000000000005</v>
      </c>
    </row>
    <row r="24" spans="1:17">
      <c r="A24" s="19" t="s">
        <v>5</v>
      </c>
      <c r="B24" s="16">
        <f>IF(B$17=0,0,C24/B$17)</f>
        <v>5842.5287356321842</v>
      </c>
      <c r="C24" s="8">
        <v>508300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6920.3389830508477</v>
      </c>
      <c r="C25" s="98">
        <v>408300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3571.4285714285716</v>
      </c>
      <c r="C26" s="98">
        <v>100000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-5542.028985507246</v>
      </c>
      <c r="C27" s="98">
        <v>-382400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-14.436111111111106</v>
      </c>
      <c r="P27" s="80">
        <v>36</v>
      </c>
      <c r="Q27" s="68">
        <v>-519.69999999999982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-16.522222222222222</v>
      </c>
      <c r="P28" s="80">
        <v>27</v>
      </c>
      <c r="Q28" s="68">
        <v>-446.1</v>
      </c>
    </row>
    <row r="29" spans="1:17">
      <c r="A29" s="19" t="s">
        <v>131</v>
      </c>
      <c r="B29" s="13">
        <v>30</v>
      </c>
      <c r="C29" s="96">
        <v>15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1.9880715705765406E-3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-26.504761904761899</v>
      </c>
      <c r="P32" s="80">
        <v>21</v>
      </c>
      <c r="Q32" s="68">
        <v>-556.59999999999991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0.11494252873563218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-39.94</v>
      </c>
      <c r="P35" s="80">
        <v>5</v>
      </c>
      <c r="Q35" s="68">
        <v>-199.7</v>
      </c>
    </row>
    <row r="36" spans="1:17">
      <c r="A36" s="19" t="s">
        <v>135</v>
      </c>
      <c r="B36" s="13">
        <v>22</v>
      </c>
      <c r="C36" s="6">
        <f t="shared" si="3"/>
        <v>0.25287356321839083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17</v>
      </c>
      <c r="C37" s="6">
        <f t="shared" si="3"/>
        <v>0.19540229885057472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23</v>
      </c>
      <c r="C38" s="6">
        <f t="shared" si="3"/>
        <v>0.26436781609195403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9.1954022988505746E-2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8.0459770114942528E-2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</v>
      </c>
      <c r="C2" s="121"/>
      <c r="E2" s="32" t="s">
        <v>181</v>
      </c>
      <c r="F2" s="29" t="s">
        <v>156</v>
      </c>
      <c r="G2" s="12">
        <v>72</v>
      </c>
      <c r="H2" s="93">
        <f>IF(B$17=0,0,G2/B$17)</f>
        <v>0.52554744525547448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882.08955223880594</v>
      </c>
      <c r="P2" s="79">
        <v>67</v>
      </c>
      <c r="Q2" s="63">
        <v>59100</v>
      </c>
    </row>
    <row r="3" spans="1:17">
      <c r="A3" s="19" t="s">
        <v>8</v>
      </c>
      <c r="B3" s="122">
        <v>521</v>
      </c>
      <c r="C3" s="123"/>
      <c r="E3" s="33" t="s">
        <v>54</v>
      </c>
      <c r="F3" s="30" t="s">
        <v>20</v>
      </c>
      <c r="G3" s="13">
        <v>62</v>
      </c>
      <c r="H3" s="94">
        <f>IF(B$17=0,0,G3/B$17)</f>
        <v>0.45255474452554745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226.86567164179104</v>
      </c>
      <c r="P3" s="80">
        <v>67</v>
      </c>
      <c r="Q3" s="64">
        <v>15200</v>
      </c>
    </row>
    <row r="4" spans="1:17">
      <c r="A4" s="19" t="s">
        <v>6</v>
      </c>
      <c r="B4" s="124">
        <v>785.1</v>
      </c>
      <c r="C4" s="125"/>
      <c r="E4" s="33" t="s">
        <v>184</v>
      </c>
      <c r="F4" s="30" t="s">
        <v>187</v>
      </c>
      <c r="G4" s="13">
        <v>61</v>
      </c>
      <c r="H4" s="94">
        <f>IF(B$17=0,0,G4/B$17)</f>
        <v>0.44525547445255476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425.75757575757575</v>
      </c>
      <c r="P4" s="80">
        <v>66</v>
      </c>
      <c r="Q4" s="64">
        <v>28100</v>
      </c>
    </row>
    <row r="5" spans="1:17">
      <c r="A5" s="19" t="s">
        <v>7</v>
      </c>
      <c r="B5" s="126">
        <f>IF(B$2=0,0,B$4/B$2)</f>
        <v>11.717910447761195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0.33576642335766421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1056.6666666666667</v>
      </c>
      <c r="P5" s="80">
        <v>60</v>
      </c>
      <c r="Q5" s="64">
        <v>63400</v>
      </c>
    </row>
    <row r="6" spans="1:17">
      <c r="A6" s="19" t="s">
        <v>1</v>
      </c>
      <c r="B6" s="128">
        <f>IF(B$2=0,0,(B$7*1+B$8*2+B$9*3+B$10*4)/B$2)</f>
        <v>2.1641791044776117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0.27007299270072993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1139.2857142857142</v>
      </c>
      <c r="P6" s="80">
        <v>56</v>
      </c>
      <c r="Q6" s="64">
        <v>63800</v>
      </c>
    </row>
    <row r="7" spans="1:17">
      <c r="A7" s="19" t="s">
        <v>2</v>
      </c>
      <c r="B7" s="13">
        <v>22</v>
      </c>
      <c r="C7" s="6">
        <f t="shared" ref="C7:C12" si="2">IF(B$2=0,0,B7/B$2)</f>
        <v>0.32835820895522388</v>
      </c>
      <c r="E7" s="33" t="s">
        <v>55</v>
      </c>
      <c r="F7" s="30" t="s">
        <v>155</v>
      </c>
      <c r="G7" s="13">
        <v>36</v>
      </c>
      <c r="H7" s="94">
        <f>IF(B$17=0,0,G7/B$17)</f>
        <v>0.26277372262773724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0.28358208955223879</v>
      </c>
      <c r="E8" s="33" t="s">
        <v>59</v>
      </c>
      <c r="F8" s="30" t="s">
        <v>23</v>
      </c>
      <c r="G8" s="13">
        <v>28</v>
      </c>
      <c r="H8" s="94">
        <f>IF(B$17=0,0,G8/B$17)</f>
        <v>0.20437956204379562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19</v>
      </c>
      <c r="C9" s="7">
        <f>IF(B$2=0,0,B9/B$2)</f>
        <v>0.28358208955223879</v>
      </c>
      <c r="E9" s="33" t="s">
        <v>57</v>
      </c>
      <c r="F9" s="30" t="s">
        <v>21</v>
      </c>
      <c r="G9" s="13">
        <v>26</v>
      </c>
      <c r="H9" s="94">
        <f>IF(B$17=0,0,G9/B$17)</f>
        <v>0.18978102189781021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0.1044776119402985</v>
      </c>
      <c r="E10" s="33" t="s">
        <v>182</v>
      </c>
      <c r="F10" s="30" t="s">
        <v>19</v>
      </c>
      <c r="G10" s="13">
        <v>22</v>
      </c>
      <c r="H10" s="94">
        <f>IF(B$17=0,0,G10/B$17)</f>
        <v>0.16058394160583941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0.61194029850746268</v>
      </c>
      <c r="E11" s="33" t="s">
        <v>183</v>
      </c>
      <c r="F11" s="30" t="s">
        <v>186</v>
      </c>
      <c r="G11" s="13">
        <v>5</v>
      </c>
      <c r="H11" s="94">
        <f>IF(B$17=0,0,G11/B$17)</f>
        <v>3.6496350364963501E-2</v>
      </c>
      <c r="I11" s="56">
        <v>14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2.9197080291970802E-2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112</v>
      </c>
      <c r="C13" s="11">
        <f>IF(B$3=0,0,B13/B$3)</f>
        <v>0.21497120921305182</v>
      </c>
      <c r="E13" s="33" t="s">
        <v>66</v>
      </c>
      <c r="F13" s="30" t="s">
        <v>30</v>
      </c>
      <c r="G13" s="13">
        <v>4</v>
      </c>
      <c r="H13" s="94">
        <f>IF(B$17=0,0,G13/B$17)</f>
        <v>2.9197080291970802E-2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121</v>
      </c>
      <c r="C14" s="6">
        <f>IF(B$3=0,0,B14/B$3)</f>
        <v>0.23224568138195778</v>
      </c>
      <c r="E14" s="33" t="s">
        <v>74</v>
      </c>
      <c r="F14" s="30" t="s">
        <v>38</v>
      </c>
      <c r="G14" s="13">
        <v>3</v>
      </c>
      <c r="H14" s="94">
        <f>IF(B$17=0,0,G14/B$17)</f>
        <v>2.1897810218978103E-2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72</v>
      </c>
      <c r="C15" s="4">
        <f>IF(B$13=0,0,B15/B$13)</f>
        <v>0.6428571428571429</v>
      </c>
      <c r="E15" s="33" t="s">
        <v>67</v>
      </c>
      <c r="F15" s="30" t="s">
        <v>31</v>
      </c>
      <c r="G15" s="13">
        <v>2</v>
      </c>
      <c r="H15" s="94">
        <f>IF(B$17=0,0,G15/B$17)</f>
        <v>1.4598540145985401E-2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52</v>
      </c>
      <c r="C16" s="4">
        <f>IF(B$14=0,0,B16/B$14)</f>
        <v>0.42975206611570249</v>
      </c>
      <c r="E16" s="33" t="s">
        <v>77</v>
      </c>
      <c r="F16" s="30" t="s">
        <v>41</v>
      </c>
      <c r="G16" s="13">
        <v>2</v>
      </c>
      <c r="H16" s="94">
        <f>IF(B$17=0,0,G16/B$17)</f>
        <v>1.4598540145985401E-2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</v>
      </c>
      <c r="C17" s="4">
        <f>IF(B$3=0,0,B17/B$3)</f>
        <v>0.26295585412667949</v>
      </c>
      <c r="E17" s="33" t="s">
        <v>61</v>
      </c>
      <c r="F17" s="30" t="s">
        <v>25</v>
      </c>
      <c r="G17" s="13">
        <v>1</v>
      </c>
      <c r="H17" s="94">
        <f>IF(B$17=0,0,G17/B$17)</f>
        <v>7.2992700729927005E-3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</v>
      </c>
      <c r="C18" s="6">
        <f>IF(B$3=0,0,B18/B$3)</f>
        <v>0.11900191938579655</v>
      </c>
      <c r="E18" s="33" t="s">
        <v>62</v>
      </c>
      <c r="F18" s="30" t="s">
        <v>26</v>
      </c>
      <c r="G18" s="13">
        <v>1</v>
      </c>
      <c r="H18" s="94">
        <f>IF(B$17=0,0,G18/B$17)</f>
        <v>7.2992700729927005E-3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53</v>
      </c>
      <c r="C19" s="6">
        <f>IF(B$17=0,0,B19/B$17)</f>
        <v>0.38686131386861317</v>
      </c>
      <c r="E19" s="33" t="s">
        <v>69</v>
      </c>
      <c r="F19" s="30" t="s">
        <v>33</v>
      </c>
      <c r="G19" s="13">
        <v>1</v>
      </c>
      <c r="H19" s="94">
        <f>IF(B$17=0,0,G19/B$17)</f>
        <v>7.2992700729927005E-3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84</v>
      </c>
      <c r="C20" s="6">
        <f>IF(B$17=0,0,B20/B$17)</f>
        <v>0.61313868613138689</v>
      </c>
      <c r="E20" s="33" t="s">
        <v>71</v>
      </c>
      <c r="F20" s="30" t="s">
        <v>35</v>
      </c>
      <c r="G20" s="13">
        <v>1</v>
      </c>
      <c r="H20" s="94">
        <f>IF(B$17=0,0,G20/B$17)</f>
        <v>7.2992700729927005E-3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72</v>
      </c>
      <c r="C21" s="6">
        <f>IF(B$17=0,0,B21/B$17)</f>
        <v>0.52554744525547448</v>
      </c>
      <c r="E21" s="33" t="s">
        <v>76</v>
      </c>
      <c r="F21" s="30" t="s">
        <v>40</v>
      </c>
      <c r="G21" s="13">
        <v>1</v>
      </c>
      <c r="H21" s="94">
        <f>IF(B$17=0,0,G21/B$17)</f>
        <v>7.2992700729927005E-3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52</v>
      </c>
      <c r="C22" s="6">
        <f>IF(B$17=0,0,B22/B$17)</f>
        <v>0.37956204379562042</v>
      </c>
      <c r="E22" s="33" t="s">
        <v>78</v>
      </c>
      <c r="F22" s="30" t="s">
        <v>42</v>
      </c>
      <c r="G22" s="13">
        <v>1</v>
      </c>
      <c r="H22" s="94">
        <f>IF(B$17=0,0,G22/B$17)</f>
        <v>7.2992700729927005E-3</v>
      </c>
      <c r="I22" s="56">
        <v>10</v>
      </c>
      <c r="K22" s="5">
        <v>20</v>
      </c>
      <c r="L22" s="61">
        <v>162.19999999999996</v>
      </c>
      <c r="N22" s="76" t="s">
        <v>333</v>
      </c>
      <c r="O22" s="86">
        <f t="shared" si="3"/>
        <v>28.366666666666664</v>
      </c>
      <c r="P22" s="80">
        <v>6</v>
      </c>
      <c r="Q22" s="68">
        <v>170.2</v>
      </c>
    </row>
    <row r="23" spans="1:17">
      <c r="A23" s="19" t="s">
        <v>150</v>
      </c>
      <c r="B23" s="13">
        <v>13</v>
      </c>
      <c r="C23" s="6">
        <f>IF(B$17=0,0,B23/B$17)</f>
        <v>9.4890510948905105E-2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26.504761904761899</v>
      </c>
      <c r="P23" s="80">
        <v>21</v>
      </c>
      <c r="Q23" s="68">
        <v>556.59999999999991</v>
      </c>
    </row>
    <row r="24" spans="1:17">
      <c r="A24" s="19" t="s">
        <v>5</v>
      </c>
      <c r="B24" s="16">
        <f>IF(B$17=0,0,C24/B$17)</f>
        <v>5779.5620437956204</v>
      </c>
      <c r="C24" s="8">
        <v>791800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25.692000000000004</v>
      </c>
      <c r="P24" s="80">
        <v>25</v>
      </c>
      <c r="Q24" s="68">
        <v>642.30000000000007</v>
      </c>
    </row>
    <row r="25" spans="1:17">
      <c r="A25" s="20" t="s">
        <v>133</v>
      </c>
      <c r="B25" s="97">
        <f>IF($B$17-B$16=0,0,C25/($B$17-B$16))</f>
        <v>7200</v>
      </c>
      <c r="C25" s="98">
        <v>612000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 t="shared" si="3"/>
        <v>23.314285714285717</v>
      </c>
      <c r="P25" s="80">
        <v>7</v>
      </c>
      <c r="Q25" s="68">
        <v>163.20000000000002</v>
      </c>
    </row>
    <row r="26" spans="1:17">
      <c r="A26" s="20" t="s">
        <v>134</v>
      </c>
      <c r="B26" s="97">
        <f>IF(B$16=0,0,C26/B$16)</f>
        <v>3457.6923076923076</v>
      </c>
      <c r="C26" s="98">
        <v>179800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-4353.2258064516127</v>
      </c>
      <c r="C27" s="98">
        <v>-269900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 t="shared" si="3"/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-2.7516129032258076</v>
      </c>
      <c r="P34" s="80">
        <v>31</v>
      </c>
      <c r="Q34" s="68">
        <v>-85.30000000000004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0.11678832116788321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36</v>
      </c>
      <c r="C36" s="6">
        <f t="shared" si="4"/>
        <v>0.26277372262773724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34</v>
      </c>
      <c r="C37" s="6">
        <f t="shared" si="4"/>
        <v>0.24817518248175183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24</v>
      </c>
      <c r="C38" s="6">
        <f t="shared" si="4"/>
        <v>0.17518248175182483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0.13138686131386862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3.6496350364963501E-2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2.9197080291970802E-2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</sheetData>
  <sortState xmlns:xlrd2="http://schemas.microsoft.com/office/spreadsheetml/2017/richdata2" ref="E2:I7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81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0.61788617886178865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-1488.8888888888889</v>
      </c>
      <c r="P2" s="79">
        <v>81</v>
      </c>
      <c r="Q2" s="63">
        <v>-120600</v>
      </c>
    </row>
    <row r="3" spans="1:17">
      <c r="A3" s="19" t="s">
        <v>8</v>
      </c>
      <c r="B3" s="122">
        <v>599</v>
      </c>
      <c r="C3" s="123"/>
      <c r="E3" s="33" t="s">
        <v>181</v>
      </c>
      <c r="F3" s="30" t="s">
        <v>156</v>
      </c>
      <c r="G3" s="13">
        <v>68</v>
      </c>
      <c r="H3" s="94">
        <f>IF(B$17=0,0,G3/B$17)</f>
        <v>0.55284552845528456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612.34567901234573</v>
      </c>
      <c r="P3" s="80">
        <v>81</v>
      </c>
      <c r="Q3" s="64">
        <v>49600</v>
      </c>
    </row>
    <row r="4" spans="1:17">
      <c r="A4" s="19" t="s">
        <v>6</v>
      </c>
      <c r="B4" s="124">
        <v>-252.39999999999992</v>
      </c>
      <c r="C4" s="125"/>
      <c r="E4" s="33" t="s">
        <v>184</v>
      </c>
      <c r="F4" s="30" t="s">
        <v>187</v>
      </c>
      <c r="G4" s="13">
        <v>63</v>
      </c>
      <c r="H4" s="94">
        <f>IF(B$17=0,0,G4/B$17)</f>
        <v>0.51219512195121952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-402.5</v>
      </c>
      <c r="P4" s="80">
        <v>80</v>
      </c>
      <c r="Q4" s="64">
        <v>-32200</v>
      </c>
    </row>
    <row r="5" spans="1:17">
      <c r="A5" s="19" t="s">
        <v>7</v>
      </c>
      <c r="B5" s="126">
        <f>IF(B$2=0,0,B$4/B$2)</f>
        <v>-3.1160493827160485</v>
      </c>
      <c r="C5" s="127"/>
      <c r="E5" s="33" t="s">
        <v>60</v>
      </c>
      <c r="F5" s="30" t="s">
        <v>24</v>
      </c>
      <c r="G5" s="13">
        <v>43</v>
      </c>
      <c r="H5" s="94">
        <f>IF(B$17=0,0,G5/B$17)</f>
        <v>0.34959349593495936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-956.57894736842104</v>
      </c>
      <c r="P5" s="80">
        <v>76</v>
      </c>
      <c r="Q5" s="64">
        <v>-72700</v>
      </c>
    </row>
    <row r="6" spans="1:17">
      <c r="A6" s="19" t="s">
        <v>1</v>
      </c>
      <c r="B6" s="128">
        <f>IF(B$2=0,0,(B$7*1+B$8*2+B$9*3+B$10*4)/B$2)</f>
        <v>2.5802469135802468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0.28455284552845528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-535</v>
      </c>
      <c r="P6" s="80">
        <v>60</v>
      </c>
      <c r="Q6" s="64">
        <v>-32100</v>
      </c>
    </row>
    <row r="7" spans="1:17">
      <c r="A7" s="19" t="s">
        <v>2</v>
      </c>
      <c r="B7" s="13">
        <v>21</v>
      </c>
      <c r="C7" s="6">
        <f t="shared" ref="C7:C12" si="2">IF(B$2=0,0,B7/B$2)</f>
        <v>0.25925925925925924</v>
      </c>
      <c r="E7" s="33" t="s">
        <v>55</v>
      </c>
      <c r="F7" s="30" t="s">
        <v>155</v>
      </c>
      <c r="G7" s="13">
        <v>27</v>
      </c>
      <c r="H7" s="94">
        <f>IF(B$17=0,0,G7/B$17)</f>
        <v>0.21951219512195122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2082.9268292682927</v>
      </c>
      <c r="P7" s="80">
        <v>41</v>
      </c>
      <c r="Q7" s="64">
        <v>85400</v>
      </c>
    </row>
    <row r="8" spans="1:17">
      <c r="A8" s="19" t="s">
        <v>3</v>
      </c>
      <c r="B8" s="13">
        <v>15</v>
      </c>
      <c r="C8" s="6">
        <f>IF(B$2=0,0,B8/B$2)</f>
        <v>0.18518518518518517</v>
      </c>
      <c r="E8" s="33" t="s">
        <v>57</v>
      </c>
      <c r="F8" s="30" t="s">
        <v>21</v>
      </c>
      <c r="G8" s="13">
        <v>20</v>
      </c>
      <c r="H8" s="94">
        <f>IF(B$17=0,0,G8/B$17)</f>
        <v>0.16260162601626016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22</v>
      </c>
      <c r="C9" s="7">
        <f>IF(B$2=0,0,B9/B$2)</f>
        <v>0.27160493827160492</v>
      </c>
      <c r="E9" s="33" t="s">
        <v>59</v>
      </c>
      <c r="F9" s="30" t="s">
        <v>23</v>
      </c>
      <c r="G9" s="13">
        <v>20</v>
      </c>
      <c r="H9" s="94">
        <f>IF(B$17=0,0,G9/B$17)</f>
        <v>0.16260162601626016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23</v>
      </c>
      <c r="C10" s="7">
        <f>IF(B$2=0,0,B10/B$2)</f>
        <v>0.2839506172839506</v>
      </c>
      <c r="E10" s="33" t="s">
        <v>182</v>
      </c>
      <c r="F10" s="30" t="s">
        <v>19</v>
      </c>
      <c r="G10" s="13">
        <v>11</v>
      </c>
      <c r="H10" s="94">
        <f>IF(B$17=0,0,G10/B$17)</f>
        <v>8.943089430894309E-2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0.44444444444444442</v>
      </c>
      <c r="E11" s="33" t="s">
        <v>58</v>
      </c>
      <c r="F11" s="30" t="s">
        <v>22</v>
      </c>
      <c r="G11" s="13">
        <v>9</v>
      </c>
      <c r="H11" s="94">
        <f>IF(B$17=0,0,G11/B$17)</f>
        <v>7.3170731707317069E-2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1.2345679012345678E-2</v>
      </c>
      <c r="E12" s="33" t="s">
        <v>74</v>
      </c>
      <c r="F12" s="30" t="s">
        <v>38</v>
      </c>
      <c r="G12" s="13">
        <v>8</v>
      </c>
      <c r="H12" s="94">
        <f>IF(B$17=0,0,G12/B$17)</f>
        <v>6.5040650406504072E-2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-6.4529411764705893</v>
      </c>
      <c r="P12" s="79">
        <v>17</v>
      </c>
      <c r="Q12" s="67">
        <v>-109.70000000000002</v>
      </c>
    </row>
    <row r="13" spans="1:17">
      <c r="A13" s="22" t="s">
        <v>97</v>
      </c>
      <c r="B13" s="15">
        <v>134</v>
      </c>
      <c r="C13" s="11">
        <f>IF(B$3=0,0,B13/B$3)</f>
        <v>0.22370617696160267</v>
      </c>
      <c r="E13" s="33" t="s">
        <v>183</v>
      </c>
      <c r="F13" s="30" t="s">
        <v>186</v>
      </c>
      <c r="G13" s="13">
        <v>5</v>
      </c>
      <c r="H13" s="94">
        <f>IF(B$17=0,0,G13/B$17)</f>
        <v>4.065040650406504E-2</v>
      </c>
      <c r="I13" s="56">
        <v>11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156</v>
      </c>
      <c r="C14" s="6">
        <f>IF(B$3=0,0,B14/B$3)</f>
        <v>0.2604340567612688</v>
      </c>
      <c r="E14" s="33" t="s">
        <v>66</v>
      </c>
      <c r="F14" s="30" t="s">
        <v>30</v>
      </c>
      <c r="G14" s="13">
        <v>4</v>
      </c>
      <c r="H14" s="94">
        <f>IF(B$17=0,0,G14/B$17)</f>
        <v>3.2520325203252036E-2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-4.1099999999999985</v>
      </c>
      <c r="P14" s="80">
        <v>20</v>
      </c>
      <c r="Q14" s="68">
        <v>-82.199999999999974</v>
      </c>
    </row>
    <row r="15" spans="1:17">
      <c r="A15" s="18" t="s">
        <v>99</v>
      </c>
      <c r="B15" s="12">
        <f>B21</f>
        <v>68</v>
      </c>
      <c r="C15" s="4">
        <f>IF(B$13=0,0,B15/B$13)</f>
        <v>0.5074626865671642</v>
      </c>
      <c r="E15" s="33" t="s">
        <v>77</v>
      </c>
      <c r="F15" s="30" t="s">
        <v>41</v>
      </c>
      <c r="G15" s="13">
        <v>4</v>
      </c>
      <c r="H15" s="94">
        <f>IF(B$17=0,0,G15/B$17)</f>
        <v>3.2520325203252036E-2</v>
      </c>
      <c r="I15" s="56">
        <v>16</v>
      </c>
      <c r="K15" s="5">
        <v>13</v>
      </c>
      <c r="L15" s="61">
        <v>353.5</v>
      </c>
      <c r="N15" s="77" t="s">
        <v>159</v>
      </c>
      <c r="O15" s="87">
        <f>IF(P15=0,0,Q15/P15)</f>
        <v>-16.263157894736842</v>
      </c>
      <c r="P15" s="81">
        <v>19</v>
      </c>
      <c r="Q15" s="69">
        <v>-309</v>
      </c>
    </row>
    <row r="16" spans="1:17">
      <c r="A16" s="18" t="s">
        <v>100</v>
      </c>
      <c r="B16" s="12">
        <f>B22</f>
        <v>52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2</v>
      </c>
      <c r="H16" s="94">
        <f>IF(B$17=0,0,G16/B$17)</f>
        <v>1.6260162601626018E-2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123</v>
      </c>
      <c r="C17" s="4">
        <f>IF(B$3=0,0,B17/B$3)</f>
        <v>0.20534223706176963</v>
      </c>
      <c r="E17" s="33" t="s">
        <v>62</v>
      </c>
      <c r="F17" s="30" t="s">
        <v>26</v>
      </c>
      <c r="G17" s="13">
        <v>1</v>
      </c>
      <c r="H17" s="94">
        <f>IF(B$17=0,0,G17/B$17)</f>
        <v>8.130081300813009E-3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102</v>
      </c>
      <c r="C18" s="6">
        <f>IF(B$3=0,0,B18/B$3)</f>
        <v>0.17028380634390652</v>
      </c>
      <c r="E18" s="33" t="s">
        <v>67</v>
      </c>
      <c r="F18" s="30" t="s">
        <v>31</v>
      </c>
      <c r="G18" s="13">
        <v>1</v>
      </c>
      <c r="H18" s="94">
        <f>IF(B$17=0,0,G18/B$17)</f>
        <v>8.130081300813009E-3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49</v>
      </c>
      <c r="C19" s="6">
        <f>IF(B$17=0,0,B19/B$17)</f>
        <v>0.3983739837398374</v>
      </c>
      <c r="E19" s="33" t="s">
        <v>69</v>
      </c>
      <c r="F19" s="30" t="s">
        <v>33</v>
      </c>
      <c r="G19" s="13">
        <v>1</v>
      </c>
      <c r="H19" s="94">
        <f>IF(B$17=0,0,G19/B$17)</f>
        <v>8.130081300813009E-3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74</v>
      </c>
      <c r="C20" s="6">
        <f>IF(B$17=0,0,B20/B$17)</f>
        <v>0.60162601626016265</v>
      </c>
      <c r="E20" s="33" t="s">
        <v>76</v>
      </c>
      <c r="F20" s="30" t="s">
        <v>40</v>
      </c>
      <c r="G20" s="13">
        <v>1</v>
      </c>
      <c r="H20" s="94">
        <f>IF(B$17=0,0,G20/B$17)</f>
        <v>8.130081300813009E-3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68</v>
      </c>
      <c r="C21" s="6">
        <f>IF(B$17=0,0,B21/B$17)</f>
        <v>0.55284552845528456</v>
      </c>
      <c r="E21" s="33" t="s">
        <v>78</v>
      </c>
      <c r="F21" s="30" t="s">
        <v>42</v>
      </c>
      <c r="G21" s="13">
        <v>1</v>
      </c>
      <c r="H21" s="94">
        <f>IF(B$17=0,0,G21/B$17)</f>
        <v>8.130081300813009E-3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52</v>
      </c>
      <c r="C22" s="6">
        <f>IF(B$17=0,0,B22/B$17)</f>
        <v>0.42276422764227645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>IF(P22=0,0,Q22/P22)</f>
        <v>24.025000000000002</v>
      </c>
      <c r="P22" s="80">
        <v>12</v>
      </c>
      <c r="Q22" s="68">
        <v>288.3</v>
      </c>
    </row>
    <row r="23" spans="1:17">
      <c r="A23" s="19" t="s">
        <v>150</v>
      </c>
      <c r="B23" s="13">
        <v>3</v>
      </c>
      <c r="C23" s="6">
        <f>IF(B$17=0,0,B23/B$17)</f>
        <v>2.4390243902439025E-2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6487.8048780487807</v>
      </c>
      <c r="C24" s="8">
        <v>798000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7777.4647887323945</v>
      </c>
      <c r="C25" s="98">
        <v>552200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4726.9230769230771</v>
      </c>
      <c r="C26" s="98">
        <v>245800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-5381.3725490196075</v>
      </c>
      <c r="C27" s="98">
        <v>-548900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2.335294117647067</v>
      </c>
      <c r="P27" s="80">
        <v>34</v>
      </c>
      <c r="Q27" s="68">
        <v>79.400000000000276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-4.7827586206896529</v>
      </c>
      <c r="P28" s="80">
        <v>29</v>
      </c>
      <c r="Q28" s="68">
        <v>-138.69999999999993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-15.559574468085108</v>
      </c>
      <c r="P31" s="80">
        <v>47</v>
      </c>
      <c r="Q31" s="68">
        <v>-731.30000000000007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195</v>
      </c>
      <c r="O34" s="86">
        <f>IF(P34=0,0,Q34/P34)</f>
        <v>-25.02</v>
      </c>
      <c r="P34" s="80">
        <v>10</v>
      </c>
      <c r="Q34" s="68">
        <v>-250.2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0.16260162601626016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263</v>
      </c>
      <c r="O35" s="86">
        <f>IF(P35=0,0,Q35/P35)</f>
        <v>-25.691999999999993</v>
      </c>
      <c r="P35" s="80">
        <v>25</v>
      </c>
      <c r="Q35" s="68">
        <v>-642.29999999999984</v>
      </c>
    </row>
    <row r="36" spans="1:17">
      <c r="A36" s="19" t="s">
        <v>135</v>
      </c>
      <c r="B36" s="13">
        <v>23</v>
      </c>
      <c r="C36" s="6">
        <f t="shared" si="3"/>
        <v>0.18699186991869918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24</v>
      </c>
      <c r="C37" s="6">
        <f t="shared" si="3"/>
        <v>0.1951219512195122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23</v>
      </c>
      <c r="C38" s="6">
        <f t="shared" si="3"/>
        <v>0.18699186991869918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16</v>
      </c>
      <c r="C39" s="6">
        <f t="shared" si="3"/>
        <v>0.13008130081300814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12</v>
      </c>
      <c r="C40" s="6">
        <f t="shared" si="3"/>
        <v>9.7560975609756101E-2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8.130081300813009E-3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8.130081300813009E-3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8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79</v>
      </c>
      <c r="C2" s="121"/>
      <c r="E2" s="32" t="s">
        <v>181</v>
      </c>
      <c r="F2" s="29" t="s">
        <v>156</v>
      </c>
      <c r="G2" s="12">
        <v>68</v>
      </c>
      <c r="H2" s="93">
        <f>IF(B$17=0,0,G2/B$17)</f>
        <v>0.54838709677419351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63.291139240506332</v>
      </c>
      <c r="P2" s="79">
        <v>79</v>
      </c>
      <c r="Q2" s="63">
        <v>5000</v>
      </c>
    </row>
    <row r="3" spans="1:17">
      <c r="A3" s="19" t="s">
        <v>8</v>
      </c>
      <c r="B3" s="122">
        <v>551</v>
      </c>
      <c r="C3" s="123"/>
      <c r="E3" s="33" t="s">
        <v>54</v>
      </c>
      <c r="F3" s="30" t="s">
        <v>20</v>
      </c>
      <c r="G3" s="13">
        <v>65</v>
      </c>
      <c r="H3" s="94">
        <f>IF(B$17=0,0,G3/B$17)</f>
        <v>0.52419354838709675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-258.22784810126581</v>
      </c>
      <c r="P3" s="80">
        <v>79</v>
      </c>
      <c r="Q3" s="64">
        <v>-20400</v>
      </c>
    </row>
    <row r="4" spans="1:17">
      <c r="A4" s="19" t="s">
        <v>6</v>
      </c>
      <c r="B4" s="124">
        <v>145.9</v>
      </c>
      <c r="C4" s="125"/>
      <c r="E4" s="33" t="s">
        <v>184</v>
      </c>
      <c r="F4" s="30" t="s">
        <v>187</v>
      </c>
      <c r="G4" s="13">
        <v>60</v>
      </c>
      <c r="H4" s="94">
        <f>IF(B$17=0,0,G4/B$17)</f>
        <v>0.4838709677419355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350.64935064935065</v>
      </c>
      <c r="P4" s="80">
        <v>77</v>
      </c>
      <c r="Q4" s="64">
        <v>27000</v>
      </c>
    </row>
    <row r="5" spans="1:17">
      <c r="A5" s="19" t="s">
        <v>7</v>
      </c>
      <c r="B5" s="126">
        <f>IF(B$2=0,0,B$4/B$2)</f>
        <v>1.8468354430379748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0.35483870967741937</v>
      </c>
      <c r="I5" s="56">
        <v>27</v>
      </c>
      <c r="K5" s="5">
        <v>3</v>
      </c>
      <c r="L5" s="61">
        <v>-56.4</v>
      </c>
      <c r="N5" s="76" t="s">
        <v>157</v>
      </c>
      <c r="O5" s="83">
        <f>IF(P5=0,0,Q5/P5)</f>
        <v>-380.30303030303031</v>
      </c>
      <c r="P5" s="80">
        <v>66</v>
      </c>
      <c r="Q5" s="64">
        <v>-25100</v>
      </c>
    </row>
    <row r="6" spans="1:17">
      <c r="A6" s="19" t="s">
        <v>1</v>
      </c>
      <c r="B6" s="128">
        <f>IF(B$2=0,0,(B$7*1+B$8*2+B$9*3+B$10*4)/B$2)</f>
        <v>2.4430379746835444</v>
      </c>
      <c r="C6" s="129"/>
      <c r="E6" s="33" t="s">
        <v>55</v>
      </c>
      <c r="F6" s="30" t="s">
        <v>155</v>
      </c>
      <c r="G6" s="13">
        <v>35</v>
      </c>
      <c r="H6" s="94">
        <f>IF(B$17=0,0,G6/B$17)</f>
        <v>0.28225806451612906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695.74468085106378</v>
      </c>
      <c r="P6" s="80">
        <v>47</v>
      </c>
      <c r="Q6" s="64">
        <v>32700</v>
      </c>
    </row>
    <row r="7" spans="1:17">
      <c r="A7" s="19" t="s">
        <v>2</v>
      </c>
      <c r="B7" s="13">
        <v>24</v>
      </c>
      <c r="C7" s="6">
        <f t="shared" ref="C7:C12" si="2">IF(B$2=0,0,B7/B$2)</f>
        <v>0.30379746835443039</v>
      </c>
      <c r="E7" s="33" t="s">
        <v>56</v>
      </c>
      <c r="F7" s="30" t="s">
        <v>185</v>
      </c>
      <c r="G7" s="13">
        <v>29</v>
      </c>
      <c r="H7" s="94">
        <f>IF(B$17=0,0,G7/B$17)</f>
        <v>0.23387096774193547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380.64516129032256</v>
      </c>
      <c r="P7" s="80">
        <v>31</v>
      </c>
      <c r="Q7" s="64">
        <v>11800</v>
      </c>
    </row>
    <row r="8" spans="1:17">
      <c r="A8" s="19" t="s">
        <v>3</v>
      </c>
      <c r="B8" s="13">
        <v>19</v>
      </c>
      <c r="C8" s="6">
        <f>IF(B$2=0,0,B8/B$2)</f>
        <v>0.24050632911392406</v>
      </c>
      <c r="E8" s="33" t="s">
        <v>59</v>
      </c>
      <c r="F8" s="30" t="s">
        <v>23</v>
      </c>
      <c r="G8" s="13">
        <v>25</v>
      </c>
      <c r="H8" s="94">
        <f>IF(B$17=0,0,G8/B$17)</f>
        <v>0.20161290322580644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0.16455696202531644</v>
      </c>
      <c r="E9" s="33" t="s">
        <v>57</v>
      </c>
      <c r="F9" s="30" t="s">
        <v>21</v>
      </c>
      <c r="G9" s="13">
        <v>21</v>
      </c>
      <c r="H9" s="94">
        <f>IF(B$17=0,0,G9/B$17)</f>
        <v>0.16935483870967741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0.29113924050632911</v>
      </c>
      <c r="E10" s="33" t="s">
        <v>182</v>
      </c>
      <c r="F10" s="30" t="s">
        <v>19</v>
      </c>
      <c r="G10" s="13">
        <v>15</v>
      </c>
      <c r="H10" s="94">
        <f>IF(B$17=0,0,G10/B$17)</f>
        <v>0.12096774193548387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43</v>
      </c>
      <c r="C11" s="7">
        <f>IF(B$2=0,0,B11/B$2)</f>
        <v>0.54430379746835444</v>
      </c>
      <c r="E11" s="33" t="s">
        <v>74</v>
      </c>
      <c r="F11" s="30" t="s">
        <v>38</v>
      </c>
      <c r="G11" s="13">
        <v>6</v>
      </c>
      <c r="H11" s="94">
        <f>IF(B$17=0,0,G11/B$17)</f>
        <v>4.8387096774193547E-2</v>
      </c>
      <c r="I11" s="56">
        <v>10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1.2658227848101266E-2</v>
      </c>
      <c r="E12" s="33" t="s">
        <v>67</v>
      </c>
      <c r="F12" s="30" t="s">
        <v>31</v>
      </c>
      <c r="G12" s="13">
        <v>4</v>
      </c>
      <c r="H12" s="94">
        <f>IF(B$17=0,0,G12/B$17)</f>
        <v>3.2258064516129031E-2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17.38695652173913</v>
      </c>
      <c r="P12" s="79">
        <v>23</v>
      </c>
      <c r="Q12" s="67">
        <v>399.9</v>
      </c>
    </row>
    <row r="13" spans="1:17">
      <c r="A13" s="22" t="s">
        <v>97</v>
      </c>
      <c r="B13" s="15">
        <v>143</v>
      </c>
      <c r="C13" s="11">
        <f>IF(B$3=0,0,B13/B$3)</f>
        <v>0.25952813067150637</v>
      </c>
      <c r="E13" s="33" t="s">
        <v>58</v>
      </c>
      <c r="F13" s="30" t="s">
        <v>22</v>
      </c>
      <c r="G13" s="13">
        <v>3</v>
      </c>
      <c r="H13" s="94">
        <f>IF(B$17=0,0,G13/B$17)</f>
        <v>2.4193548387096774E-2</v>
      </c>
      <c r="I13" s="56">
        <v>29</v>
      </c>
      <c r="K13" s="5">
        <v>11</v>
      </c>
      <c r="L13" s="61">
        <v>-357.9</v>
      </c>
      <c r="N13" s="76" t="s">
        <v>127</v>
      </c>
      <c r="O13" s="86">
        <f>IF(P13=0,0,Q13/P13)</f>
        <v>-8.2937500000000011</v>
      </c>
      <c r="P13" s="80">
        <v>16</v>
      </c>
      <c r="Q13" s="68">
        <v>-132.70000000000002</v>
      </c>
    </row>
    <row r="14" spans="1:17">
      <c r="A14" s="19" t="s">
        <v>94</v>
      </c>
      <c r="B14" s="13">
        <v>136</v>
      </c>
      <c r="C14" s="6">
        <f>IF(B$3=0,0,B14/B$3)</f>
        <v>0.24682395644283123</v>
      </c>
      <c r="E14" s="33" t="s">
        <v>69</v>
      </c>
      <c r="F14" s="30" t="s">
        <v>33</v>
      </c>
      <c r="G14" s="13">
        <v>3</v>
      </c>
      <c r="H14" s="94">
        <f>IF(B$17=0,0,G14/B$17)</f>
        <v>2.4193548387096774E-2</v>
      </c>
      <c r="I14" s="56">
        <v>5</v>
      </c>
      <c r="K14" s="5">
        <v>12</v>
      </c>
      <c r="L14" s="61">
        <v>-303.79999999999995</v>
      </c>
      <c r="N14" s="76" t="s">
        <v>128</v>
      </c>
      <c r="O14" s="86">
        <f>IF(P14=0,0,Q14/P14)</f>
        <v>-3.1900000000000022</v>
      </c>
      <c r="P14" s="80">
        <v>20</v>
      </c>
      <c r="Q14" s="68">
        <v>-63.80000000000004</v>
      </c>
    </row>
    <row r="15" spans="1:17">
      <c r="A15" s="18" t="s">
        <v>99</v>
      </c>
      <c r="B15" s="12">
        <f>B21</f>
        <v>68</v>
      </c>
      <c r="C15" s="4">
        <f>IF(B$13=0,0,B15/B$13)</f>
        <v>0.47552447552447552</v>
      </c>
      <c r="E15" s="33" t="s">
        <v>77</v>
      </c>
      <c r="F15" s="30" t="s">
        <v>41</v>
      </c>
      <c r="G15" s="13">
        <v>3</v>
      </c>
      <c r="H15" s="94">
        <f>IF(B$17=0,0,G15/B$17)</f>
        <v>2.4193548387096774E-2</v>
      </c>
      <c r="I15" s="56">
        <v>19</v>
      </c>
      <c r="K15" s="5">
        <v>13</v>
      </c>
      <c r="L15" s="61">
        <v>-352.49999999999994</v>
      </c>
      <c r="N15" s="77" t="s">
        <v>159</v>
      </c>
      <c r="O15" s="87">
        <f>IF(P15=0,0,Q15/P15)</f>
        <v>-2.8749999999999964</v>
      </c>
      <c r="P15" s="81">
        <v>20</v>
      </c>
      <c r="Q15" s="69">
        <v>-57.499999999999929</v>
      </c>
    </row>
    <row r="16" spans="1:17">
      <c r="A16" s="18" t="s">
        <v>100</v>
      </c>
      <c r="B16" s="12">
        <f>B22</f>
        <v>42</v>
      </c>
      <c r="C16" s="4">
        <f>IF(B$14=0,0,B16/B$14)</f>
        <v>0.30882352941176472</v>
      </c>
      <c r="E16" s="33" t="s">
        <v>61</v>
      </c>
      <c r="F16" s="30" t="s">
        <v>25</v>
      </c>
      <c r="G16" s="13">
        <v>1</v>
      </c>
      <c r="H16" s="94">
        <f>IF(B$17=0,0,G16/B$17)</f>
        <v>8.0645161290322578E-3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124</v>
      </c>
      <c r="C17" s="4">
        <f>IF(B$3=0,0,B17/B$3)</f>
        <v>0.22504537205081671</v>
      </c>
      <c r="E17" s="33" t="s">
        <v>66</v>
      </c>
      <c r="F17" s="30" t="s">
        <v>30</v>
      </c>
      <c r="G17" s="13">
        <v>1</v>
      </c>
      <c r="H17" s="94">
        <f>IF(B$17=0,0,G17/B$17)</f>
        <v>8.0645161290322578E-3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</v>
      </c>
      <c r="C18" s="6">
        <f>IF(B$3=0,0,B18/B$3)</f>
        <v>0.13248638838475499</v>
      </c>
      <c r="E18" s="33" t="s">
        <v>183</v>
      </c>
      <c r="F18" s="30" t="s">
        <v>186</v>
      </c>
      <c r="G18" s="13">
        <v>1</v>
      </c>
      <c r="H18" s="94">
        <f>IF(B$17=0,0,G18/B$17)</f>
        <v>8.0645161290322578E-3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48.066666666666663</v>
      </c>
      <c r="P18" s="79">
        <v>21</v>
      </c>
      <c r="Q18" s="67">
        <v>1009.4</v>
      </c>
    </row>
    <row r="19" spans="1:17">
      <c r="A19" s="19" t="s">
        <v>12</v>
      </c>
      <c r="B19" s="13">
        <v>44</v>
      </c>
      <c r="C19" s="6">
        <f>IF(B$17=0,0,B19/B$17)</f>
        <v>0.35483870967741937</v>
      </c>
      <c r="E19" s="33" t="s">
        <v>71</v>
      </c>
      <c r="F19" s="30" t="s">
        <v>35</v>
      </c>
      <c r="G19" s="13">
        <v>1</v>
      </c>
      <c r="H19" s="94">
        <f>IF(B$17=0,0,G19/B$17)</f>
        <v>8.0645161290322578E-3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80</v>
      </c>
      <c r="C20" s="6">
        <f>IF(B$17=0,0,B20/B$17)</f>
        <v>0.64516129032258063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68</v>
      </c>
      <c r="C21" s="6">
        <f>IF(B$17=0,0,B21/B$17)</f>
        <v>0.54838709677419351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42</v>
      </c>
      <c r="C22" s="6">
        <f>IF(B$17=0,0,B22/B$17)</f>
        <v>0.33870967741935482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14</v>
      </c>
      <c r="C23" s="6">
        <f>IF(B$17=0,0,B23/B$17)</f>
        <v>0.11290322580645161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6202.4193548387093</v>
      </c>
      <c r="C24" s="8">
        <v>769100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235</v>
      </c>
      <c r="O24" s="86">
        <f>IF(P24=0,0,Q24/P24)</f>
        <v>16.522222222222222</v>
      </c>
      <c r="P24" s="80">
        <v>27</v>
      </c>
      <c r="Q24" s="68">
        <v>446.1</v>
      </c>
    </row>
    <row r="25" spans="1:17">
      <c r="A25" s="20" t="s">
        <v>133</v>
      </c>
      <c r="B25" s="97">
        <f>IF($B$17-B$16=0,0,C25/($B$17-B$16))</f>
        <v>7420.7317073170734</v>
      </c>
      <c r="C25" s="98">
        <v>608500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3823.8095238095239</v>
      </c>
      <c r="C26" s="98">
        <v>160600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-2.2333333333333347</v>
      </c>
      <c r="P26" s="80">
        <v>18</v>
      </c>
      <c r="Q26" s="68">
        <v>-40.200000000000024</v>
      </c>
    </row>
    <row r="27" spans="1:17">
      <c r="A27" s="20" t="s">
        <v>132</v>
      </c>
      <c r="B27" s="97">
        <f>IF(B$18=0,0,C27/B$18)</f>
        <v>-4878.0821917808216</v>
      </c>
      <c r="C27" s="98">
        <v>-356100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272</v>
      </c>
      <c r="O27" s="86">
        <f>IF(P27=0,0,Q27/P27)</f>
        <v>-2.3352941176470647</v>
      </c>
      <c r="P27" s="80">
        <v>34</v>
      </c>
      <c r="Q27" s="68">
        <v>-79.400000000000205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-5.9600000000000017</v>
      </c>
      <c r="P28" s="80">
        <v>60</v>
      </c>
      <c r="Q28" s="68">
        <v>-357.60000000000008</v>
      </c>
    </row>
    <row r="29" spans="1:17">
      <c r="A29" s="19" t="s">
        <v>131</v>
      </c>
      <c r="B29" s="13">
        <v>34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0.16129032258064516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29</v>
      </c>
      <c r="C36" s="6">
        <f t="shared" si="3"/>
        <v>0.23387096774193547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20</v>
      </c>
      <c r="C37" s="6">
        <f t="shared" si="3"/>
        <v>0.16129032258064516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29</v>
      </c>
      <c r="C38" s="6">
        <f t="shared" si="3"/>
        <v>0.23387096774193547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0.14516129032258066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4.0322580645161289E-2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8.0645161290322578E-3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8.0645161290322578E-3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8.0645161290322578E-3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0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100</v>
      </c>
      <c r="C2" s="121"/>
      <c r="E2" s="32" t="s">
        <v>54</v>
      </c>
      <c r="F2" s="29" t="s">
        <v>20</v>
      </c>
      <c r="G2" s="12">
        <v>105</v>
      </c>
      <c r="H2" s="93">
        <f>IF(B$17=0,0,G2/B$17)</f>
        <v>0.61046511627906974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157</v>
      </c>
      <c r="P2" s="79">
        <v>100</v>
      </c>
      <c r="Q2" s="63">
        <v>15700</v>
      </c>
    </row>
    <row r="3" spans="1:17">
      <c r="A3" s="19" t="s">
        <v>8</v>
      </c>
      <c r="B3" s="122">
        <v>707</v>
      </c>
      <c r="C3" s="123"/>
      <c r="E3" s="33" t="s">
        <v>184</v>
      </c>
      <c r="F3" s="30" t="s">
        <v>187</v>
      </c>
      <c r="G3" s="13">
        <v>85</v>
      </c>
      <c r="H3" s="94">
        <f>IF(B$17=0,0,G3/B$17)</f>
        <v>0.4941860465116279</v>
      </c>
      <c r="I3" s="56">
        <v>22</v>
      </c>
      <c r="K3" s="5">
        <v>1</v>
      </c>
      <c r="L3" s="61">
        <v>10.6</v>
      </c>
      <c r="N3" s="76" t="s">
        <v>104</v>
      </c>
      <c r="O3" s="83">
        <f t="shared" si="0"/>
        <v>222</v>
      </c>
      <c r="P3" s="80">
        <v>100</v>
      </c>
      <c r="Q3" s="64">
        <v>22200</v>
      </c>
    </row>
    <row r="4" spans="1:17">
      <c r="A4" s="19" t="s">
        <v>6</v>
      </c>
      <c r="B4" s="124">
        <v>942.00000000000034</v>
      </c>
      <c r="C4" s="125"/>
      <c r="E4" s="33" t="s">
        <v>181</v>
      </c>
      <c r="F4" s="30" t="s">
        <v>156</v>
      </c>
      <c r="G4" s="13">
        <v>83</v>
      </c>
      <c r="H4" s="94">
        <f>IF(B$17=0,0,G4/B$17)</f>
        <v>0.48255813953488375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1327.6595744680851</v>
      </c>
      <c r="P4" s="80">
        <v>94</v>
      </c>
      <c r="Q4" s="64">
        <v>124800</v>
      </c>
    </row>
    <row r="5" spans="1:17">
      <c r="A5" s="19" t="s">
        <v>7</v>
      </c>
      <c r="B5" s="126">
        <f>IF(B$2=0,0,B$4/B$2)</f>
        <v>9.4200000000000035</v>
      </c>
      <c r="C5" s="127"/>
      <c r="E5" s="33" t="s">
        <v>60</v>
      </c>
      <c r="F5" s="30" t="s">
        <v>24</v>
      </c>
      <c r="G5" s="13">
        <v>63</v>
      </c>
      <c r="H5" s="94">
        <f>IF(B$17=0,0,G5/B$17)</f>
        <v>0.36627906976744184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808.64197530864203</v>
      </c>
      <c r="P5" s="80">
        <v>81</v>
      </c>
      <c r="Q5" s="64">
        <v>65500</v>
      </c>
    </row>
    <row r="6" spans="1:17">
      <c r="A6" s="19" t="s">
        <v>1</v>
      </c>
      <c r="B6" s="128">
        <f>IF(B$2=0,0,(B$7*1+B$8*2+B$9*3+B$10*4)/B$2)</f>
        <v>2.23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0.2441860465116279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345.76271186440675</v>
      </c>
      <c r="P6" s="80">
        <v>59</v>
      </c>
      <c r="Q6" s="64">
        <v>20400</v>
      </c>
    </row>
    <row r="7" spans="1:17">
      <c r="A7" s="19" t="s">
        <v>2</v>
      </c>
      <c r="B7" s="13">
        <v>31</v>
      </c>
      <c r="C7" s="6">
        <f t="shared" ref="C7:C12" si="2">IF(B$2=0,0,B7/B$2)</f>
        <v>0.31</v>
      </c>
      <c r="E7" s="33" t="s">
        <v>57</v>
      </c>
      <c r="F7" s="30" t="s">
        <v>21</v>
      </c>
      <c r="G7" s="13">
        <v>36</v>
      </c>
      <c r="H7" s="94">
        <f>IF(B$17=0,0,G7/B$17)</f>
        <v>0.20930232558139536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443.58974358974359</v>
      </c>
      <c r="P7" s="80">
        <v>39</v>
      </c>
      <c r="Q7" s="64">
        <v>17300</v>
      </c>
    </row>
    <row r="8" spans="1:17">
      <c r="A8" s="19" t="s">
        <v>3</v>
      </c>
      <c r="B8" s="13">
        <v>30</v>
      </c>
      <c r="C8" s="6">
        <f>IF(B$2=0,0,B8/B$2)</f>
        <v>0.3</v>
      </c>
      <c r="E8" s="33" t="s">
        <v>59</v>
      </c>
      <c r="F8" s="30" t="s">
        <v>23</v>
      </c>
      <c r="G8" s="13">
        <v>35</v>
      </c>
      <c r="H8" s="94">
        <f>IF(B$17=0,0,G8/B$17)</f>
        <v>0.20348837209302326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24</v>
      </c>
      <c r="C9" s="7">
        <f>IF(B$2=0,0,B9/B$2)</f>
        <v>0.24</v>
      </c>
      <c r="E9" s="33" t="s">
        <v>55</v>
      </c>
      <c r="F9" s="30" t="s">
        <v>155</v>
      </c>
      <c r="G9" s="13">
        <v>23</v>
      </c>
      <c r="H9" s="94">
        <f>IF(B$17=0,0,G9/B$17)</f>
        <v>0.13372093023255813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15</v>
      </c>
      <c r="C10" s="7">
        <f>IF(B$2=0,0,B10/B$2)</f>
        <v>0.15</v>
      </c>
      <c r="E10" s="33" t="s">
        <v>182</v>
      </c>
      <c r="F10" s="30" t="s">
        <v>19</v>
      </c>
      <c r="G10" s="13">
        <v>17</v>
      </c>
      <c r="H10" s="94">
        <f>IF(B$17=0,0,G10/B$17)</f>
        <v>9.8837209302325577E-2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61</v>
      </c>
      <c r="C11" s="7">
        <f>IF(B$2=0,0,B11/B$2)</f>
        <v>0.61</v>
      </c>
      <c r="E11" s="33" t="s">
        <v>77</v>
      </c>
      <c r="F11" s="30" t="s">
        <v>41</v>
      </c>
      <c r="G11" s="13">
        <v>13</v>
      </c>
      <c r="H11" s="94">
        <f>IF(B$17=0,0,G11/B$17)</f>
        <v>7.5581395348837205E-2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4.0697674418604654E-2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-2.2399999999999998</v>
      </c>
      <c r="P12" s="79">
        <v>25</v>
      </c>
      <c r="Q12" s="67">
        <v>-55.999999999999993</v>
      </c>
    </row>
    <row r="13" spans="1:17">
      <c r="A13" s="22" t="s">
        <v>97</v>
      </c>
      <c r="B13" s="15">
        <v>146</v>
      </c>
      <c r="C13" s="11">
        <f>IF(B$3=0,0,B13/B$3)</f>
        <v>0.2065063649222065</v>
      </c>
      <c r="E13" s="33" t="s">
        <v>67</v>
      </c>
      <c r="F13" s="30" t="s">
        <v>31</v>
      </c>
      <c r="G13" s="13">
        <v>5</v>
      </c>
      <c r="H13" s="94">
        <f>IF(B$17=0,0,G13/B$17)</f>
        <v>2.9069767441860465E-2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16.545454545454547</v>
      </c>
      <c r="P13" s="80">
        <v>22</v>
      </c>
      <c r="Q13" s="68">
        <v>364</v>
      </c>
    </row>
    <row r="14" spans="1:17">
      <c r="A14" s="19" t="s">
        <v>94</v>
      </c>
      <c r="B14" s="13">
        <v>263</v>
      </c>
      <c r="C14" s="6">
        <f>IF(B$3=0,0,B14/B$3)</f>
        <v>0.37199434229137202</v>
      </c>
      <c r="E14" s="33" t="s">
        <v>66</v>
      </c>
      <c r="F14" s="30" t="s">
        <v>30</v>
      </c>
      <c r="G14" s="13">
        <v>4</v>
      </c>
      <c r="H14" s="94">
        <f>IF(B$17=0,0,G14/B$17)</f>
        <v>2.3255813953488372E-2</v>
      </c>
      <c r="I14" s="56">
        <v>9</v>
      </c>
      <c r="K14" s="5">
        <v>12</v>
      </c>
      <c r="L14" s="61">
        <v>137.20000000000005</v>
      </c>
      <c r="N14" s="76" t="s">
        <v>128</v>
      </c>
      <c r="O14" s="86">
        <f>IF(P14=0,0,Q14/P14)</f>
        <v>10.367741935483872</v>
      </c>
      <c r="P14" s="80">
        <v>31</v>
      </c>
      <c r="Q14" s="68">
        <v>321.40000000000003</v>
      </c>
    </row>
    <row r="15" spans="1:17">
      <c r="A15" s="18" t="s">
        <v>99</v>
      </c>
      <c r="B15" s="12">
        <f>B21</f>
        <v>85</v>
      </c>
      <c r="C15" s="4">
        <f>IF(B$13=0,0,B15/B$13)</f>
        <v>0.5821917808219178</v>
      </c>
      <c r="E15" s="33" t="s">
        <v>74</v>
      </c>
      <c r="F15" s="30" t="s">
        <v>38</v>
      </c>
      <c r="G15" s="13">
        <v>4</v>
      </c>
      <c r="H15" s="94">
        <f>IF(B$17=0,0,G15/B$17)</f>
        <v>2.3255813953488372E-2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14.209090909090907</v>
      </c>
      <c r="P15" s="81">
        <v>22</v>
      </c>
      <c r="Q15" s="69">
        <v>312.59999999999997</v>
      </c>
    </row>
    <row r="16" spans="1:17">
      <c r="A16" s="18" t="s">
        <v>100</v>
      </c>
      <c r="B16" s="12">
        <f>B22</f>
        <v>75</v>
      </c>
      <c r="C16" s="4">
        <f>IF(B$14=0,0,B16/B$14)</f>
        <v>0.28517110266159695</v>
      </c>
      <c r="E16" s="33" t="s">
        <v>62</v>
      </c>
      <c r="F16" s="30" t="s">
        <v>26</v>
      </c>
      <c r="G16" s="13">
        <v>3</v>
      </c>
      <c r="H16" s="94">
        <f>IF(B$17=0,0,G16/B$17)</f>
        <v>1.7441860465116279E-2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172</v>
      </c>
      <c r="C17" s="4">
        <f>IF(B$3=0,0,B17/B$3)</f>
        <v>0.24328147100424327</v>
      </c>
      <c r="E17" s="33" t="s">
        <v>71</v>
      </c>
      <c r="F17" s="30" t="s">
        <v>35</v>
      </c>
      <c r="G17" s="13">
        <v>3</v>
      </c>
      <c r="H17" s="94">
        <f>IF(B$17=0,0,G17/B$17)</f>
        <v>1.7441860465116279E-2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64</v>
      </c>
      <c r="C18" s="6">
        <f>IF(B$3=0,0,B18/B$3)</f>
        <v>9.0523338048090526E-2</v>
      </c>
      <c r="E18" s="33" t="s">
        <v>78</v>
      </c>
      <c r="F18" s="30" t="s">
        <v>42</v>
      </c>
      <c r="G18" s="13">
        <v>2</v>
      </c>
      <c r="H18" s="94">
        <f>IF(B$17=0,0,G18/B$17)</f>
        <v>1.1627906976744186E-2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59</v>
      </c>
      <c r="C19" s="6">
        <f>IF(B$17=0,0,B19/B$17)</f>
        <v>0.34302325581395349</v>
      </c>
      <c r="E19" s="33" t="s">
        <v>183</v>
      </c>
      <c r="F19" s="30" t="s">
        <v>186</v>
      </c>
      <c r="G19" s="13">
        <v>1</v>
      </c>
      <c r="H19" s="94">
        <f>IF(B$17=0,0,G19/B$17)</f>
        <v>5.8139534883720929E-3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113</v>
      </c>
      <c r="C20" s="6">
        <f>IF(B$17=0,0,B20/B$17)</f>
        <v>0.65697674418604646</v>
      </c>
      <c r="E20" s="33" t="s">
        <v>69</v>
      </c>
      <c r="F20" s="30" t="s">
        <v>33</v>
      </c>
      <c r="G20" s="13">
        <v>1</v>
      </c>
      <c r="H20" s="94">
        <f>IF(B$17=0,0,G20/B$17)</f>
        <v>5.8139534883720929E-3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85</v>
      </c>
      <c r="C21" s="6">
        <f>IF(B$17=0,0,B21/B$17)</f>
        <v>0.4941860465116279</v>
      </c>
      <c r="E21" s="33" t="s">
        <v>79</v>
      </c>
      <c r="F21" s="30" t="s">
        <v>43</v>
      </c>
      <c r="G21" s="13">
        <v>1</v>
      </c>
      <c r="H21" s="94">
        <f>IF(B$17=0,0,G21/B$17)</f>
        <v>5.8139534883720929E-3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75</v>
      </c>
      <c r="C22" s="6">
        <f>IF(B$17=0,0,B22/B$17)</f>
        <v>0.43604651162790697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38.600000000000009</v>
      </c>
      <c r="P22" s="80">
        <v>21</v>
      </c>
      <c r="Q22" s="68">
        <v>810.60000000000014</v>
      </c>
    </row>
    <row r="23" spans="1:17">
      <c r="A23" s="19" t="s">
        <v>150</v>
      </c>
      <c r="B23" s="13">
        <v>12</v>
      </c>
      <c r="C23" s="6">
        <f>IF(B$17=0,0,B23/B$17)</f>
        <v>6.9767441860465115E-2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6320.3488372093025</v>
      </c>
      <c r="C24" s="8">
        <v>1087100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17.878947368421056</v>
      </c>
      <c r="P24" s="80">
        <v>19</v>
      </c>
      <c r="Q24" s="68">
        <v>339.70000000000005</v>
      </c>
    </row>
    <row r="25" spans="1:17">
      <c r="A25" s="20" t="s">
        <v>133</v>
      </c>
      <c r="B25" s="97">
        <f>IF($B$17-B$16=0,0,C25/($B$17-B$16))</f>
        <v>7318.5567010309278</v>
      </c>
      <c r="C25" s="98">
        <v>709900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304</v>
      </c>
      <c r="O25" s="86">
        <f>IF(P25=0,0,Q25/P25)</f>
        <v>17.111764705882347</v>
      </c>
      <c r="P25" s="80">
        <v>17</v>
      </c>
      <c r="Q25" s="68">
        <v>290.89999999999992</v>
      </c>
    </row>
    <row r="26" spans="1:17">
      <c r="A26" s="20" t="s">
        <v>134</v>
      </c>
      <c r="B26" s="97">
        <f>IF(B$16=0,0,C26/B$16)</f>
        <v>5029.333333333333</v>
      </c>
      <c r="C26" s="98">
        <v>377200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272</v>
      </c>
      <c r="O26" s="86">
        <f>IF(P26=0,0,Q26/P26)</f>
        <v>15.559574468085106</v>
      </c>
      <c r="P26" s="80">
        <v>47</v>
      </c>
      <c r="Q26" s="68">
        <v>731.3</v>
      </c>
    </row>
    <row r="27" spans="1:17">
      <c r="A27" s="20" t="s">
        <v>132</v>
      </c>
      <c r="B27" s="97">
        <f>IF(B$18=0,0,C27/B$18)</f>
        <v>-5818.75</v>
      </c>
      <c r="C27" s="98">
        <v>-372400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14.436111111111103</v>
      </c>
      <c r="P27" s="80">
        <v>36</v>
      </c>
      <c r="Q27" s="68">
        <v>519.6999999999997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333</v>
      </c>
      <c r="O28" s="86">
        <f>IF(P28=0,0,Q28/P28)</f>
        <v>11.989473684210523</v>
      </c>
      <c r="P28" s="80">
        <v>19</v>
      </c>
      <c r="Q28" s="68">
        <v>227.79999999999995</v>
      </c>
    </row>
    <row r="29" spans="1:17">
      <c r="A29" s="19" t="s">
        <v>131</v>
      </c>
      <c r="B29" s="13">
        <v>46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5.9600000000000017</v>
      </c>
      <c r="P30" s="80">
        <v>60</v>
      </c>
      <c r="Q30" s="68">
        <v>357.60000000000008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2.7516129032258041</v>
      </c>
      <c r="P31" s="80">
        <v>31</v>
      </c>
      <c r="Q31" s="68">
        <v>85.299999999999926</v>
      </c>
    </row>
    <row r="32" spans="1:17">
      <c r="A32" s="21" t="s">
        <v>112</v>
      </c>
      <c r="B32" s="26">
        <v>1</v>
      </c>
      <c r="C32" s="9">
        <f>IF(B$3=0,0,B32/B$3)</f>
        <v>1.4144271570014145E-3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0.12209302325581395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38</v>
      </c>
      <c r="C36" s="6">
        <f t="shared" si="3"/>
        <v>0.22093023255813954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42</v>
      </c>
      <c r="C37" s="6">
        <f t="shared" si="3"/>
        <v>0.2441860465116279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34</v>
      </c>
      <c r="C38" s="6">
        <f t="shared" si="3"/>
        <v>0.19767441860465115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18</v>
      </c>
      <c r="C39" s="6">
        <f t="shared" si="3"/>
        <v>0.10465116279069768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12</v>
      </c>
      <c r="C40" s="6">
        <f t="shared" si="3"/>
        <v>6.9767441860465115E-2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1.1627906976744186E-2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2.3255813953488372E-2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5.8139534883720929E-3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0.78947368421052633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-2655.5555555555557</v>
      </c>
      <c r="P2" s="79">
        <v>27</v>
      </c>
      <c r="Q2" s="63">
        <v>-71700</v>
      </c>
    </row>
    <row r="3" spans="1:17">
      <c r="A3" s="19" t="s">
        <v>8</v>
      </c>
      <c r="B3" s="122">
        <v>175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0.57894736842105265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-1077.7777777777778</v>
      </c>
      <c r="P3" s="80">
        <v>27</v>
      </c>
      <c r="Q3" s="64">
        <v>-29100</v>
      </c>
    </row>
    <row r="4" spans="1:17">
      <c r="A4" s="19" t="s">
        <v>6</v>
      </c>
      <c r="B4" s="124">
        <v>-757.9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0.52631578947368418</v>
      </c>
      <c r="I4" s="56">
        <v>21</v>
      </c>
      <c r="K4" s="5">
        <v>2</v>
      </c>
      <c r="L4" s="61">
        <v>-11.2</v>
      </c>
      <c r="N4" s="76" t="s">
        <v>105</v>
      </c>
      <c r="O4" s="83">
        <f t="shared" si="0"/>
        <v>-1369.2307692307693</v>
      </c>
      <c r="P4" s="80">
        <v>26</v>
      </c>
      <c r="Q4" s="64">
        <v>-35600</v>
      </c>
    </row>
    <row r="5" spans="1:17">
      <c r="A5" s="19" t="s">
        <v>7</v>
      </c>
      <c r="B5" s="126">
        <f>IF(B$2=0,0,B$4/B$2)</f>
        <v>-28.07037037037037</v>
      </c>
      <c r="C5" s="127"/>
      <c r="E5" s="33" t="s">
        <v>56</v>
      </c>
      <c r="F5" s="30" t="s">
        <v>185</v>
      </c>
      <c r="G5" s="13">
        <v>6</v>
      </c>
      <c r="H5" s="94">
        <f>IF(B$17=0,0,G5/B$17)</f>
        <v>0.31578947368421051</v>
      </c>
      <c r="I5" s="56">
        <v>17</v>
      </c>
      <c r="K5" s="5">
        <v>3</v>
      </c>
      <c r="L5" s="61">
        <v>-63.7</v>
      </c>
      <c r="N5" s="76" t="s">
        <v>157</v>
      </c>
      <c r="O5" s="83">
        <f>IF(P5=0,0,Q5/P5)</f>
        <v>-2435</v>
      </c>
      <c r="P5" s="80">
        <v>20</v>
      </c>
      <c r="Q5" s="64">
        <v>-48700</v>
      </c>
    </row>
    <row r="6" spans="1:17">
      <c r="A6" s="19" t="s">
        <v>1</v>
      </c>
      <c r="B6" s="128">
        <f>IF(B$2=0,0,(B$7*1+B$8*2+B$9*3+B$10*4)/B$2)</f>
        <v>3.2592592592592591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0.21052631578947367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-1975</v>
      </c>
      <c r="P6" s="80">
        <v>16</v>
      </c>
      <c r="Q6" s="64">
        <v>-31600</v>
      </c>
    </row>
    <row r="7" spans="1:17">
      <c r="A7" s="19" t="s">
        <v>2</v>
      </c>
      <c r="B7" s="13">
        <v>1</v>
      </c>
      <c r="C7" s="6">
        <f t="shared" ref="C7:C12" si="2">IF(B$2=0,0,B7/B$2)</f>
        <v>3.7037037037037035E-2</v>
      </c>
      <c r="E7" s="33" t="s">
        <v>60</v>
      </c>
      <c r="F7" s="30" t="s">
        <v>24</v>
      </c>
      <c r="G7" s="13">
        <v>4</v>
      </c>
      <c r="H7" s="94">
        <f>IF(B$17=0,0,G7/B$17)</f>
        <v>0.21052631578947367</v>
      </c>
      <c r="I7" s="56">
        <v>37</v>
      </c>
      <c r="K7" s="5">
        <v>5</v>
      </c>
      <c r="L7" s="61">
        <v>-133.1</v>
      </c>
      <c r="N7" s="76" t="s">
        <v>107</v>
      </c>
      <c r="O7" s="83">
        <f t="shared" si="0"/>
        <v>-2314.2857142857142</v>
      </c>
      <c r="P7" s="80">
        <v>7</v>
      </c>
      <c r="Q7" s="64">
        <v>-16200</v>
      </c>
    </row>
    <row r="8" spans="1:17">
      <c r="A8" s="19" t="s">
        <v>3</v>
      </c>
      <c r="B8" s="13">
        <v>7</v>
      </c>
      <c r="C8" s="6">
        <f>IF(B$2=0,0,B8/B$2)</f>
        <v>0.25925925925925924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35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0.1111111111111111</v>
      </c>
      <c r="E9" s="33" t="s">
        <v>59</v>
      </c>
      <c r="F9" s="30" t="s">
        <v>23</v>
      </c>
      <c r="G9" s="13">
        <v>3</v>
      </c>
      <c r="H9" s="94">
        <f>IF(B$17=0,0,G9/B$17)</f>
        <v>0.15789473684210525</v>
      </c>
      <c r="I9" s="56">
        <v>21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16</v>
      </c>
      <c r="C10" s="7">
        <f>IF(B$2=0,0,B10/B$2)</f>
        <v>0.59259259259259256</v>
      </c>
      <c r="E10" s="33" t="s">
        <v>66</v>
      </c>
      <c r="F10" s="30" t="s">
        <v>30</v>
      </c>
      <c r="G10" s="13">
        <v>2</v>
      </c>
      <c r="H10" s="94">
        <f>IF(B$17=0,0,G10/B$17)</f>
        <v>0.10526315789473684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0.29629629629629628</v>
      </c>
      <c r="E11" s="33" t="s">
        <v>182</v>
      </c>
      <c r="F11" s="30" t="s">
        <v>19</v>
      </c>
      <c r="G11" s="13">
        <v>1</v>
      </c>
      <c r="H11" s="94">
        <f>IF(B$17=0,0,G11/B$17)</f>
        <v>5.2631578947368418E-2</v>
      </c>
      <c r="I11" s="56">
        <v>29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183</v>
      </c>
      <c r="F12" s="30" t="s">
        <v>186</v>
      </c>
      <c r="G12" s="13">
        <v>1</v>
      </c>
      <c r="H12" s="94">
        <f>IF(B$17=0,0,G12/B$17)</f>
        <v>5.2631578947368418E-2</v>
      </c>
      <c r="I12" s="56">
        <v>7</v>
      </c>
      <c r="K12" s="5">
        <v>10</v>
      </c>
      <c r="L12" s="61">
        <v>-284.89999999999998</v>
      </c>
      <c r="N12" s="75" t="s">
        <v>126</v>
      </c>
      <c r="O12" s="85">
        <f>IF(P12=0,0,Q12/P12)</f>
        <v>-32.766666666666666</v>
      </c>
      <c r="P12" s="79">
        <v>9</v>
      </c>
      <c r="Q12" s="67">
        <v>-294.89999999999998</v>
      </c>
    </row>
    <row r="13" spans="1:17">
      <c r="A13" s="22" t="s">
        <v>97</v>
      </c>
      <c r="B13" s="15">
        <v>25</v>
      </c>
      <c r="C13" s="11">
        <f>IF(B$3=0,0,B13/B$3)</f>
        <v>0.14285714285714285</v>
      </c>
      <c r="E13" s="33" t="s">
        <v>77</v>
      </c>
      <c r="F13" s="30" t="s">
        <v>41</v>
      </c>
      <c r="G13" s="13">
        <v>1</v>
      </c>
      <c r="H13" s="94">
        <f>IF(B$17=0,0,G13/B$17)</f>
        <v>5.2631578947368418E-2</v>
      </c>
      <c r="I13" s="56">
        <v>12</v>
      </c>
      <c r="K13" s="5">
        <v>11</v>
      </c>
      <c r="L13" s="61">
        <v>-334.5</v>
      </c>
      <c r="N13" s="76" t="s">
        <v>127</v>
      </c>
      <c r="O13" s="86">
        <f>IF(P13=0,0,Q13/P13)</f>
        <v>-44.571428571428569</v>
      </c>
      <c r="P13" s="80">
        <v>7</v>
      </c>
      <c r="Q13" s="68">
        <v>-312</v>
      </c>
    </row>
    <row r="14" spans="1:17">
      <c r="A14" s="19" t="s">
        <v>94</v>
      </c>
      <c r="B14" s="13">
        <v>27</v>
      </c>
      <c r="C14" s="6">
        <f>IF(B$3=0,0,B14/B$3)</f>
        <v>0.15428571428571428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6</v>
      </c>
      <c r="C16" s="4">
        <f>IF(B$14=0,0,B16/B$14)</f>
        <v>0.22222222222222221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0.10857142857142857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0.2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10</v>
      </c>
      <c r="C19" s="6">
        <f>IF(B$17=0,0,B19/B$17)</f>
        <v>0.52631578947368418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>IF(P19=0,0,Q19/P19)</f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9</v>
      </c>
      <c r="C20" s="6">
        <f>IF(B$17=0,0,B20/B$17)</f>
        <v>0.47368421052631576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>IF(P20=0,0,Q20/P20)</f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>IF(P21=0,0,Q21/P21)</f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6</v>
      </c>
      <c r="C22" s="6">
        <f>IF(B$17=0,0,B22/B$17)</f>
        <v>0.31578947368421051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238</v>
      </c>
      <c r="O22" s="86">
        <f>IF(P22=0,0,Q22/P22)</f>
        <v>-34.200000000000003</v>
      </c>
      <c r="P22" s="80">
        <v>1</v>
      </c>
      <c r="Q22" s="68">
        <v>-34.200000000000003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169</v>
      </c>
      <c r="O23" s="86">
        <f>IF(P23=0,0,Q23/P23)</f>
        <v>-36.299999999999997</v>
      </c>
      <c r="P23" s="80">
        <v>5</v>
      </c>
      <c r="Q23" s="68">
        <v>-181.5</v>
      </c>
    </row>
    <row r="24" spans="1:17">
      <c r="A24" s="19" t="s">
        <v>5</v>
      </c>
      <c r="B24" s="16">
        <f>IF(B$17=0,0,C24/B$17)</f>
        <v>6136.8421052631575</v>
      </c>
      <c r="C24" s="8">
        <v>116600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>IF(P24=0,0,Q24/P24)</f>
        <v>-38.600000000000009</v>
      </c>
      <c r="P24" s="80">
        <v>21</v>
      </c>
      <c r="Q24" s="68">
        <v>-810.60000000000014</v>
      </c>
    </row>
    <row r="25" spans="1:17">
      <c r="A25" s="20" t="s">
        <v>133</v>
      </c>
      <c r="B25" s="97">
        <f>IF($B$17-B$16=0,0,C25/($B$17-B$16))</f>
        <v>6830.7692307692305</v>
      </c>
      <c r="C25" s="98">
        <v>88800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>IF(P25=0,0,Q25/P25)</f>
        <v>-48.06666666666667</v>
      </c>
      <c r="P25" s="80">
        <v>21</v>
      </c>
      <c r="Q25" s="68">
        <v>-1009.4000000000001</v>
      </c>
    </row>
    <row r="26" spans="1:17">
      <c r="A26" s="20" t="s">
        <v>134</v>
      </c>
      <c r="B26" s="97">
        <f>IF(B$16=0,0,C26/B$16)</f>
        <v>4633.333333333333</v>
      </c>
      <c r="C26" s="98">
        <v>27800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>IF(P26=0,0,Q26/P26)</f>
        <v>-51.762499999999996</v>
      </c>
      <c r="P26" s="80">
        <v>8</v>
      </c>
      <c r="Q26" s="68">
        <v>-414.09999999999997</v>
      </c>
    </row>
    <row r="27" spans="1:17">
      <c r="A27" s="20" t="s">
        <v>132</v>
      </c>
      <c r="B27" s="97">
        <f>IF(B$18=0,0,C27/B$18)</f>
        <v>-5220</v>
      </c>
      <c r="C27" s="98">
        <v>-182700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5.7142857142857143E-3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5.2631578947368418E-2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0.36842105263157893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0.10526315789473684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0.26315789473684209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0.10526315789473684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0.61764705882352944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1640</v>
      </c>
      <c r="P2" s="79">
        <v>25</v>
      </c>
      <c r="Q2" s="63">
        <v>41000</v>
      </c>
    </row>
    <row r="3" spans="1:17">
      <c r="A3" s="19" t="s">
        <v>8</v>
      </c>
      <c r="B3" s="122">
        <v>170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0.55882352941176472</v>
      </c>
      <c r="I3" s="56">
        <v>17</v>
      </c>
      <c r="K3" s="5">
        <v>1</v>
      </c>
      <c r="L3" s="61">
        <v>1.7</v>
      </c>
      <c r="N3" s="76" t="s">
        <v>104</v>
      </c>
      <c r="O3" s="83">
        <f t="shared" si="0"/>
        <v>-1956</v>
      </c>
      <c r="P3" s="80">
        <v>25</v>
      </c>
      <c r="Q3" s="64">
        <v>-48900</v>
      </c>
    </row>
    <row r="4" spans="1:17">
      <c r="A4" s="19" t="s">
        <v>6</v>
      </c>
      <c r="B4" s="124">
        <v>-134.1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0.35294117647058826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-250</v>
      </c>
      <c r="P4" s="80">
        <v>24</v>
      </c>
      <c r="Q4" s="64">
        <v>-6000</v>
      </c>
    </row>
    <row r="5" spans="1:17">
      <c r="A5" s="19" t="s">
        <v>7</v>
      </c>
      <c r="B5" s="126">
        <f>IF(B$2=0,0,B$4/B$2)</f>
        <v>-5.3639999999999999</v>
      </c>
      <c r="C5" s="127"/>
      <c r="E5" s="33" t="s">
        <v>57</v>
      </c>
      <c r="F5" s="30" t="s">
        <v>21</v>
      </c>
      <c r="G5" s="13">
        <v>10</v>
      </c>
      <c r="H5" s="94">
        <f>IF(B$17=0,0,G5/B$17)</f>
        <v>0.29411764705882354</v>
      </c>
      <c r="I5" s="56">
        <v>11</v>
      </c>
      <c r="K5" s="5">
        <v>3</v>
      </c>
      <c r="L5" s="61">
        <v>-64.3</v>
      </c>
      <c r="N5" s="76" t="s">
        <v>157</v>
      </c>
      <c r="O5" s="83">
        <f>IF(P5=0,0,Q5/P5)</f>
        <v>1652.6315789473683</v>
      </c>
      <c r="P5" s="80">
        <v>19</v>
      </c>
      <c r="Q5" s="64">
        <v>31400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184</v>
      </c>
      <c r="F6" s="30" t="s">
        <v>187</v>
      </c>
      <c r="G6" s="13">
        <v>10</v>
      </c>
      <c r="H6" s="94">
        <f>IF(B$17=0,0,G6/B$17)</f>
        <v>0.29411764705882354</v>
      </c>
      <c r="I6" s="56">
        <v>38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-3300</v>
      </c>
      <c r="P6" s="80">
        <v>10</v>
      </c>
      <c r="Q6" s="64">
        <v>-33000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9</v>
      </c>
      <c r="H7" s="94">
        <f>IF(B$17=0,0,G7/B$17)</f>
        <v>0.26470588235294118</v>
      </c>
      <c r="I7" s="56">
        <v>23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55</v>
      </c>
      <c r="F8" s="30" t="s">
        <v>155</v>
      </c>
      <c r="G8" s="13">
        <v>8</v>
      </c>
      <c r="H8" s="94">
        <f>IF(B$17=0,0,G8/B$17)</f>
        <v>0.23529411764705882</v>
      </c>
      <c r="I8" s="56">
        <v>19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7</v>
      </c>
      <c r="C9" s="7">
        <f>IF(B$2=0,0,B9/B$2)</f>
        <v>0.28000000000000003</v>
      </c>
      <c r="E9" s="33" t="s">
        <v>182</v>
      </c>
      <c r="F9" s="30" t="s">
        <v>19</v>
      </c>
      <c r="G9" s="13">
        <v>4</v>
      </c>
      <c r="H9" s="94">
        <f>IF(B$17=0,0,G9/B$17)</f>
        <v>0.11764705882352941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0.28000000000000003</v>
      </c>
      <c r="E10" s="33" t="s">
        <v>59</v>
      </c>
      <c r="F10" s="30" t="s">
        <v>23</v>
      </c>
      <c r="G10" s="13">
        <v>3</v>
      </c>
      <c r="H10" s="94">
        <f>IF(B$17=0,0,G10/B$17)</f>
        <v>8.8235294117647065E-2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58</v>
      </c>
      <c r="F11" s="30" t="s">
        <v>22</v>
      </c>
      <c r="G11" s="13">
        <v>2</v>
      </c>
      <c r="H11" s="94">
        <f>IF(B$17=0,0,G11/B$17)</f>
        <v>5.8823529411764705E-2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5.8823529411764705E-2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34</v>
      </c>
      <c r="C13" s="11">
        <f>IF(B$3=0,0,B13/B$3)</f>
        <v>0.2</v>
      </c>
      <c r="E13" s="33" t="s">
        <v>74</v>
      </c>
      <c r="F13" s="30" t="s">
        <v>38</v>
      </c>
      <c r="G13" s="13">
        <v>1</v>
      </c>
      <c r="H13" s="94">
        <f>IF(B$17=0,0,G13/B$17)</f>
        <v>2.9411764705882353E-2</v>
      </c>
      <c r="I13" s="56">
        <v>15</v>
      </c>
      <c r="K13" s="5">
        <v>11</v>
      </c>
      <c r="L13" s="61">
        <v>-13.399999999999995</v>
      </c>
      <c r="N13" s="76" t="s">
        <v>127</v>
      </c>
      <c r="O13" s="86">
        <f>IF(P13=0,0,Q13/P13)</f>
        <v>-14.016666666666666</v>
      </c>
      <c r="P13" s="80">
        <v>6</v>
      </c>
      <c r="Q13" s="68">
        <v>-84.1</v>
      </c>
    </row>
    <row r="14" spans="1:17">
      <c r="A14" s="19" t="s">
        <v>94</v>
      </c>
      <c r="B14" s="13">
        <v>27</v>
      </c>
      <c r="C14" s="6">
        <f>IF(B$3=0,0,B14/B$3)</f>
        <v>0.1588235294117647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19</v>
      </c>
      <c r="C15" s="4">
        <f>IF(B$13=0,0,B15/B$13)</f>
        <v>0.55882352941176472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-4.8166666666666682</v>
      </c>
      <c r="P15" s="81">
        <v>12</v>
      </c>
      <c r="Q15" s="69">
        <v>-57.800000000000018</v>
      </c>
    </row>
    <row r="16" spans="1:17">
      <c r="A16" s="18" t="s">
        <v>100</v>
      </c>
      <c r="B16" s="12">
        <f>B22</f>
        <v>15</v>
      </c>
      <c r="C16" s="4">
        <f>IF(B$14=0,0,B16/B$14)</f>
        <v>0.55555555555555558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0.11176470588235295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39.94</v>
      </c>
      <c r="P18" s="79">
        <v>5</v>
      </c>
      <c r="Q18" s="67">
        <v>199.7</v>
      </c>
    </row>
    <row r="19" spans="1:17">
      <c r="A19" s="19" t="s">
        <v>12</v>
      </c>
      <c r="B19" s="13">
        <v>14</v>
      </c>
      <c r="C19" s="6">
        <f>IF(B$17=0,0,B19/B$17)</f>
        <v>0.41176470588235292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>IF(P19=0,0,Q19/P19)</f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20</v>
      </c>
      <c r="C20" s="6">
        <f>IF(B$17=0,0,B20/B$17)</f>
        <v>0.58823529411764708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2.2333333333333343</v>
      </c>
      <c r="P20" s="80">
        <v>18</v>
      </c>
      <c r="Q20" s="68">
        <v>40.200000000000017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0.44117647058823528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>IF(P23=0,0,Q23/P23)</f>
        <v>-11.989473684210523</v>
      </c>
      <c r="P23" s="80">
        <v>19</v>
      </c>
      <c r="Q23" s="68">
        <v>-227.79999999999993</v>
      </c>
    </row>
    <row r="24" spans="1:17">
      <c r="A24" s="19" t="s">
        <v>5</v>
      </c>
      <c r="B24" s="16">
        <f>IF(B$17=0,0,C24/B$17)</f>
        <v>5382.3529411764703</v>
      </c>
      <c r="C24" s="8">
        <v>183000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>IF(P24=0,0,Q24/P24)</f>
        <v>-24.024999999999995</v>
      </c>
      <c r="P24" s="80">
        <v>12</v>
      </c>
      <c r="Q24" s="68">
        <v>-288.29999999999995</v>
      </c>
    </row>
    <row r="25" spans="1:17">
      <c r="A25" s="20" t="s">
        <v>133</v>
      </c>
      <c r="B25" s="97">
        <f>IF($B$17-B$16=0,0,C25/($B$17-B$16))</f>
        <v>7526.3157894736842</v>
      </c>
      <c r="C25" s="98">
        <v>143000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>IF(P26=0,0,Q26/P26)</f>
        <v>-28.366666666666671</v>
      </c>
      <c r="P26" s="80">
        <v>6</v>
      </c>
      <c r="Q26" s="68">
        <v>-170.20000000000002</v>
      </c>
    </row>
    <row r="27" spans="1:17">
      <c r="A27" s="20" t="s">
        <v>132</v>
      </c>
      <c r="B27" s="97">
        <f>IF(B$18=0,0,C27/B$18)</f>
        <v>-6526.3157894736842</v>
      </c>
      <c r="C27" s="98">
        <v>-124000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0.14705882352941177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9</v>
      </c>
      <c r="C36" s="6">
        <f t="shared" si="3"/>
        <v>0.26470588235294118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0.23529411764705882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0.17647058823529413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2024-12-05T09:22:31Z</dcterms:modified>
</cp:coreProperties>
</file>