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379C1CCE-C1C8-41DC-88A0-1E6666558244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309" l="1"/>
  <c r="O24" i="6318"/>
  <c r="O18" i="6318" l="1"/>
  <c r="O34" i="6301"/>
  <c r="O23" i="6320" l="1"/>
  <c r="O20" i="6320"/>
  <c r="O18" i="6320" l="1"/>
  <c r="O24" i="6320"/>
  <c r="O36" i="6277" l="1"/>
  <c r="O48" i="6277"/>
  <c r="O18" i="6313"/>
  <c r="O21" i="6319"/>
  <c r="O23" i="6319"/>
  <c r="O19" i="6320"/>
  <c r="O22" i="6320"/>
  <c r="O21" i="6320"/>
  <c r="C32" i="6320"/>
  <c r="B27" i="6320"/>
  <c r="C18" i="6320"/>
  <c r="B17" i="6320"/>
  <c r="C47" i="6320" s="1"/>
  <c r="C16" i="6320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H11" i="6320"/>
  <c r="C8" i="6320"/>
  <c r="O7" i="6320"/>
  <c r="C7" i="6320"/>
  <c r="O6" i="6320"/>
  <c r="B6" i="6320"/>
  <c r="O5" i="6320"/>
  <c r="B5" i="6320"/>
  <c r="O4" i="6320"/>
  <c r="O3" i="6320"/>
  <c r="O2" i="6320"/>
  <c r="H5" i="6320" l="1"/>
  <c r="H2" i="6320"/>
  <c r="H6" i="6320"/>
  <c r="H7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2" i="6319"/>
  <c r="O30" i="6315"/>
  <c r="O27" i="6314"/>
  <c r="O18" i="6319"/>
  <c r="O20" i="6319"/>
  <c r="O19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6" i="6309"/>
  <c r="O42" i="6272"/>
  <c r="H23" i="6319" l="1"/>
  <c r="C23" i="6319"/>
  <c r="H27" i="6319"/>
  <c r="C16" i="6319"/>
  <c r="H15" i="6319"/>
  <c r="H8" i="6319"/>
  <c r="H9" i="6319"/>
  <c r="H5" i="6319"/>
  <c r="H7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0" i="6319"/>
  <c r="H24" i="6319"/>
  <c r="H28" i="6319"/>
  <c r="H35" i="6319"/>
  <c r="H39" i="6319"/>
  <c r="H10" i="6319"/>
  <c r="H13" i="6319"/>
  <c r="H16" i="6319"/>
  <c r="H18" i="6319"/>
  <c r="C20" i="6319"/>
  <c r="B24" i="6319"/>
  <c r="H29" i="6319"/>
  <c r="C35" i="6319"/>
  <c r="C39" i="6319"/>
  <c r="C43" i="6319"/>
  <c r="H21" i="6319"/>
  <c r="H25" i="6319"/>
  <c r="H30" i="6319"/>
  <c r="H36" i="6319"/>
  <c r="H40" i="6319"/>
  <c r="C44" i="6319"/>
  <c r="H12" i="6319"/>
  <c r="H14" i="6319"/>
  <c r="C21" i="6319"/>
  <c r="B25" i="6319"/>
  <c r="H31" i="6319"/>
  <c r="C36" i="6319"/>
  <c r="C40" i="6319"/>
  <c r="C45" i="6319"/>
  <c r="H4" i="6319"/>
  <c r="H19" i="6319"/>
  <c r="H22" i="6319"/>
  <c r="H26" i="6319"/>
  <c r="H32" i="6319"/>
  <c r="H37" i="6319"/>
  <c r="H41" i="6319"/>
  <c r="C46" i="6319"/>
  <c r="H6" i="6319"/>
  <c r="H17" i="6319"/>
  <c r="C22" i="6319"/>
  <c r="C37" i="6319"/>
  <c r="C41" i="6319"/>
  <c r="O30" i="6298" l="1"/>
  <c r="O19" i="6314"/>
  <c r="O23" i="6318" l="1"/>
  <c r="O19" i="6277"/>
  <c r="O24" i="6313" l="1"/>
  <c r="O19" i="6318"/>
  <c r="O21" i="6314" l="1"/>
  <c r="O21" i="6317"/>
  <c r="O23" i="6315"/>
  <c r="O25" i="6272"/>
  <c r="O20" i="6318"/>
  <c r="O21" i="6318"/>
  <c r="O22" i="6318"/>
  <c r="C32" i="6318"/>
  <c r="B27" i="6318"/>
  <c r="B26" i="6318"/>
  <c r="C18" i="6318"/>
  <c r="B17" i="6318"/>
  <c r="C46" i="6318" s="1"/>
  <c r="C16" i="6318"/>
  <c r="B16" i="6318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H5" i="6318"/>
  <c r="O2" i="6318"/>
  <c r="O23" i="6317"/>
  <c r="O23" i="6314"/>
  <c r="H11" i="6318" l="1"/>
  <c r="H6" i="6318"/>
  <c r="H10" i="6318"/>
  <c r="C22" i="6318"/>
  <c r="C37" i="6318"/>
  <c r="H4" i="6318"/>
  <c r="H8" i="6318"/>
  <c r="C23" i="6318"/>
  <c r="C39" i="6318"/>
  <c r="H12" i="6318"/>
  <c r="H15" i="6318"/>
  <c r="H17" i="6318"/>
  <c r="B24" i="6318"/>
  <c r="C41" i="6318"/>
  <c r="C43" i="6318"/>
  <c r="C17" i="6318"/>
  <c r="C47" i="6318"/>
  <c r="H13" i="6318"/>
  <c r="H2" i="6318"/>
  <c r="H29" i="6318"/>
  <c r="H7" i="6318"/>
  <c r="H16" i="6318"/>
  <c r="C19" i="6318"/>
  <c r="H9" i="6318"/>
  <c r="H14" i="6318"/>
  <c r="C20" i="6318"/>
  <c r="C35" i="6318"/>
  <c r="H19" i="6318"/>
  <c r="H23" i="6318"/>
  <c r="H27" i="6318"/>
  <c r="H33" i="6318"/>
  <c r="H38" i="6318"/>
  <c r="H42" i="6318"/>
  <c r="H34" i="6318"/>
  <c r="C38" i="6318"/>
  <c r="C42" i="6318"/>
  <c r="H20" i="6318"/>
  <c r="H24" i="6318"/>
  <c r="H28" i="6318"/>
  <c r="H35" i="6318"/>
  <c r="H39" i="6318"/>
  <c r="H3" i="6318"/>
  <c r="H21" i="6318"/>
  <c r="H25" i="6318"/>
  <c r="H30" i="6318"/>
  <c r="H36" i="6318"/>
  <c r="H40" i="6318"/>
  <c r="C44" i="6318"/>
  <c r="C21" i="6318"/>
  <c r="B25" i="6318"/>
  <c r="H31" i="6318"/>
  <c r="C36" i="6318"/>
  <c r="C40" i="6318"/>
  <c r="C45" i="6318"/>
  <c r="H18" i="6318"/>
  <c r="H22" i="6318"/>
  <c r="H26" i="6318"/>
  <c r="H32" i="6318"/>
  <c r="H37" i="6318"/>
  <c r="H41" i="6318"/>
  <c r="O19" i="6316" l="1"/>
  <c r="O28" i="6301"/>
  <c r="O36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1" i="6277"/>
  <c r="O18" i="6311"/>
  <c r="O22" i="6302"/>
  <c r="O18" i="6302"/>
  <c r="O31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9" i="6309"/>
  <c r="O18" i="6316"/>
  <c r="O27" i="6317"/>
  <c r="O28" i="6317"/>
  <c r="O26" i="6317"/>
  <c r="O31" i="6298" l="1"/>
  <c r="O18" i="6315"/>
  <c r="O27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0" i="6301"/>
  <c r="O38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7" i="6313" l="1"/>
  <c r="O26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1" i="6277" l="1"/>
  <c r="O31" i="6314"/>
  <c r="O35" i="6313" l="1"/>
  <c r="O29" i="6287"/>
  <c r="O34" i="6311" l="1"/>
  <c r="O36" i="6307"/>
  <c r="O18" i="6304"/>
  <c r="O20" i="6304"/>
  <c r="O29" i="6309"/>
  <c r="O34" i="6304"/>
  <c r="O27" i="6302"/>
  <c r="O18" i="6301"/>
  <c r="O24" i="6311" l="1"/>
  <c r="O29" i="6313"/>
  <c r="O28" i="6305"/>
  <c r="O22" i="6305"/>
  <c r="O22" i="6311" l="1"/>
  <c r="O26" i="6311"/>
  <c r="O47" i="6277"/>
  <c r="O31" i="6309"/>
  <c r="O24" i="6287"/>
  <c r="O31" i="6311"/>
  <c r="O29" i="6307" l="1"/>
  <c r="O33" i="6307"/>
  <c r="O38" i="6287"/>
  <c r="O40" i="6287"/>
  <c r="O36" i="6287"/>
  <c r="O21" i="6315"/>
  <c r="O29" i="6315"/>
  <c r="O22" i="6314"/>
  <c r="O49" i="6277"/>
  <c r="O40" i="6277"/>
  <c r="O52" i="6277"/>
  <c r="O22" i="6315"/>
  <c r="O28" i="6313"/>
  <c r="O22" i="6309"/>
  <c r="O31" i="6315" l="1"/>
  <c r="O19" i="6315"/>
  <c r="O24" i="6305"/>
  <c r="O29" i="6306"/>
  <c r="O20" i="6302" l="1"/>
  <c r="O34" i="6315"/>
  <c r="O32" i="6314" l="1"/>
  <c r="O27" i="6309"/>
  <c r="O22" i="6307"/>
  <c r="O18" i="6305"/>
  <c r="O30" i="6305"/>
  <c r="O31" i="6305"/>
  <c r="O35" i="6307" l="1"/>
  <c r="O23" i="6307"/>
  <c r="O24" i="6302"/>
  <c r="O35" i="6302"/>
  <c r="O19" i="6302"/>
  <c r="O28" i="6314"/>
  <c r="O26" i="6314"/>
  <c r="O20" i="6313"/>
  <c r="O33" i="6315" l="1"/>
  <c r="O32" i="6315"/>
  <c r="O31" i="6304"/>
  <c r="O30" i="6304"/>
  <c r="O23" i="6304"/>
  <c r="O29" i="6314"/>
  <c r="O18" i="6314"/>
  <c r="O32" i="6309"/>
  <c r="O25" i="6309"/>
  <c r="O24" i="6309"/>
  <c r="O23" i="6311" l="1"/>
  <c r="O26" i="6315"/>
  <c r="O24" i="6314"/>
  <c r="O26" i="6301"/>
  <c r="O27" i="6301"/>
  <c r="O22" i="6301"/>
  <c r="O25" i="6315" l="1"/>
  <c r="O24" i="6315"/>
  <c r="O28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32" i="6313"/>
  <c r="O29" i="6311"/>
  <c r="O27" i="6311"/>
  <c r="O30" i="6311"/>
  <c r="O35" i="6272"/>
  <c r="O25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3" i="6315"/>
  <c r="H10" i="6315"/>
  <c r="H37" i="6315"/>
  <c r="H18" i="6315"/>
  <c r="C37" i="6315"/>
  <c r="H21" i="6315"/>
  <c r="H9" i="6315"/>
  <c r="C19" i="6315"/>
  <c r="H22" i="6315"/>
  <c r="C39" i="6315"/>
  <c r="H12" i="6315"/>
  <c r="H4" i="6315"/>
  <c r="H24" i="6315"/>
  <c r="H11" i="6315"/>
  <c r="C20" i="6315"/>
  <c r="H7" i="6315"/>
  <c r="H5" i="6315"/>
  <c r="H26" i="6315"/>
  <c r="H29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5" i="6315"/>
  <c r="H27" i="6315"/>
  <c r="H31" i="6315"/>
  <c r="H35" i="6315"/>
  <c r="H39" i="6315"/>
  <c r="H3" i="6315"/>
  <c r="H19" i="6315"/>
  <c r="H28" i="6315"/>
  <c r="H17" i="6315"/>
  <c r="H36" i="6315"/>
  <c r="H40" i="6315"/>
  <c r="C44" i="6315"/>
  <c r="C21" i="6315"/>
  <c r="B25" i="6315"/>
  <c r="H20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2" i="6314"/>
  <c r="H15" i="6314"/>
  <c r="H24" i="6314"/>
  <c r="H18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6" i="6314"/>
  <c r="H25" i="6314"/>
  <c r="H28" i="6314"/>
  <c r="H33" i="6314"/>
  <c r="H38" i="6314"/>
  <c r="H42" i="6314"/>
  <c r="H17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3" i="6314"/>
  <c r="H12" i="6314"/>
  <c r="H23" i="6314"/>
  <c r="H26" i="6314"/>
  <c r="H29" i="6314"/>
  <c r="H35" i="6314"/>
  <c r="H39" i="6314"/>
  <c r="H4" i="6314"/>
  <c r="H13" i="6314"/>
  <c r="H21" i="6314"/>
  <c r="H14" i="6314"/>
  <c r="C20" i="6314"/>
  <c r="B24" i="6314"/>
  <c r="H11" i="6314"/>
  <c r="C35" i="6314"/>
  <c r="C39" i="6314"/>
  <c r="O33" i="6313" l="1"/>
  <c r="O22" i="6313"/>
  <c r="O30" i="6313"/>
  <c r="O19" i="6310"/>
  <c r="O22" i="6310"/>
  <c r="O24" i="6303"/>
  <c r="O27" i="6303"/>
  <c r="O29" i="6303"/>
  <c r="O27" i="6307"/>
  <c r="O24" i="6307"/>
  <c r="O25" i="6301" l="1"/>
  <c r="O25" i="6313"/>
  <c r="O26" i="6313" l="1"/>
  <c r="O31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6" i="6309"/>
  <c r="O34" i="6309"/>
  <c r="O41" i="6272"/>
  <c r="H2" i="6313" l="1"/>
  <c r="H21" i="6313"/>
  <c r="C35" i="6313"/>
  <c r="C20" i="6313"/>
  <c r="H11" i="6313"/>
  <c r="H41" i="6313"/>
  <c r="H23" i="6313"/>
  <c r="H13" i="6313"/>
  <c r="C21" i="6313"/>
  <c r="H19" i="6313"/>
  <c r="C36" i="6313"/>
  <c r="C41" i="6313"/>
  <c r="H26" i="6313"/>
  <c r="H16" i="6313"/>
  <c r="H37" i="6313"/>
  <c r="C42" i="6313"/>
  <c r="H31" i="6313"/>
  <c r="H6" i="6313"/>
  <c r="H22" i="6313"/>
  <c r="C37" i="6313"/>
  <c r="H4" i="6313"/>
  <c r="H17" i="6313"/>
  <c r="C23" i="6313"/>
  <c r="H32" i="6313"/>
  <c r="C38" i="6313"/>
  <c r="C43" i="6313"/>
  <c r="H10" i="6313"/>
  <c r="C22" i="6313"/>
  <c r="C45" i="6313"/>
  <c r="C17" i="6313"/>
  <c r="H5" i="6313"/>
  <c r="H9" i="6313"/>
  <c r="H3" i="6313"/>
  <c r="H8" i="6313"/>
  <c r="H24" i="6313"/>
  <c r="H28" i="6313"/>
  <c r="H39" i="6313"/>
  <c r="H15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8" i="6313"/>
  <c r="H29" i="6313"/>
  <c r="H20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3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2" i="6301"/>
  <c r="O23" i="6301"/>
  <c r="O36" i="6301"/>
  <c r="O23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8" i="6309"/>
  <c r="O33" i="6309"/>
  <c r="O3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8" i="6272"/>
  <c r="O26" i="6272"/>
  <c r="H6" i="6309" l="1"/>
  <c r="H9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3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2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3" i="6309"/>
  <c r="C17" i="6309"/>
  <c r="H4" i="6309"/>
  <c r="H14" i="6309"/>
  <c r="H20" i="6309"/>
  <c r="H21" i="6309"/>
  <c r="C37" i="6309"/>
  <c r="C43" i="6309"/>
  <c r="H18" i="6309"/>
  <c r="C22" i="6309"/>
  <c r="H10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3" i="6304"/>
  <c r="O25" i="6304"/>
  <c r="O29" i="6304"/>
  <c r="O33" i="6277"/>
  <c r="O25" i="6277"/>
  <c r="O35" i="6301" l="1"/>
  <c r="O29" i="6301"/>
  <c r="O30" i="6303"/>
  <c r="O28" i="6303"/>
  <c r="O22" i="6298"/>
  <c r="O20" i="6298"/>
  <c r="O18" i="6298"/>
  <c r="O31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3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9" i="6302" l="1"/>
  <c r="O34" i="6302"/>
  <c r="O21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30" i="6302" l="1"/>
  <c r="O24" i="6304"/>
  <c r="O32" i="6298" l="1"/>
  <c r="O44" i="6287"/>
  <c r="O21" i="6304"/>
  <c r="O22" i="6304"/>
  <c r="O23" i="6277" l="1"/>
  <c r="O41" i="6277"/>
  <c r="O26" i="6299"/>
  <c r="O26" i="6302"/>
  <c r="O25" i="6295" l="1"/>
  <c r="O21" i="6299"/>
  <c r="O20" i="6299"/>
  <c r="O18" i="6303"/>
  <c r="O22" i="6303"/>
  <c r="O51" i="6272"/>
  <c r="O27" i="6304"/>
  <c r="O28" i="6304"/>
  <c r="O32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8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2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3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4" i="6302"/>
  <c r="O19" i="6299"/>
  <c r="O34" i="6272"/>
  <c r="H11" i="6302" l="1"/>
  <c r="H6" i="6302"/>
  <c r="H9" i="6302"/>
  <c r="H16" i="6302"/>
  <c r="H2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7" i="6287" l="1"/>
  <c r="O23" i="6295"/>
  <c r="O20" i="6301"/>
  <c r="O31" i="6301"/>
  <c r="O24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8" i="6301"/>
  <c r="C12" i="6301"/>
  <c r="H11" i="6301"/>
  <c r="B11" i="6301"/>
  <c r="C11" i="6301" s="1"/>
  <c r="H5" i="6301"/>
  <c r="C10" i="6301"/>
  <c r="O9" i="6301"/>
  <c r="H10" i="6301"/>
  <c r="C9" i="6301"/>
  <c r="O8" i="6301"/>
  <c r="H17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50" i="6277"/>
  <c r="O36" i="6272"/>
  <c r="H2" i="6301" l="1"/>
  <c r="H19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6" i="6301"/>
  <c r="H15" i="6301"/>
  <c r="H29" i="6301"/>
  <c r="H28" i="6301"/>
  <c r="B25" i="6301"/>
  <c r="H27" i="6301"/>
  <c r="B24" i="6301"/>
  <c r="H26" i="6301"/>
  <c r="C23" i="6301"/>
  <c r="H14" i="6301"/>
  <c r="C22" i="6301"/>
  <c r="H25" i="6301"/>
  <c r="C21" i="6301"/>
  <c r="H24" i="6301"/>
  <c r="C20" i="6301"/>
  <c r="H23" i="6301"/>
  <c r="C19" i="6301"/>
  <c r="H13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0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9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4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0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2" i="6277"/>
  <c r="O20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7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0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8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3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30" i="6277"/>
  <c r="O48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4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3" i="6277"/>
  <c r="O26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5" i="6272"/>
  <c r="O5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9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<sst xmlns="http://schemas.openxmlformats.org/spreadsheetml/2006/main" count="9876" uniqueCount="342">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</sst>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全体!$K$2:$K$751</c:f>
              <c:numCache>
                <c:formatCode>General</c:formatCode>
                <c:ptCount val="7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</c:numCache>
            </c:numRef>
          </c:xVal>
          <c:yVal>
            <c:numRef>
              <c:f>全体!$L$2:$L$751</c:f>
              <c:numCache>
                <c:formatCode>\+0.0;\-0.0;\±0</c:formatCode>
                <c:ptCount val="75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-60.080106809078771</c:v>
                </c:pt>
                <c:pt idx="1">
                  <c:v>-5.8744993324432579</c:v>
                </c:pt>
                <c:pt idx="2">
                  <c:v>-23.430962343096233</c:v>
                </c:pt>
                <c:pt idx="3">
                  <c:v>-21.725731895223422</c:v>
                </c:pt>
                <c:pt idx="4">
                  <c:v>-2.217741935483871</c:v>
                </c:pt>
                <c:pt idx="5">
                  <c:v>-54.487179487179489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127</c:v>
                </c:pt>
                <c:pt idx="1">
                  <c:v>255</c:v>
                </c:pt>
                <c:pt idx="2">
                  <c:v>257</c:v>
                </c:pt>
                <c:pt idx="3">
                  <c:v>243</c:v>
                </c:pt>
                <c:pt idx="4">
                  <c:v>145</c:v>
                </c:pt>
                <c:pt idx="5">
                  <c:v>93</c:v>
                </c:pt>
                <c:pt idx="6">
                  <c:v>33</c:v>
                </c:pt>
                <c:pt idx="7">
                  <c:v>11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佐藤成浩!$K$2:$K$58</c:f>
              <c:numCache>
                <c:formatCode>General</c:formatCode>
                <c:ptCount val="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</c:numCache>
            </c:numRef>
          </c:xVal>
          <c:yVal>
            <c:numRef>
              <c:f>佐藤成浩!$L$2:$L$58</c:f>
              <c:numCache>
                <c:formatCode>\+0.0;\-0.0;\±0</c:formatCode>
                <c:ptCount val="5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632.14285714285711</c:v>
                </c:pt>
                <c:pt idx="1">
                  <c:v>1353.5714285714287</c:v>
                </c:pt>
                <c:pt idx="2">
                  <c:v>1107.2727272727273</c:v>
                </c:pt>
                <c:pt idx="3">
                  <c:v>-59.574468085106382</c:v>
                </c:pt>
                <c:pt idx="4">
                  <c:v>1152.9411764705883</c:v>
                </c:pt>
                <c:pt idx="5">
                  <c:v>1052.1739130434783</c:v>
                </c:pt>
                <c:pt idx="6">
                  <c:v>1000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27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中村花菜!$L$2:$L$45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-1432.5581395348838</c:v>
                </c:pt>
                <c:pt idx="1">
                  <c:v>232.55813953488371</c:v>
                </c:pt>
                <c:pt idx="2">
                  <c:v>-1404.7619047619048</c:v>
                </c:pt>
                <c:pt idx="3">
                  <c:v>-410.25641025641028</c:v>
                </c:pt>
                <c:pt idx="4">
                  <c:v>-106.06060606060606</c:v>
                </c:pt>
                <c:pt idx="5">
                  <c:v>-795.23809523809518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8</c:v>
                </c:pt>
                <c:pt idx="1">
                  <c:v>15</c:v>
                </c:pt>
                <c:pt idx="2">
                  <c:v>7</c:v>
                </c:pt>
                <c:pt idx="3">
                  <c:v>19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中村季暉!$L$2:$L$27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320</c:v>
                </c:pt>
                <c:pt idx="1">
                  <c:v>424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塩入悠!$L$2:$L$20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-1427.7777777777778</c:v>
                </c:pt>
                <c:pt idx="1">
                  <c:v>761.11111111111109</c:v>
                </c:pt>
                <c:pt idx="2">
                  <c:v>247.05882352941177</c:v>
                </c:pt>
                <c:pt idx="3">
                  <c:v>2628.5714285714284</c:v>
                </c:pt>
                <c:pt idx="4">
                  <c:v>-280</c:v>
                </c:pt>
                <c:pt idx="5">
                  <c:v>-1183.3333333333333</c:v>
                </c:pt>
                <c:pt idx="6">
                  <c:v>633.33333333333337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山本悠介!$L$2:$L$52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1226</c:v>
                </c:pt>
                <c:pt idx="1">
                  <c:v>1154</c:v>
                </c:pt>
                <c:pt idx="2">
                  <c:v>473.46938775510205</c:v>
                </c:pt>
                <c:pt idx="3">
                  <c:v>1050</c:v>
                </c:pt>
                <c:pt idx="4">
                  <c:v>1088.3720930232557</c:v>
                </c:pt>
                <c:pt idx="5">
                  <c:v>970.37037037037032</c:v>
                </c:pt>
                <c:pt idx="6">
                  <c:v>-1281.25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14</c:v>
                </c:pt>
                <c:pt idx="1">
                  <c:v>30</c:v>
                </c:pt>
                <c:pt idx="2">
                  <c:v>26</c:v>
                </c:pt>
                <c:pt idx="3">
                  <c:v>19</c:v>
                </c:pt>
                <c:pt idx="4">
                  <c:v>15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清水常緑!$L$2:$L$55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-1622.6415094339623</c:v>
                </c:pt>
                <c:pt idx="1">
                  <c:v>581.13207547169816</c:v>
                </c:pt>
                <c:pt idx="2">
                  <c:v>9.615384615384615</c:v>
                </c:pt>
                <c:pt idx="3">
                  <c:v>-1056</c:v>
                </c:pt>
                <c:pt idx="4">
                  <c:v>-941.46341463414637</c:v>
                </c:pt>
                <c:pt idx="5">
                  <c:v>1488.8888888888889</c:v>
                </c:pt>
                <c:pt idx="6">
                  <c:v>1280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17</c:v>
                </c:pt>
                <c:pt idx="3">
                  <c:v>10</c:v>
                </c:pt>
                <c:pt idx="4">
                  <c:v>12</c:v>
                </c:pt>
                <c:pt idx="5">
                  <c:v>9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所附快和!$L$2:$L$38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-1283.3333333333333</c:v>
                </c:pt>
                <c:pt idx="1">
                  <c:v>-1655.5555555555557</c:v>
                </c:pt>
                <c:pt idx="2">
                  <c:v>-240</c:v>
                </c:pt>
                <c:pt idx="3">
                  <c:v>-389.65517241379308</c:v>
                </c:pt>
                <c:pt idx="4">
                  <c:v>1286.3636363636363</c:v>
                </c:pt>
                <c:pt idx="5">
                  <c:v>-466.66666666666669</c:v>
                </c:pt>
                <c:pt idx="6">
                  <c:v>3500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5</c:v>
                </c:pt>
                <c:pt idx="1">
                  <c:v>11</c:v>
                </c:pt>
                <c:pt idx="2">
                  <c:v>7</c:v>
                </c:pt>
                <c:pt idx="3">
                  <c:v>10</c:v>
                </c:pt>
                <c:pt idx="4">
                  <c:v>9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長野柊馬!$L$2:$L$57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207.27272727272728</c:v>
                </c:pt>
                <c:pt idx="1">
                  <c:v>-709.09090909090912</c:v>
                </c:pt>
                <c:pt idx="2">
                  <c:v>1792</c:v>
                </c:pt>
                <c:pt idx="3">
                  <c:v>895.23809523809518</c:v>
                </c:pt>
                <c:pt idx="4">
                  <c:v>864.51612903225805</c:v>
                </c:pt>
                <c:pt idx="5">
                  <c:v>1188.8888888888889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10</c:v>
                </c:pt>
                <c:pt idx="1">
                  <c:v>18</c:v>
                </c:pt>
                <c:pt idx="2">
                  <c:v>24</c:v>
                </c:pt>
                <c:pt idx="3">
                  <c:v>21</c:v>
                </c:pt>
                <c:pt idx="4">
                  <c:v>11</c:v>
                </c:pt>
                <c:pt idx="5">
                  <c:v>8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西野修世!$L$2:$L$10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-937.5</c:v>
                </c:pt>
                <c:pt idx="1">
                  <c:v>-1925</c:v>
                </c:pt>
                <c:pt idx="2">
                  <c:v>-1862.5</c:v>
                </c:pt>
                <c:pt idx="3">
                  <c:v>-1250</c:v>
                </c:pt>
                <c:pt idx="4">
                  <c:v>-1333.3333333333333</c:v>
                </c:pt>
                <c:pt idx="5">
                  <c:v>-1600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高橋英将!$L$2:$L$8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1733.3333333333333</c:v>
                </c:pt>
                <c:pt idx="1">
                  <c:v>-2600</c:v>
                </c:pt>
                <c:pt idx="2">
                  <c:v>1820</c:v>
                </c:pt>
                <c:pt idx="3">
                  <c:v>300</c:v>
                </c:pt>
                <c:pt idx="4">
                  <c:v>-6650</c:v>
                </c:pt>
                <c:pt idx="5">
                  <c:v>11000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佐藤成!$L$2:$L$8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2016.6666666666667</c:v>
                </c:pt>
                <c:pt idx="2">
                  <c:v>-4266.666666666667</c:v>
                </c:pt>
                <c:pt idx="3">
                  <c:v>-1275</c:v>
                </c:pt>
                <c:pt idx="4">
                  <c:v>-325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22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45393.610810185186</v>
      </c>
      <c r="C2" s="24" t="s">
        <v>102</v>
      </c>
    </row>
    <row r="3" spans="1:4">
      <c r="A3" s="24" t="s">
        <v>165</v>
      </c>
      <c r="B3" s="25">
        <v>45393.610810185186</v>
      </c>
      <c r="C3" s="24" t="s">
        <v>102</v>
      </c>
    </row>
    <row r="4" spans="1:4">
      <c r="A4" s="24" t="s">
        <v>174</v>
      </c>
      <c r="B4" s="25">
        <v>45393.610810185186</v>
      </c>
      <c r="C4" s="24" t="s">
        <v>102</v>
      </c>
      <c r="D4" s="24" t="s">
        <v>176</v>
      </c>
    </row>
    <row r="5" spans="1:4">
      <c r="A5" s="24" t="s">
        <v>178</v>
      </c>
      <c r="B5" s="25">
        <v>45393.610810185186</v>
      </c>
      <c r="C5" s="24" t="s">
        <v>102</v>
      </c>
      <c r="D5" s="24" t="s">
        <v>176</v>
      </c>
    </row>
    <row r="6" spans="1:4">
      <c r="A6" s="24" t="s">
        <v>188</v>
      </c>
      <c r="B6" s="25">
        <v>45393.610810185186</v>
      </c>
      <c r="C6" s="24" t="s">
        <v>102</v>
      </c>
      <c r="D6" s="24" t="s">
        <v>176</v>
      </c>
    </row>
    <row r="7" spans="1:4">
      <c r="A7" s="24" t="s">
        <v>189</v>
      </c>
      <c r="B7" s="25">
        <v>45393.610810185186</v>
      </c>
      <c r="C7" s="24" t="s">
        <v>102</v>
      </c>
      <c r="D7" s="24" t="s">
        <v>176</v>
      </c>
    </row>
    <row r="8" spans="1:4">
      <c r="A8" s="24" t="s">
        <v>190</v>
      </c>
      <c r="B8" s="25">
        <v>45393.610810185186</v>
      </c>
      <c r="C8" s="24" t="s">
        <v>102</v>
      </c>
      <c r="D8" s="24" t="s">
        <v>176</v>
      </c>
    </row>
    <row r="9" spans="1:4">
      <c r="A9" s="24" t="s">
        <v>192</v>
      </c>
      <c r="B9" s="25">
        <v>45393.610810185186</v>
      </c>
      <c r="C9" s="24" t="s">
        <v>102</v>
      </c>
      <c r="D9" s="24" t="s">
        <v>176</v>
      </c>
    </row>
    <row r="10" spans="1:4">
      <c r="A10" s="24" t="s">
        <v>193</v>
      </c>
      <c r="B10" s="25">
        <v>45393.610810185186</v>
      </c>
      <c r="C10" s="24" t="s">
        <v>102</v>
      </c>
      <c r="D10" s="24" t="s">
        <v>176</v>
      </c>
    </row>
    <row r="11" spans="1:4">
      <c r="A11" s="24" t="s">
        <v>194</v>
      </c>
      <c r="B11" s="25">
        <v>45393.610810185186</v>
      </c>
      <c r="C11" s="24" t="s">
        <v>102</v>
      </c>
      <c r="D11" s="24" t="s">
        <v>176</v>
      </c>
    </row>
    <row r="12" spans="1:4">
      <c r="A12" s="24" t="s">
        <v>197</v>
      </c>
      <c r="B12" s="25">
        <v>45393.610810185186</v>
      </c>
      <c r="C12" s="24" t="s">
        <v>102</v>
      </c>
      <c r="D12" s="24" t="s">
        <v>176</v>
      </c>
    </row>
    <row r="13" spans="1:4">
      <c r="A13" s="24" t="s">
        <v>198</v>
      </c>
      <c r="B13" s="25">
        <v>45393.610810185186</v>
      </c>
      <c r="C13" s="24" t="s">
        <v>102</v>
      </c>
      <c r="D13" s="24" t="s">
        <v>176</v>
      </c>
    </row>
    <row r="14" spans="1:4">
      <c r="A14" s="24" t="s">
        <v>201</v>
      </c>
      <c r="B14" s="25">
        <v>45393.610810185186</v>
      </c>
      <c r="C14" s="24" t="s">
        <v>102</v>
      </c>
      <c r="D14" s="24" t="s">
        <v>176</v>
      </c>
    </row>
    <row r="15" spans="1:4">
      <c r="A15" s="24" t="s">
        <v>204</v>
      </c>
      <c r="B15" s="25">
        <v>45393.610810185186</v>
      </c>
      <c r="C15" s="24" t="s">
        <v>102</v>
      </c>
      <c r="D15" s="24" t="s">
        <v>176</v>
      </c>
    </row>
    <row r="16" spans="1:4">
      <c r="A16" s="24" t="s">
        <v>206</v>
      </c>
      <c r="B16" s="25">
        <v>45393.610810185186</v>
      </c>
      <c r="C16" s="24" t="s">
        <v>102</v>
      </c>
      <c r="D16" s="24" t="s">
        <v>176</v>
      </c>
    </row>
    <row r="17" spans="1:5">
      <c r="A17" s="24" t="s">
        <v>207</v>
      </c>
      <c r="B17" s="25">
        <v>45393.610810185186</v>
      </c>
      <c r="C17" s="24" t="s">
        <v>102</v>
      </c>
      <c r="D17" s="24" t="s">
        <v>176</v>
      </c>
    </row>
    <row r="18" spans="1:5">
      <c r="A18" s="24" t="s">
        <v>209</v>
      </c>
      <c r="B18" s="25">
        <v>45393.610810185186</v>
      </c>
      <c r="C18" s="24" t="s">
        <v>102</v>
      </c>
    </row>
    <row r="19" spans="1:5">
      <c r="A19" s="24" t="s">
        <v>210</v>
      </c>
      <c r="B19" s="25">
        <v>45393.610810185186</v>
      </c>
      <c r="C19" s="24" t="s">
        <v>102</v>
      </c>
      <c r="D19" s="24" t="s">
        <v>176</v>
      </c>
    </row>
    <row r="20" spans="1:5">
      <c r="A20" s="24" t="s">
        <v>211</v>
      </c>
      <c r="B20" s="25">
        <v>45393.610810185186</v>
      </c>
      <c r="C20" s="24" t="s">
        <v>102</v>
      </c>
      <c r="D20" s="24" t="s">
        <v>176</v>
      </c>
    </row>
    <row r="21" spans="1:5">
      <c r="A21" s="24" t="s">
        <v>212</v>
      </c>
      <c r="B21" s="25">
        <v>45393.610810185186</v>
      </c>
      <c r="C21" s="24" t="s">
        <v>102</v>
      </c>
    </row>
    <row r="22" spans="1:5">
      <c r="A22" s="24" t="s">
        <v>214</v>
      </c>
      <c r="B22" s="25">
        <v>45393.610810185186</v>
      </c>
      <c r="C22" s="24" t="s">
        <v>102</v>
      </c>
    </row>
    <row r="23" spans="1:5">
      <c r="A23" s="24" t="s">
        <v>217</v>
      </c>
      <c r="B23" s="25">
        <v>45393.610810185186</v>
      </c>
      <c r="C23" s="24" t="s">
        <v>102</v>
      </c>
    </row>
    <row r="24" spans="1:5">
      <c r="A24" s="24" t="s">
        <v>218</v>
      </c>
      <c r="B24" s="25">
        <v>45393.610810185186</v>
      </c>
      <c r="C24" s="24" t="s">
        <v>102</v>
      </c>
    </row>
    <row r="25" spans="1:5">
      <c r="A25" s="24" t="s">
        <v>219</v>
      </c>
      <c r="B25" s="25">
        <v>45393.610810185186</v>
      </c>
      <c r="C25" s="24" t="s">
        <v>102</v>
      </c>
      <c r="D25" s="24" t="s">
        <v>176</v>
      </c>
    </row>
    <row r="26" spans="1:5">
      <c r="A26" s="24" t="s">
        <v>220</v>
      </c>
      <c r="B26" s="25">
        <v>45393.610810185186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45393.610810185186</v>
      </c>
      <c r="C27" s="24" t="s">
        <v>102</v>
      </c>
      <c r="D27" s="24" t="s">
        <v>176</v>
      </c>
    </row>
    <row r="28" spans="1:5">
      <c r="A28" s="24" t="s">
        <v>224</v>
      </c>
      <c r="B28" s="25">
        <v>45393.610810185186</v>
      </c>
      <c r="C28" s="24" t="s">
        <v>102</v>
      </c>
    </row>
    <row r="29" spans="1:5">
      <c r="A29" s="24" t="s">
        <v>225</v>
      </c>
      <c r="B29" s="25">
        <v>45393.610810185186</v>
      </c>
      <c r="C29" s="24" t="s">
        <v>102</v>
      </c>
      <c r="D29" s="24" t="s">
        <v>176</v>
      </c>
    </row>
    <row r="30" spans="1:5">
      <c r="A30" s="24" t="s">
        <v>226</v>
      </c>
      <c r="B30" s="25">
        <v>45393.610810185186</v>
      </c>
      <c r="C30" s="24" t="s">
        <v>102</v>
      </c>
    </row>
    <row r="31" spans="1:5">
      <c r="A31" s="24" t="s">
        <v>229</v>
      </c>
      <c r="B31" s="25">
        <v>45393.610810185186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45393.610810185186</v>
      </c>
      <c r="C33" s="24" t="s">
        <v>102</v>
      </c>
    </row>
    <row r="34" spans="1:3">
      <c r="A34" s="24" t="s">
        <v>233</v>
      </c>
      <c r="B34" s="25">
        <v>45393.610810185186</v>
      </c>
      <c r="C34" s="24" t="s">
        <v>102</v>
      </c>
    </row>
    <row r="35" spans="1:3">
      <c r="A35" s="24" t="s">
        <v>234</v>
      </c>
      <c r="B35" s="25">
        <v>45393.610810185186</v>
      </c>
      <c r="C35" s="24" t="s">
        <v>102</v>
      </c>
    </row>
    <row r="36" spans="1:3">
      <c r="A36" s="24" t="s">
        <v>236</v>
      </c>
      <c r="B36" s="25">
        <v>45393.610810185186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45393.610810185186</v>
      </c>
      <c r="C56" s="24" t="s">
        <v>102</v>
      </c>
    </row>
    <row r="57" spans="1:4">
      <c r="A57" s="24" t="s">
        <v>266</v>
      </c>
      <c r="B57" s="25">
        <v>45393.610810185186</v>
      </c>
      <c r="C57" s="24" t="s">
        <v>102</v>
      </c>
    </row>
    <row r="58" spans="1:4">
      <c r="A58" s="24" t="s">
        <v>267</v>
      </c>
      <c r="B58" s="25">
        <v>45393.610810185186</v>
      </c>
      <c r="C58" s="24" t="s">
        <v>102</v>
      </c>
    </row>
    <row r="59" spans="1:4">
      <c r="A59" s="24" t="s">
        <v>270</v>
      </c>
      <c r="B59" s="25">
        <v>45393.610810185186</v>
      </c>
      <c r="C59" s="24" t="s">
        <v>102</v>
      </c>
    </row>
    <row r="60" spans="1:4">
      <c r="A60" s="24" t="s">
        <v>271</v>
      </c>
      <c r="B60" s="25">
        <v>45393.610810185186</v>
      </c>
      <c r="C60" s="24" t="s">
        <v>102</v>
      </c>
    </row>
    <row r="61" spans="1:4">
      <c r="A61" s="24" t="s">
        <v>273</v>
      </c>
      <c r="B61" s="25">
        <v>45393.610810185186</v>
      </c>
      <c r="C61" s="24" t="s">
        <v>102</v>
      </c>
    </row>
    <row r="62" spans="1:4">
      <c r="A62" s="24" t="s">
        <v>274</v>
      </c>
      <c r="B62" s="25">
        <v>45393.610810185186</v>
      </c>
      <c r="C62" s="24" t="s">
        <v>102</v>
      </c>
    </row>
    <row r="63" spans="1:4">
      <c r="A63" s="24" t="s">
        <v>275</v>
      </c>
      <c r="B63" s="25">
        <v>45393.610810185186</v>
      </c>
      <c r="C63" s="24" t="s">
        <v>102</v>
      </c>
    </row>
    <row r="64" spans="1:4">
      <c r="A64" s="24" t="s">
        <v>278</v>
      </c>
      <c r="B64" s="25">
        <v>45393.610810185186</v>
      </c>
      <c r="C64" s="24" t="s">
        <v>102</v>
      </c>
    </row>
    <row r="65" spans="1:4">
      <c r="A65" s="24" t="s">
        <v>279</v>
      </c>
      <c r="B65" s="25">
        <v>45393.610810185186</v>
      </c>
      <c r="C65" s="24" t="s">
        <v>102</v>
      </c>
    </row>
    <row r="66" spans="1:4">
      <c r="A66" s="24" t="s">
        <v>280</v>
      </c>
      <c r="B66" s="25">
        <v>45393.610810185186</v>
      </c>
      <c r="C66" s="24" t="s">
        <v>102</v>
      </c>
    </row>
    <row r="67" spans="1:4">
      <c r="A67" s="24" t="s">
        <v>281</v>
      </c>
      <c r="B67" s="25">
        <v>45393.610810185186</v>
      </c>
      <c r="C67" s="24" t="s">
        <v>102</v>
      </c>
    </row>
    <row r="68" spans="1:4">
      <c r="A68" s="24" t="s">
        <v>282</v>
      </c>
      <c r="B68" s="25">
        <v>45393.610810185186</v>
      </c>
      <c r="C68" s="24" t="s">
        <v>102</v>
      </c>
    </row>
    <row r="69" spans="1:4">
      <c r="A69" s="24" t="s">
        <v>283</v>
      </c>
      <c r="B69" s="25">
        <v>45393.610810185186</v>
      </c>
      <c r="C69" s="24" t="s">
        <v>102</v>
      </c>
    </row>
    <row r="70" spans="1:4">
      <c r="A70" s="24" t="s">
        <v>284</v>
      </c>
      <c r="B70" s="25">
        <v>45393.610810185186</v>
      </c>
      <c r="C70" s="24" t="s">
        <v>102</v>
      </c>
    </row>
    <row r="71" spans="1:4">
      <c r="A71" s="24" t="s">
        <v>285</v>
      </c>
      <c r="B71" s="25">
        <v>45393.610810185186</v>
      </c>
      <c r="C71" s="24" t="s">
        <v>102</v>
      </c>
    </row>
    <row r="72" spans="1:4">
      <c r="A72" s="24" t="s">
        <v>286</v>
      </c>
      <c r="B72" s="25">
        <v>45393.610810185186</v>
      </c>
      <c r="C72" s="24" t="s">
        <v>102</v>
      </c>
      <c r="D72" s="24" t="s">
        <v>176</v>
      </c>
    </row>
    <row r="73" spans="1:4">
      <c r="A73" s="24" t="s">
        <v>287</v>
      </c>
      <c r="B73" s="25">
        <v>45393.610810185186</v>
      </c>
      <c r="C73" s="24" t="s">
        <v>102</v>
      </c>
      <c r="D73" s="24" t="s">
        <v>176</v>
      </c>
    </row>
    <row r="74" spans="1:4">
      <c r="A74" s="24" t="s">
        <v>288</v>
      </c>
      <c r="B74" s="25">
        <v>45393.610810185186</v>
      </c>
      <c r="C74" s="24" t="s">
        <v>102</v>
      </c>
      <c r="D74" s="24" t="s">
        <v>176</v>
      </c>
    </row>
    <row r="75" spans="1:4">
      <c r="A75" s="24" t="s">
        <v>289</v>
      </c>
      <c r="B75" s="25">
        <v>45393.610810185186</v>
      </c>
      <c r="C75" s="24" t="s">
        <v>102</v>
      </c>
      <c r="D75" s="24" t="s">
        <v>176</v>
      </c>
    </row>
    <row r="76" spans="1:4">
      <c r="A76" s="24" t="s">
        <v>290</v>
      </c>
      <c r="B76" s="25">
        <v>45393.610810185186</v>
      </c>
      <c r="C76" s="24" t="s">
        <v>102</v>
      </c>
      <c r="D76" s="24" t="s">
        <v>176</v>
      </c>
    </row>
    <row r="77" spans="1:4">
      <c r="A77" s="24" t="s">
        <v>291</v>
      </c>
      <c r="B77" s="25">
        <v>45393.610810185186</v>
      </c>
      <c r="C77" s="24" t="s">
        <v>102</v>
      </c>
      <c r="D77" s="24" t="s">
        <v>176</v>
      </c>
    </row>
    <row r="78" spans="1:4">
      <c r="A78" s="24" t="s">
        <v>292</v>
      </c>
      <c r="B78" s="25">
        <v>45393.610810185186</v>
      </c>
      <c r="C78" s="24" t="s">
        <v>102</v>
      </c>
      <c r="D78" s="24" t="s">
        <v>176</v>
      </c>
    </row>
    <row r="79" spans="1:4">
      <c r="A79" s="24" t="s">
        <v>293</v>
      </c>
      <c r="B79" s="25">
        <v>45393.610810185186</v>
      </c>
      <c r="C79" s="24" t="s">
        <v>102</v>
      </c>
    </row>
    <row r="80" spans="1:4">
      <c r="A80" s="24" t="s">
        <v>294</v>
      </c>
      <c r="B80" s="25">
        <v>45393.610810185186</v>
      </c>
      <c r="C80" s="24" t="s">
        <v>102</v>
      </c>
      <c r="D80" s="24" t="s">
        <v>176</v>
      </c>
    </row>
    <row r="81" spans="1:4">
      <c r="A81" s="24" t="s">
        <v>295</v>
      </c>
      <c r="B81" s="25">
        <v>45393.610810185186</v>
      </c>
      <c r="C81" s="24" t="s">
        <v>102</v>
      </c>
    </row>
    <row r="82" spans="1:4">
      <c r="A82" s="24" t="s">
        <v>296</v>
      </c>
      <c r="B82" s="25">
        <v>45393.610810185186</v>
      </c>
      <c r="C82" s="24" t="s">
        <v>102</v>
      </c>
      <c r="D82" s="24" t="s">
        <v>176</v>
      </c>
    </row>
    <row r="83" spans="1:4">
      <c r="A83" s="24" t="s">
        <v>298</v>
      </c>
      <c r="B83" s="25">
        <v>45393.610810185186</v>
      </c>
      <c r="C83" s="24" t="s">
        <v>102</v>
      </c>
      <c r="D83" s="24" t="s">
        <v>176</v>
      </c>
    </row>
    <row r="84" spans="1:4">
      <c r="A84" s="24" t="s">
        <v>299</v>
      </c>
      <c r="B84" s="25">
        <v>45393.610810185186</v>
      </c>
      <c r="C84" s="24" t="s">
        <v>102</v>
      </c>
      <c r="D84" s="24" t="s">
        <v>176</v>
      </c>
    </row>
    <row r="85" spans="1:4">
      <c r="A85" s="24" t="s">
        <v>300</v>
      </c>
      <c r="B85" s="25">
        <v>45393.610810185186</v>
      </c>
      <c r="C85" s="24" t="s">
        <v>102</v>
      </c>
    </row>
    <row r="86" spans="1:4">
      <c r="A86" s="24" t="s">
        <v>301</v>
      </c>
      <c r="B86" s="25">
        <v>45393.610810185186</v>
      </c>
      <c r="C86" s="24" t="s">
        <v>102</v>
      </c>
      <c r="D86" s="24" t="s">
        <v>176</v>
      </c>
    </row>
    <row r="87" spans="1:4">
      <c r="A87" s="24" t="s">
        <v>302</v>
      </c>
      <c r="B87" s="25">
        <v>45393.610810185186</v>
      </c>
      <c r="C87" s="24" t="s">
        <v>102</v>
      </c>
    </row>
    <row r="88" spans="1:4">
      <c r="A88" s="24" t="s">
        <v>303</v>
      </c>
      <c r="B88" s="25">
        <v>45393.610810185186</v>
      </c>
      <c r="C88" s="24" t="s">
        <v>102</v>
      </c>
      <c r="D88" s="24" t="s">
        <v>176</v>
      </c>
    </row>
    <row r="89" spans="1:4">
      <c r="A89" s="24" t="s">
        <v>305</v>
      </c>
      <c r="B89" s="25">
        <v>45393.610810185186</v>
      </c>
      <c r="C89" s="24" t="s">
        <v>102</v>
      </c>
      <c r="D89" s="24" t="s">
        <v>176</v>
      </c>
    </row>
    <row r="90" spans="1:4">
      <c r="A90" s="24" t="s">
        <v>306</v>
      </c>
      <c r="B90" s="25">
        <v>45393.610810185186</v>
      </c>
      <c r="C90" s="24" t="s">
        <v>102</v>
      </c>
      <c r="D90" s="24" t="s">
        <v>176</v>
      </c>
    </row>
    <row r="91" spans="1:4">
      <c r="A91" s="24" t="s">
        <v>307</v>
      </c>
      <c r="B91" s="25">
        <v>45393.610810185186</v>
      </c>
      <c r="C91" s="24" t="s">
        <v>102</v>
      </c>
      <c r="D91" s="24" t="s">
        <v>176</v>
      </c>
    </row>
    <row r="92" spans="1:4">
      <c r="A92" s="24" t="s">
        <v>308</v>
      </c>
      <c r="B92" s="25">
        <v>45393.610810185186</v>
      </c>
      <c r="C92" s="24" t="s">
        <v>102</v>
      </c>
      <c r="D92" s="24" t="s">
        <v>176</v>
      </c>
    </row>
    <row r="93" spans="1:4">
      <c r="A93" s="24" t="s">
        <v>309</v>
      </c>
      <c r="B93" s="25">
        <v>45393.610810185186</v>
      </c>
      <c r="C93" s="24" t="s">
        <v>102</v>
      </c>
      <c r="D93" s="24" t="s">
        <v>176</v>
      </c>
    </row>
    <row r="94" spans="1:4">
      <c r="A94" s="24" t="s">
        <v>310</v>
      </c>
      <c r="B94" s="25">
        <v>45393.610810185186</v>
      </c>
      <c r="C94" s="24" t="s">
        <v>102</v>
      </c>
      <c r="D94" s="24" t="s">
        <v>176</v>
      </c>
    </row>
    <row r="95" spans="1:4">
      <c r="A95" s="24" t="s">
        <v>311</v>
      </c>
      <c r="B95" s="25">
        <v>45393.610810185186</v>
      </c>
      <c r="C95" s="24" t="s">
        <v>102</v>
      </c>
      <c r="D95" s="24" t="s">
        <v>176</v>
      </c>
    </row>
    <row r="96" spans="1:4">
      <c r="A96" s="24" t="s">
        <v>312</v>
      </c>
      <c r="B96" s="25">
        <v>45393.610810185186</v>
      </c>
      <c r="C96" s="24" t="s">
        <v>102</v>
      </c>
      <c r="D96" s="24" t="s">
        <v>176</v>
      </c>
    </row>
    <row r="97" spans="1:4">
      <c r="A97" s="24" t="s">
        <v>313</v>
      </c>
      <c r="B97" s="25">
        <v>45393.610810185186</v>
      </c>
      <c r="C97" s="24" t="s">
        <v>102</v>
      </c>
      <c r="D97" s="24" t="s">
        <v>176</v>
      </c>
    </row>
    <row r="98" spans="1:4">
      <c r="A98" s="24" t="s">
        <v>314</v>
      </c>
      <c r="B98" s="25">
        <v>45393.610810185186</v>
      </c>
      <c r="C98" s="24" t="s">
        <v>102</v>
      </c>
      <c r="D98" s="24" t="s">
        <v>176</v>
      </c>
    </row>
    <row r="99" spans="1:4">
      <c r="A99" s="24" t="s">
        <v>315</v>
      </c>
      <c r="B99" s="25">
        <v>45393.610810185186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45393.610810185186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45393.610810185186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45393.610810185186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45393.610810185186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45393.610810185186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45393.610810185186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45393.610810185186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45393.610810185186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45393.610810185186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45393.610810185186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45393.610810185186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45393.610810185186</v>
      </c>
      <c r="C111" s="24" t="s">
        <v>102</v>
      </c>
    </row>
    <row r="112" spans="1:4">
      <c r="A112" s="24" t="s">
        <v>329</v>
      </c>
      <c r="B112" s="25">
        <v>45391.77553240741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45393.786412037036</v>
      </c>
      <c r="C113" s="24" t="s">
        <v>102</v>
      </c>
    </row>
    <row r="114" spans="1:4">
      <c r="A114" s="24" t="s">
        <v>331</v>
      </c>
      <c r="B114" s="25">
        <v>45398.771585648145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45400.779120370367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45405.760787037034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45405.725925925923</v>
      </c>
      <c r="C117" s="24" t="s">
        <v>102</v>
      </c>
    </row>
    <row r="118" spans="1:4">
      <c r="A118" s="24" t="s">
        <v>337</v>
      </c>
      <c r="B118" s="25">
        <v>45407.771458333336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45412.772893518515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45421.773321759261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45428.777291666665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45429.772800925923</v>
      </c>
      <c r="C122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749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43</v>
      </c>
    </row>
    <row r="30" spans="1:2">
      <c r="A30" t="s">
        <v>238</v>
      </c>
      <c r="B30">
        <v>25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18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50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53</v>
      </c>
    </row>
    <row r="42" spans="1:2">
      <c r="A42" t="s">
        <v>277</v>
      </c>
      <c r="B42">
        <v>36</v>
      </c>
    </row>
    <row r="43" spans="1:2">
      <c r="A43" t="s">
        <v>276</v>
      </c>
      <c r="B43">
        <v>55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8</v>
      </c>
    </row>
    <row r="47" spans="1:2">
      <c r="A47" t="s">
        <v>333</v>
      </c>
      <c r="B47">
        <v>6</v>
      </c>
    </row>
    <row r="48" spans="1:2">
      <c r="A48" t="s">
        <v>335</v>
      </c>
      <c r="B48">
        <v>6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6.69921875" style="107" bestFit="1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0.45187811616469958</v>
      </c>
      <c r="C2" s="113"/>
      <c r="D2" s="110"/>
      <c r="E2" s="111"/>
      <c r="F2" s="110"/>
      <c r="G2" s="111"/>
      <c r="H2" s="112">
        <v>0.88217165718671664</v>
      </c>
      <c r="I2" s="113"/>
      <c r="J2" s="112">
        <v>0.6042116601129075</v>
      </c>
      <c r="K2" s="113"/>
      <c r="L2" s="112">
        <v>0.69728578440982825</v>
      </c>
      <c r="M2" s="113"/>
      <c r="N2" s="112">
        <v>0.77213337554125894</v>
      </c>
      <c r="O2" s="113"/>
      <c r="P2" s="112">
        <v>0.6043809138731836</v>
      </c>
      <c r="Q2" s="113"/>
      <c r="R2" s="112">
        <v>0.41849416983420618</v>
      </c>
      <c r="S2" s="113"/>
      <c r="T2" s="112">
        <v>-5.4100325685516024E-2</v>
      </c>
      <c r="U2" s="113"/>
      <c r="V2" s="112">
        <v>0.32688265344082307</v>
      </c>
      <c r="W2" s="113"/>
      <c r="X2" s="112">
        <v>-7.8922823403358155E-3</v>
      </c>
      <c r="Y2" s="113"/>
      <c r="Z2" s="112">
        <v>0.26308982787227858</v>
      </c>
      <c r="AA2" s="113"/>
      <c r="AB2" s="112">
        <v>0.28426999471196679</v>
      </c>
      <c r="AC2" s="113"/>
      <c r="AD2" s="112">
        <v>0.41748929843513932</v>
      </c>
      <c r="AE2" s="113"/>
      <c r="AF2" s="112">
        <v>-0.19477048080762979</v>
      </c>
      <c r="AG2" s="113"/>
      <c r="AH2" s="112">
        <v>0.21823575874625725</v>
      </c>
      <c r="AI2" s="113"/>
    </row>
    <row r="3" spans="1:35">
      <c r="A3" s="36">
        <v>1</v>
      </c>
      <c r="B3" s="37" t="s">
        <v>114</v>
      </c>
      <c r="C3" s="106">
        <v>187.25</v>
      </c>
      <c r="D3" s="37" t="s">
        <v>263</v>
      </c>
      <c r="E3" s="38">
        <v>808.9000000000002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59</v>
      </c>
      <c r="D4" s="45" t="s">
        <v>169</v>
      </c>
      <c r="E4" s="46">
        <v>606.6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0.37659033078880405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56</v>
      </c>
      <c r="D5" s="45" t="s">
        <v>276</v>
      </c>
      <c r="E5" s="46">
        <v>550.4000000000002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335</v>
      </c>
      <c r="Y5" s="50">
        <v>0.29545454545454547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276</v>
      </c>
      <c r="C6" s="107">
        <v>55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167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53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9.1603053435114504E-2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223</v>
      </c>
      <c r="Y7" s="50">
        <v>0.2857142857142857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335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263</v>
      </c>
      <c r="C8" s="107">
        <v>50</v>
      </c>
      <c r="D8" s="45" t="s">
        <v>265</v>
      </c>
      <c r="E8" s="46">
        <v>200.00000000000009</v>
      </c>
      <c r="F8" s="47" t="s">
        <v>263</v>
      </c>
      <c r="G8" s="59">
        <v>16.178000000000004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0.28388746803069054</v>
      </c>
      <c r="R8" s="47" t="s">
        <v>333</v>
      </c>
      <c r="S8" s="50">
        <v>9.7560975609756101E-2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333</v>
      </c>
      <c r="Y8" s="50">
        <v>0.26829268292682928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269</v>
      </c>
      <c r="AG8" s="50">
        <v>0.55172413793103448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43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263</v>
      </c>
      <c r="I9" s="48">
        <v>2.06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169</v>
      </c>
      <c r="S9" s="50">
        <v>9.8086124401913874E-2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265</v>
      </c>
      <c r="Y9" s="50">
        <v>0.26760563380281688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244</v>
      </c>
      <c r="AG9" s="50">
        <v>0.5161290322580645</v>
      </c>
      <c r="AH9" s="47" t="s">
        <v>162</v>
      </c>
      <c r="AI9" s="54">
        <v>67800</v>
      </c>
    </row>
    <row r="10" spans="1:35">
      <c r="A10" s="44">
        <v>8</v>
      </c>
      <c r="B10" s="45" t="s">
        <v>277</v>
      </c>
      <c r="C10" s="107">
        <v>36</v>
      </c>
      <c r="D10" s="45" t="s">
        <v>205</v>
      </c>
      <c r="E10" s="46">
        <v>141.1</v>
      </c>
      <c r="F10" s="47" t="s">
        <v>169</v>
      </c>
      <c r="G10" s="59">
        <v>10.832142857142857</v>
      </c>
      <c r="H10" s="47" t="s">
        <v>191</v>
      </c>
      <c r="I10" s="48">
        <v>2.1428571428571428</v>
      </c>
      <c r="J10" s="47" t="s">
        <v>263</v>
      </c>
      <c r="K10" s="49">
        <v>0.38</v>
      </c>
      <c r="L10" s="47" t="s">
        <v>268</v>
      </c>
      <c r="M10" s="49">
        <v>0</v>
      </c>
      <c r="N10" s="47" t="s">
        <v>263</v>
      </c>
      <c r="O10" s="49">
        <v>0.66</v>
      </c>
      <c r="P10" s="47" t="s">
        <v>265</v>
      </c>
      <c r="Q10" s="50">
        <v>0.25352112676056338</v>
      </c>
      <c r="R10" s="47" t="s">
        <v>255</v>
      </c>
      <c r="S10" s="50">
        <v>9.8591549295774641E-2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175</v>
      </c>
      <c r="Y10" s="50">
        <v>0.26666666666666666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263</v>
      </c>
      <c r="AE10" s="50">
        <v>0.47126436781609193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10.007272727272731</v>
      </c>
      <c r="H11" s="47" t="s">
        <v>276</v>
      </c>
      <c r="I11" s="48">
        <v>2.2000000000000002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276</v>
      </c>
      <c r="O11" s="49">
        <v>0.63636363636363635</v>
      </c>
      <c r="P11" s="47" t="s">
        <v>195</v>
      </c>
      <c r="Q11" s="50">
        <v>0.25</v>
      </c>
      <c r="R11" s="47" t="s">
        <v>177</v>
      </c>
      <c r="S11" s="50">
        <v>0.10526315789473684</v>
      </c>
      <c r="T11" s="47" t="s">
        <v>162</v>
      </c>
      <c r="U11" s="51">
        <v>7942.8571428571431</v>
      </c>
      <c r="V11" s="47" t="s">
        <v>324</v>
      </c>
      <c r="W11" s="51">
        <v>-4125</v>
      </c>
      <c r="X11" s="47" t="s">
        <v>258</v>
      </c>
      <c r="Y11" s="50">
        <v>0.265625</v>
      </c>
      <c r="Z11" s="47" t="s">
        <v>241</v>
      </c>
      <c r="AA11" s="50">
        <v>0.27272727272727271</v>
      </c>
      <c r="AB11" s="47" t="s">
        <v>263</v>
      </c>
      <c r="AC11" s="50">
        <v>0.70238095238095233</v>
      </c>
      <c r="AD11" s="47" t="s">
        <v>179</v>
      </c>
      <c r="AE11" s="50">
        <v>0.45454545454545453</v>
      </c>
      <c r="AF11" s="47" t="s">
        <v>203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265</v>
      </c>
      <c r="C12" s="107">
        <v>29</v>
      </c>
      <c r="D12" s="45" t="s">
        <v>244</v>
      </c>
      <c r="E12" s="46">
        <v>86.399999999999977</v>
      </c>
      <c r="F12" s="47" t="s">
        <v>168</v>
      </c>
      <c r="G12" s="59">
        <v>8.5777777777777757</v>
      </c>
      <c r="H12" s="47" t="s">
        <v>169</v>
      </c>
      <c r="I12" s="48">
        <v>2.2142857142857144</v>
      </c>
      <c r="J12" s="47" t="s">
        <v>163</v>
      </c>
      <c r="K12" s="49">
        <v>0.375</v>
      </c>
      <c r="L12" s="47" t="s">
        <v>263</v>
      </c>
      <c r="M12" s="49">
        <v>0.1</v>
      </c>
      <c r="N12" s="47" t="s">
        <v>169</v>
      </c>
      <c r="O12" s="49">
        <v>0.625</v>
      </c>
      <c r="P12" s="47" t="s">
        <v>179</v>
      </c>
      <c r="Q12" s="50">
        <v>0.24427480916030533</v>
      </c>
      <c r="R12" s="47" t="s">
        <v>179</v>
      </c>
      <c r="S12" s="50">
        <v>0.10687022900763359</v>
      </c>
      <c r="T12" s="47" t="s">
        <v>244</v>
      </c>
      <c r="U12" s="51">
        <v>7722.5806451612907</v>
      </c>
      <c r="V12" s="47" t="s">
        <v>263</v>
      </c>
      <c r="W12" s="51">
        <v>-4177.7777777777774</v>
      </c>
      <c r="X12" s="47" t="s">
        <v>164</v>
      </c>
      <c r="Y12" s="50">
        <v>0.26446280991735538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255</v>
      </c>
      <c r="AE12" s="50">
        <v>0.41025641025641024</v>
      </c>
      <c r="AF12" s="47" t="s">
        <v>223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216</v>
      </c>
      <c r="C13" s="107">
        <v>27</v>
      </c>
      <c r="D13" s="45" t="s">
        <v>191</v>
      </c>
      <c r="E13" s="46">
        <v>79.299999999999983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0.3392857142857143</v>
      </c>
      <c r="L13" s="47" t="s">
        <v>276</v>
      </c>
      <c r="M13" s="49">
        <v>0.14545454545454545</v>
      </c>
      <c r="N13" s="47" t="s">
        <v>164</v>
      </c>
      <c r="O13" s="49">
        <v>0.6</v>
      </c>
      <c r="P13" s="47" t="s">
        <v>276</v>
      </c>
      <c r="Q13" s="50">
        <v>0.24427480916030533</v>
      </c>
      <c r="R13" s="47" t="s">
        <v>205</v>
      </c>
      <c r="S13" s="50">
        <v>0.10714285714285714</v>
      </c>
      <c r="T13" s="47" t="s">
        <v>169</v>
      </c>
      <c r="U13" s="51">
        <v>7649.4252873563219</v>
      </c>
      <c r="V13" s="47" t="s">
        <v>258</v>
      </c>
      <c r="W13" s="51">
        <v>-4254.545454545455</v>
      </c>
      <c r="X13" s="47" t="s">
        <v>162</v>
      </c>
      <c r="Y13" s="50">
        <v>0.25641025641025639</v>
      </c>
      <c r="Z13" s="47" t="s">
        <v>179</v>
      </c>
      <c r="AA13" s="50">
        <v>0.25190839694656486</v>
      </c>
      <c r="AB13" s="47" t="s">
        <v>238</v>
      </c>
      <c r="AC13" s="50">
        <v>0.65517241379310343</v>
      </c>
      <c r="AD13" s="47" t="s">
        <v>161</v>
      </c>
      <c r="AE13" s="50">
        <v>0.3888888888888889</v>
      </c>
      <c r="AF13" s="47" t="s">
        <v>268</v>
      </c>
      <c r="AG13" s="50">
        <v>0.5</v>
      </c>
      <c r="AH13" s="47" t="s">
        <v>227</v>
      </c>
      <c r="AI13" s="54">
        <v>64500</v>
      </c>
    </row>
    <row r="14" spans="1:35">
      <c r="A14" s="44">
        <v>12</v>
      </c>
      <c r="B14" s="45" t="s">
        <v>238</v>
      </c>
      <c r="C14" s="107">
        <v>25</v>
      </c>
      <c r="D14" s="45" t="s">
        <v>264</v>
      </c>
      <c r="E14" s="46">
        <v>63.300000000000004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244</v>
      </c>
      <c r="K14" s="49">
        <v>0.33333333333333331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244</v>
      </c>
      <c r="Q14" s="50">
        <v>0.24031007751937986</v>
      </c>
      <c r="R14" s="47" t="s">
        <v>213</v>
      </c>
      <c r="S14" s="50">
        <v>0.1111111111111111</v>
      </c>
      <c r="T14" s="47" t="s">
        <v>164</v>
      </c>
      <c r="U14" s="51">
        <v>7355</v>
      </c>
      <c r="V14" s="47" t="s">
        <v>169</v>
      </c>
      <c r="W14" s="51">
        <v>-4731.707317073171</v>
      </c>
      <c r="X14" s="47" t="s">
        <v>196</v>
      </c>
      <c r="Y14" s="50">
        <v>0.25</v>
      </c>
      <c r="Z14" s="47" t="s">
        <v>196</v>
      </c>
      <c r="AA14" s="50">
        <v>0.25</v>
      </c>
      <c r="AB14" s="47" t="s">
        <v>244</v>
      </c>
      <c r="AC14" s="50">
        <v>0.62962962962962965</v>
      </c>
      <c r="AD14" s="47" t="s">
        <v>168</v>
      </c>
      <c r="AE14" s="50">
        <v>0.38297872340425532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268</v>
      </c>
      <c r="E15" s="46">
        <v>52.1</v>
      </c>
      <c r="F15" s="47" t="s">
        <v>244</v>
      </c>
      <c r="G15" s="59">
        <v>4.7999999999999989</v>
      </c>
      <c r="H15" s="47" t="s">
        <v>244</v>
      </c>
      <c r="I15" s="48">
        <v>2.3888888888888888</v>
      </c>
      <c r="J15" s="47" t="s">
        <v>276</v>
      </c>
      <c r="K15" s="49">
        <v>0.30909090909090908</v>
      </c>
      <c r="L15" s="47" t="s">
        <v>333</v>
      </c>
      <c r="M15" s="49">
        <v>0.16666666666666666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335</v>
      </c>
      <c r="U15" s="51">
        <v>7214.2857142857147</v>
      </c>
      <c r="V15" s="47" t="s">
        <v>202</v>
      </c>
      <c r="W15" s="51">
        <v>-4800</v>
      </c>
      <c r="X15" s="47" t="s">
        <v>205</v>
      </c>
      <c r="Y15" s="50">
        <v>0.25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333</v>
      </c>
      <c r="AE15" s="50">
        <v>0.375</v>
      </c>
      <c r="AF15" s="47" t="s">
        <v>216</v>
      </c>
      <c r="AG15" s="50">
        <v>0.44444444444444442</v>
      </c>
      <c r="AH15" s="47" t="s">
        <v>265</v>
      </c>
      <c r="AI15" s="54">
        <v>61200</v>
      </c>
    </row>
    <row r="16" spans="1:35">
      <c r="A16" s="44">
        <v>14</v>
      </c>
      <c r="B16" s="45" t="s">
        <v>269</v>
      </c>
      <c r="C16" s="107">
        <v>21</v>
      </c>
      <c r="D16" s="45" t="s">
        <v>164</v>
      </c>
      <c r="E16" s="46">
        <v>22.499999999999993</v>
      </c>
      <c r="F16" s="47" t="s">
        <v>195</v>
      </c>
      <c r="G16" s="59">
        <v>4.1474576271186425</v>
      </c>
      <c r="H16" s="47" t="s">
        <v>195</v>
      </c>
      <c r="I16" s="48">
        <v>2.3898305084745761</v>
      </c>
      <c r="J16" s="47" t="s">
        <v>161</v>
      </c>
      <c r="K16" s="49">
        <v>0.3</v>
      </c>
      <c r="L16" s="47" t="s">
        <v>335</v>
      </c>
      <c r="M16" s="49">
        <v>0.16666666666666666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277</v>
      </c>
      <c r="Y16" s="50">
        <v>0.23904382470119523</v>
      </c>
      <c r="Z16" s="47" t="s">
        <v>161</v>
      </c>
      <c r="AA16" s="50">
        <v>0.23376623376623376</v>
      </c>
      <c r="AB16" s="47" t="s">
        <v>169</v>
      </c>
      <c r="AC16" s="50">
        <v>0.61538461538461542</v>
      </c>
      <c r="AD16" s="47" t="s">
        <v>304</v>
      </c>
      <c r="AE16" s="50">
        <v>0.35820895522388058</v>
      </c>
      <c r="AF16" s="47" t="s">
        <v>238</v>
      </c>
      <c r="AG16" s="50">
        <v>0.44117647058823528</v>
      </c>
      <c r="AH16" s="47" t="s">
        <v>255</v>
      </c>
      <c r="AI16" s="54">
        <v>60000</v>
      </c>
    </row>
    <row r="17" spans="1:35">
      <c r="A17" s="44">
        <v>15</v>
      </c>
      <c r="B17" s="45" t="s">
        <v>228</v>
      </c>
      <c r="C17" s="107">
        <v>20</v>
      </c>
      <c r="D17" s="45" t="s">
        <v>163</v>
      </c>
      <c r="E17" s="46">
        <v>20.300000000000004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195</v>
      </c>
      <c r="K17" s="49">
        <v>0.2711864406779661</v>
      </c>
      <c r="L17" s="47" t="s">
        <v>169</v>
      </c>
      <c r="M17" s="49">
        <v>0.17857142857142858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263</v>
      </c>
      <c r="S17" s="50">
        <v>0.11508951406649616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195</v>
      </c>
      <c r="Y17" s="50">
        <v>0.23349056603773585</v>
      </c>
      <c r="Z17" s="47" t="s">
        <v>297</v>
      </c>
      <c r="AA17" s="50">
        <v>0.2318840579710145</v>
      </c>
      <c r="AB17" s="47" t="s">
        <v>235</v>
      </c>
      <c r="AC17" s="50">
        <v>0.61538461538461542</v>
      </c>
      <c r="AD17" s="47" t="s">
        <v>191</v>
      </c>
      <c r="AE17" s="50">
        <v>0.35714285714285715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168</v>
      </c>
      <c r="C18" s="107">
        <v>18</v>
      </c>
      <c r="D18" s="45" t="s">
        <v>167</v>
      </c>
      <c r="E18" s="46">
        <v>14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255</v>
      </c>
      <c r="K18" s="49">
        <v>0.26666666666666666</v>
      </c>
      <c r="L18" s="47" t="s">
        <v>179</v>
      </c>
      <c r="M18" s="49">
        <v>0.1875</v>
      </c>
      <c r="N18" s="47" t="s">
        <v>114</v>
      </c>
      <c r="O18" s="49">
        <v>0.50200267022696932</v>
      </c>
      <c r="P18" s="47" t="s">
        <v>304</v>
      </c>
      <c r="Q18" s="50">
        <v>0.22222222222222221</v>
      </c>
      <c r="R18" s="47" t="s">
        <v>163</v>
      </c>
      <c r="S18" s="50">
        <v>0.11594202898550725</v>
      </c>
      <c r="T18" s="47" t="s">
        <v>161</v>
      </c>
      <c r="U18" s="51">
        <v>7025</v>
      </c>
      <c r="V18" s="47" t="s">
        <v>277</v>
      </c>
      <c r="W18" s="51">
        <v>-5083.333333333333</v>
      </c>
      <c r="X18" s="47" t="s">
        <v>272</v>
      </c>
      <c r="Y18" s="50">
        <v>0.228643216080402</v>
      </c>
      <c r="Z18" s="47" t="s">
        <v>272</v>
      </c>
      <c r="AA18" s="50">
        <v>0.23115577889447236</v>
      </c>
      <c r="AB18" s="47" t="s">
        <v>228</v>
      </c>
      <c r="AC18" s="50">
        <v>0.56666666666666665</v>
      </c>
      <c r="AD18" s="47" t="s">
        <v>169</v>
      </c>
      <c r="AE18" s="50">
        <v>0.3493975903614458</v>
      </c>
      <c r="AF18" s="47" t="s">
        <v>162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244</v>
      </c>
      <c r="C19" s="107">
        <v>18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272</v>
      </c>
      <c r="K19" s="49">
        <v>0.26415094339622641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163</v>
      </c>
      <c r="Q19" s="50">
        <v>0.21739130434782608</v>
      </c>
      <c r="R19" s="47" t="s">
        <v>238</v>
      </c>
      <c r="S19" s="50">
        <v>0.12432432432432433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213</v>
      </c>
      <c r="Y19" s="50">
        <v>0.22222222222222221</v>
      </c>
      <c r="Z19" s="47" t="s">
        <v>264</v>
      </c>
      <c r="AA19" s="50">
        <v>0.23076923076923078</v>
      </c>
      <c r="AB19" s="47" t="s">
        <v>265</v>
      </c>
      <c r="AC19" s="50">
        <v>0.56140350877192979</v>
      </c>
      <c r="AD19" s="47" t="s">
        <v>216</v>
      </c>
      <c r="AE19" s="50">
        <v>0.34615384615384615</v>
      </c>
      <c r="AF19" s="47" t="s">
        <v>205</v>
      </c>
      <c r="AG19" s="50">
        <v>0.41666666666666669</v>
      </c>
      <c r="AH19" s="47" t="s">
        <v>263</v>
      </c>
      <c r="AI19" s="54">
        <v>56200</v>
      </c>
    </row>
    <row r="20" spans="1:35">
      <c r="A20" s="44">
        <v>18</v>
      </c>
      <c r="B20" s="45" t="s">
        <v>179</v>
      </c>
      <c r="C20" s="107">
        <v>16</v>
      </c>
      <c r="D20" s="45" t="s">
        <v>177</v>
      </c>
      <c r="E20" s="46">
        <v>3.8999999999999986</v>
      </c>
      <c r="F20" s="47" t="s">
        <v>255</v>
      </c>
      <c r="G20" s="59">
        <v>0.43000000000000044</v>
      </c>
      <c r="H20" s="47" t="s">
        <v>114</v>
      </c>
      <c r="I20" s="48">
        <v>2.4899866488651536</v>
      </c>
      <c r="J20" s="47" t="s">
        <v>216</v>
      </c>
      <c r="K20" s="49">
        <v>0.25925925925925924</v>
      </c>
      <c r="L20" s="47" t="s">
        <v>238</v>
      </c>
      <c r="M20" s="49">
        <v>0.2</v>
      </c>
      <c r="N20" s="47" t="s">
        <v>179</v>
      </c>
      <c r="O20" s="49">
        <v>0.5</v>
      </c>
      <c r="P20" s="47" t="s">
        <v>114</v>
      </c>
      <c r="Q20" s="50">
        <v>0.21248868778280544</v>
      </c>
      <c r="R20" s="47" t="s">
        <v>195</v>
      </c>
      <c r="S20" s="50">
        <v>0.12735849056603774</v>
      </c>
      <c r="T20" s="47" t="s">
        <v>238</v>
      </c>
      <c r="U20" s="51">
        <v>6914.7058823529414</v>
      </c>
      <c r="V20" s="47" t="s">
        <v>265</v>
      </c>
      <c r="W20" s="51">
        <v>-5379.166666666667</v>
      </c>
      <c r="X20" s="47" t="s">
        <v>269</v>
      </c>
      <c r="Y20" s="50">
        <v>0.21768707482993196</v>
      </c>
      <c r="Z20" s="47" t="s">
        <v>114</v>
      </c>
      <c r="AA20" s="50">
        <v>0.2285972850678733</v>
      </c>
      <c r="AB20" s="47" t="s">
        <v>276</v>
      </c>
      <c r="AC20" s="50">
        <v>0.55696202531645567</v>
      </c>
      <c r="AD20" s="47" t="s">
        <v>272</v>
      </c>
      <c r="AE20" s="50">
        <v>0.33695652173913043</v>
      </c>
      <c r="AF20" s="47" t="s">
        <v>277</v>
      </c>
      <c r="AG20" s="50">
        <v>0.40909090909090912</v>
      </c>
      <c r="AH20" s="47" t="s">
        <v>161</v>
      </c>
      <c r="AI20" s="54">
        <v>54900</v>
      </c>
    </row>
    <row r="21" spans="1:35">
      <c r="A21" s="44">
        <v>19</v>
      </c>
      <c r="B21" s="45" t="s">
        <v>164</v>
      </c>
      <c r="C21" s="107">
        <v>15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114</v>
      </c>
      <c r="K21" s="49">
        <v>0.25634178905206945</v>
      </c>
      <c r="L21" s="47" t="s">
        <v>244</v>
      </c>
      <c r="M21" s="49">
        <v>0.22222222222222221</v>
      </c>
      <c r="N21" s="47" t="s">
        <v>213</v>
      </c>
      <c r="O21" s="49">
        <v>0.5</v>
      </c>
      <c r="P21" s="47" t="s">
        <v>177</v>
      </c>
      <c r="Q21" s="50">
        <v>0.21052631578947367</v>
      </c>
      <c r="R21" s="47" t="s">
        <v>162</v>
      </c>
      <c r="S21" s="50">
        <v>0.12820512820512819</v>
      </c>
      <c r="T21" s="47" t="s">
        <v>276</v>
      </c>
      <c r="U21" s="51">
        <v>6770.833333333333</v>
      </c>
      <c r="V21" s="47" t="s">
        <v>223</v>
      </c>
      <c r="W21" s="51">
        <v>-5450</v>
      </c>
      <c r="X21" s="47" t="s">
        <v>255</v>
      </c>
      <c r="Y21" s="50">
        <v>0.215962441314554</v>
      </c>
      <c r="Z21" s="47" t="s">
        <v>277</v>
      </c>
      <c r="AA21" s="50">
        <v>0.22709163346613545</v>
      </c>
      <c r="AB21" s="47" t="s">
        <v>114</v>
      </c>
      <c r="AC21" s="50">
        <v>0.54585930543187888</v>
      </c>
      <c r="AD21" s="47" t="s">
        <v>114</v>
      </c>
      <c r="AE21" s="50">
        <v>0.33650039588281866</v>
      </c>
      <c r="AF21" s="47" t="s">
        <v>168</v>
      </c>
      <c r="AG21" s="50">
        <v>0.39534883720930231</v>
      </c>
      <c r="AH21" s="47" t="s">
        <v>179</v>
      </c>
      <c r="AI21" s="54">
        <v>53200</v>
      </c>
    </row>
    <row r="22" spans="1:35">
      <c r="A22" s="44">
        <v>20</v>
      </c>
      <c r="B22" s="45" t="s">
        <v>191</v>
      </c>
      <c r="C22" s="107">
        <v>14</v>
      </c>
      <c r="D22" s="45" t="s">
        <v>175</v>
      </c>
      <c r="E22" s="46">
        <v>-2.2000000000000011</v>
      </c>
      <c r="F22" s="47" t="s">
        <v>114</v>
      </c>
      <c r="G22" s="59">
        <v>-0.16234979973297747</v>
      </c>
      <c r="H22" s="47" t="s">
        <v>163</v>
      </c>
      <c r="I22" s="48">
        <v>2.5</v>
      </c>
      <c r="J22" s="47" t="s">
        <v>179</v>
      </c>
      <c r="K22" s="49">
        <v>0.25</v>
      </c>
      <c r="L22" s="47" t="s">
        <v>162</v>
      </c>
      <c r="M22" s="49">
        <v>0.22222222222222221</v>
      </c>
      <c r="N22" s="47" t="s">
        <v>244</v>
      </c>
      <c r="O22" s="49">
        <v>0.5</v>
      </c>
      <c r="P22" s="47" t="s">
        <v>169</v>
      </c>
      <c r="Q22" s="50">
        <v>0.20813397129186603</v>
      </c>
      <c r="R22" s="47" t="s">
        <v>191</v>
      </c>
      <c r="S22" s="50">
        <v>0.13043478260869565</v>
      </c>
      <c r="T22" s="47" t="s">
        <v>195</v>
      </c>
      <c r="U22" s="51">
        <v>6763.2075471698117</v>
      </c>
      <c r="V22" s="47" t="s">
        <v>269</v>
      </c>
      <c r="W22" s="51">
        <v>-5485</v>
      </c>
      <c r="X22" s="47" t="s">
        <v>263</v>
      </c>
      <c r="Y22" s="50">
        <v>0.21483375959079284</v>
      </c>
      <c r="Z22" s="47" t="s">
        <v>263</v>
      </c>
      <c r="AA22" s="50">
        <v>0.22250639386189258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263</v>
      </c>
      <c r="AG22" s="50">
        <v>0.38738738738738737</v>
      </c>
      <c r="AH22" s="47" t="s">
        <v>191</v>
      </c>
      <c r="AI22" s="54">
        <v>52500</v>
      </c>
    </row>
    <row r="23" spans="1:35">
      <c r="A23" s="44">
        <v>21</v>
      </c>
      <c r="B23" s="45" t="s">
        <v>227</v>
      </c>
      <c r="C23" s="107">
        <v>14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235</v>
      </c>
      <c r="K23" s="49">
        <v>0.23255813953488372</v>
      </c>
      <c r="L23" s="47" t="s">
        <v>241</v>
      </c>
      <c r="M23" s="49">
        <v>0.22222222222222221</v>
      </c>
      <c r="N23" s="47" t="s">
        <v>255</v>
      </c>
      <c r="O23" s="49">
        <v>0.5</v>
      </c>
      <c r="P23" s="47" t="s">
        <v>161</v>
      </c>
      <c r="Q23" s="50">
        <v>0.20779220779220781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164</v>
      </c>
      <c r="W23" s="51">
        <v>-5500</v>
      </c>
      <c r="X23" s="47" t="s">
        <v>177</v>
      </c>
      <c r="Y23" s="50">
        <v>0.21052631578947367</v>
      </c>
      <c r="Z23" s="47" t="s">
        <v>238</v>
      </c>
      <c r="AA23" s="50">
        <v>0.21621621621621623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272</v>
      </c>
      <c r="AG23" s="50">
        <v>0.38271604938271603</v>
      </c>
      <c r="AH23" s="47" t="s">
        <v>238</v>
      </c>
      <c r="AI23" s="54">
        <v>52300</v>
      </c>
    </row>
    <row r="24" spans="1:35">
      <c r="A24" s="44">
        <v>22</v>
      </c>
      <c r="B24" s="45" t="s">
        <v>161</v>
      </c>
      <c r="C24" s="107">
        <v>10</v>
      </c>
      <c r="D24" s="45" t="s">
        <v>333</v>
      </c>
      <c r="E24" s="46">
        <v>-17.499999999999993</v>
      </c>
      <c r="F24" s="47" t="s">
        <v>179</v>
      </c>
      <c r="G24" s="59">
        <v>-2.1625000000000001</v>
      </c>
      <c r="H24" s="47" t="s">
        <v>177</v>
      </c>
      <c r="I24" s="48">
        <v>2.5</v>
      </c>
      <c r="J24" s="47" t="s">
        <v>277</v>
      </c>
      <c r="K24" s="49">
        <v>0.22222222222222221</v>
      </c>
      <c r="L24" s="47" t="s">
        <v>258</v>
      </c>
      <c r="M24" s="49">
        <v>0.22222222222222221</v>
      </c>
      <c r="N24" s="47" t="s">
        <v>163</v>
      </c>
      <c r="O24" s="49">
        <v>0.5</v>
      </c>
      <c r="P24" s="47" t="s">
        <v>255</v>
      </c>
      <c r="Q24" s="50">
        <v>0.20657276995305165</v>
      </c>
      <c r="R24" s="47" t="s">
        <v>199</v>
      </c>
      <c r="S24" s="50">
        <v>0.13333333333333333</v>
      </c>
      <c r="T24" s="47" t="s">
        <v>277</v>
      </c>
      <c r="U24" s="51">
        <v>6727.272727272727</v>
      </c>
      <c r="V24" s="47" t="s">
        <v>272</v>
      </c>
      <c r="W24" s="51">
        <v>-5676.4705882352937</v>
      </c>
      <c r="X24" s="47" t="s">
        <v>228</v>
      </c>
      <c r="Y24" s="50">
        <v>0.20979020979020979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195</v>
      </c>
      <c r="AE24" s="50">
        <v>0.33082706766917291</v>
      </c>
      <c r="AF24" s="47" t="s">
        <v>179</v>
      </c>
      <c r="AG24" s="50">
        <v>0.375</v>
      </c>
      <c r="AH24" s="47" t="s">
        <v>164</v>
      </c>
      <c r="AI24" s="54">
        <v>52000</v>
      </c>
    </row>
    <row r="25" spans="1:35">
      <c r="A25" s="44">
        <v>23</v>
      </c>
      <c r="B25" s="45" t="s">
        <v>213</v>
      </c>
      <c r="C25" s="107">
        <v>10</v>
      </c>
      <c r="D25" s="45" t="s">
        <v>196</v>
      </c>
      <c r="E25" s="46">
        <v>-27.1</v>
      </c>
      <c r="F25" s="47" t="s">
        <v>333</v>
      </c>
      <c r="G25" s="59">
        <v>-2.9166666666666656</v>
      </c>
      <c r="H25" s="47" t="s">
        <v>333</v>
      </c>
      <c r="I25" s="48">
        <v>2.5</v>
      </c>
      <c r="J25" s="47" t="s">
        <v>191</v>
      </c>
      <c r="K25" s="49">
        <v>0.21428571428571427</v>
      </c>
      <c r="L25" s="47" t="s">
        <v>297</v>
      </c>
      <c r="M25" s="49">
        <v>0.22222222222222221</v>
      </c>
      <c r="N25" s="47" t="s">
        <v>175</v>
      </c>
      <c r="O25" s="49">
        <v>0.5</v>
      </c>
      <c r="P25" s="47" t="s">
        <v>272</v>
      </c>
      <c r="Q25" s="50">
        <v>0.20351758793969849</v>
      </c>
      <c r="R25" s="47" t="s">
        <v>114</v>
      </c>
      <c r="S25" s="50">
        <v>0.13339366515837103</v>
      </c>
      <c r="T25" s="47" t="s">
        <v>324</v>
      </c>
      <c r="U25" s="51">
        <v>6600</v>
      </c>
      <c r="V25" s="47" t="s">
        <v>235</v>
      </c>
      <c r="W25" s="51">
        <v>-5759.6153846153848</v>
      </c>
      <c r="X25" s="47" t="s">
        <v>244</v>
      </c>
      <c r="Y25" s="50">
        <v>0.20930232558139536</v>
      </c>
      <c r="Z25" s="47" t="s">
        <v>235</v>
      </c>
      <c r="AA25" s="50">
        <v>0.21257485029940121</v>
      </c>
      <c r="AB25" s="47" t="s">
        <v>258</v>
      </c>
      <c r="AC25" s="50">
        <v>0.52941176470588236</v>
      </c>
      <c r="AD25" s="47" t="s">
        <v>244</v>
      </c>
      <c r="AE25" s="50">
        <v>0.32</v>
      </c>
      <c r="AF25" s="47" t="s">
        <v>213</v>
      </c>
      <c r="AG25" s="50">
        <v>0.375</v>
      </c>
      <c r="AH25" s="47" t="s">
        <v>277</v>
      </c>
      <c r="AI25" s="54">
        <v>50300</v>
      </c>
    </row>
    <row r="26" spans="1:35">
      <c r="A26" s="44">
        <v>24</v>
      </c>
      <c r="B26" s="45" t="s">
        <v>162</v>
      </c>
      <c r="C26" s="107">
        <v>9</v>
      </c>
      <c r="D26" s="45" t="s">
        <v>179</v>
      </c>
      <c r="E26" s="46">
        <v>-34.6</v>
      </c>
      <c r="F26" s="47" t="s">
        <v>272</v>
      </c>
      <c r="G26" s="59">
        <v>-3.4754716981132061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255</v>
      </c>
      <c r="M26" s="49">
        <v>0.23333333333333334</v>
      </c>
      <c r="N26" s="47" t="s">
        <v>177</v>
      </c>
      <c r="O26" s="49">
        <v>0.5</v>
      </c>
      <c r="P26" s="47" t="s">
        <v>166</v>
      </c>
      <c r="Q26" s="50">
        <v>0.2</v>
      </c>
      <c r="R26" s="47" t="s">
        <v>216</v>
      </c>
      <c r="S26" s="50">
        <v>0.13407821229050279</v>
      </c>
      <c r="T26" s="47" t="s">
        <v>297</v>
      </c>
      <c r="U26" s="51">
        <v>6585.7142857142853</v>
      </c>
      <c r="V26" s="47" t="s">
        <v>168</v>
      </c>
      <c r="W26" s="51">
        <v>-5835.7142857142853</v>
      </c>
      <c r="X26" s="47" t="s">
        <v>203</v>
      </c>
      <c r="Y26" s="50">
        <v>0.20930232558139536</v>
      </c>
      <c r="Z26" s="47" t="s">
        <v>169</v>
      </c>
      <c r="AA26" s="50">
        <v>0.19856459330143542</v>
      </c>
      <c r="AB26" s="47" t="s">
        <v>272</v>
      </c>
      <c r="AC26" s="50">
        <v>0.52747252747252749</v>
      </c>
      <c r="AD26" s="47" t="s">
        <v>163</v>
      </c>
      <c r="AE26" s="50">
        <v>0.31818181818181818</v>
      </c>
      <c r="AF26" s="47" t="s">
        <v>333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272</v>
      </c>
      <c r="I27" s="48">
        <v>2.5849056603773586</v>
      </c>
      <c r="J27" s="47" t="s">
        <v>228</v>
      </c>
      <c r="K27" s="49">
        <v>0.2</v>
      </c>
      <c r="L27" s="47" t="s">
        <v>265</v>
      </c>
      <c r="M27" s="49">
        <v>0.2413793103448276</v>
      </c>
      <c r="N27" s="47" t="s">
        <v>223</v>
      </c>
      <c r="O27" s="49">
        <v>0.5</v>
      </c>
      <c r="P27" s="47" t="s">
        <v>175</v>
      </c>
      <c r="Q27" s="50">
        <v>0.2</v>
      </c>
      <c r="R27" s="47" t="s">
        <v>269</v>
      </c>
      <c r="S27" s="50">
        <v>0.1360544217687075</v>
      </c>
      <c r="T27" s="47" t="s">
        <v>114</v>
      </c>
      <c r="U27" s="51">
        <v>6550.7666098807495</v>
      </c>
      <c r="V27" s="47" t="s">
        <v>114</v>
      </c>
      <c r="W27" s="51">
        <v>-5843.2835820895525</v>
      </c>
      <c r="X27" s="47" t="s">
        <v>114</v>
      </c>
      <c r="Y27" s="50">
        <v>0.2032579185520362</v>
      </c>
      <c r="Z27" s="47" t="s">
        <v>333</v>
      </c>
      <c r="AA27" s="50">
        <v>0.1951219512195122</v>
      </c>
      <c r="AB27" s="47" t="s">
        <v>216</v>
      </c>
      <c r="AC27" s="50">
        <v>0.51515151515151514</v>
      </c>
      <c r="AD27" s="47" t="s">
        <v>276</v>
      </c>
      <c r="AE27" s="50">
        <v>0.30405405405405406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114</v>
      </c>
      <c r="M28" s="49">
        <v>0.24833110814419226</v>
      </c>
      <c r="N28" s="47" t="s">
        <v>333</v>
      </c>
      <c r="O28" s="49">
        <v>0.5</v>
      </c>
      <c r="P28" s="47" t="s">
        <v>269</v>
      </c>
      <c r="Q28" s="50">
        <v>0.19727891156462585</v>
      </c>
      <c r="R28" s="47" t="s">
        <v>244</v>
      </c>
      <c r="S28" s="50">
        <v>0.13953488372093023</v>
      </c>
      <c r="T28" s="47" t="s">
        <v>272</v>
      </c>
      <c r="U28" s="51">
        <v>6507.4074074074078</v>
      </c>
      <c r="V28" s="47" t="s">
        <v>304</v>
      </c>
      <c r="W28" s="51">
        <v>-5882.1428571428569</v>
      </c>
      <c r="X28" s="47" t="s">
        <v>163</v>
      </c>
      <c r="Y28" s="50">
        <v>0.20289855072463769</v>
      </c>
      <c r="Z28" s="47" t="s">
        <v>244</v>
      </c>
      <c r="AA28" s="50">
        <v>0.19379844961240311</v>
      </c>
      <c r="AB28" s="47" t="s">
        <v>213</v>
      </c>
      <c r="AC28" s="50">
        <v>0.5</v>
      </c>
      <c r="AD28" s="47" t="s">
        <v>238</v>
      </c>
      <c r="AE28" s="50">
        <v>0.3</v>
      </c>
      <c r="AF28" s="47" t="s">
        <v>114</v>
      </c>
      <c r="AG28" s="50">
        <v>0.36967632027257241</v>
      </c>
      <c r="AH28" s="47" t="s">
        <v>163</v>
      </c>
      <c r="AI28" s="54">
        <v>41700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304</v>
      </c>
      <c r="G29" s="59">
        <v>-6.7880000000000003</v>
      </c>
      <c r="H29" s="47" t="s">
        <v>238</v>
      </c>
      <c r="I29" s="48">
        <v>2.64</v>
      </c>
      <c r="J29" s="47" t="s">
        <v>269</v>
      </c>
      <c r="K29" s="49">
        <v>0.19047619047619047</v>
      </c>
      <c r="L29" s="47" t="s">
        <v>223</v>
      </c>
      <c r="M29" s="49">
        <v>0.25</v>
      </c>
      <c r="N29" s="47" t="s">
        <v>335</v>
      </c>
      <c r="O29" s="49">
        <v>0.5</v>
      </c>
      <c r="P29" s="47" t="s">
        <v>228</v>
      </c>
      <c r="Q29" s="50">
        <v>0.19580419580419581</v>
      </c>
      <c r="R29" s="47" t="s">
        <v>277</v>
      </c>
      <c r="S29" s="50">
        <v>0.14342629482071714</v>
      </c>
      <c r="T29" s="47" t="s">
        <v>269</v>
      </c>
      <c r="U29" s="51">
        <v>6444.8275862068967</v>
      </c>
      <c r="V29" s="47" t="s">
        <v>177</v>
      </c>
      <c r="W29" s="51">
        <v>-5950</v>
      </c>
      <c r="X29" s="47" t="s">
        <v>276</v>
      </c>
      <c r="Y29" s="50">
        <v>0.2010178117048346</v>
      </c>
      <c r="Z29" s="47" t="s">
        <v>228</v>
      </c>
      <c r="AA29" s="50">
        <v>0.1888111888111888</v>
      </c>
      <c r="AB29" s="47" t="s">
        <v>163</v>
      </c>
      <c r="AC29" s="50">
        <v>0.5</v>
      </c>
      <c r="AD29" s="47" t="s">
        <v>228</v>
      </c>
      <c r="AE29" s="50">
        <v>0.29629629629629628</v>
      </c>
      <c r="AF29" s="47" t="s">
        <v>195</v>
      </c>
      <c r="AG29" s="50">
        <v>0.35849056603773582</v>
      </c>
      <c r="AH29" s="47" t="s">
        <v>231</v>
      </c>
      <c r="AI29" s="54">
        <v>41300</v>
      </c>
    </row>
    <row r="30" spans="1:35">
      <c r="A30" s="44">
        <v>28</v>
      </c>
      <c r="B30" s="45" t="s">
        <v>163</v>
      </c>
      <c r="C30" s="107">
        <v>8</v>
      </c>
      <c r="D30" s="45" t="s">
        <v>335</v>
      </c>
      <c r="E30" s="46">
        <v>-67.800000000000011</v>
      </c>
      <c r="F30" s="47" t="s">
        <v>228</v>
      </c>
      <c r="G30" s="59">
        <v>-8.8049999999999997</v>
      </c>
      <c r="H30" s="47" t="s">
        <v>241</v>
      </c>
      <c r="I30" s="48">
        <v>2.6666666666666665</v>
      </c>
      <c r="J30" s="47" t="s">
        <v>333</v>
      </c>
      <c r="K30" s="49">
        <v>0.16666666666666666</v>
      </c>
      <c r="L30" s="47" t="s">
        <v>164</v>
      </c>
      <c r="M30" s="49">
        <v>0.26666666666666666</v>
      </c>
      <c r="N30" s="47" t="s">
        <v>195</v>
      </c>
      <c r="O30" s="49">
        <v>0.49152542372881358</v>
      </c>
      <c r="P30" s="47" t="s">
        <v>333</v>
      </c>
      <c r="Q30" s="50">
        <v>0.1951219512195122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213</v>
      </c>
      <c r="W30" s="51">
        <v>-5966.666666666667</v>
      </c>
      <c r="X30" s="47" t="s">
        <v>268</v>
      </c>
      <c r="Y30" s="50">
        <v>0.2</v>
      </c>
      <c r="Z30" s="47" t="s">
        <v>255</v>
      </c>
      <c r="AA30" s="50">
        <v>0.18309859154929578</v>
      </c>
      <c r="AB30" s="47" t="s">
        <v>167</v>
      </c>
      <c r="AC30" s="50">
        <v>0.5</v>
      </c>
      <c r="AD30" s="47" t="s">
        <v>235</v>
      </c>
      <c r="AE30" s="50">
        <v>0.26760563380281688</v>
      </c>
      <c r="AF30" s="47" t="s">
        <v>228</v>
      </c>
      <c r="AG30" s="50">
        <v>0.35714285714285715</v>
      </c>
      <c r="AH30" s="47" t="s">
        <v>258</v>
      </c>
      <c r="AI30" s="54">
        <v>37500</v>
      </c>
    </row>
    <row r="31" spans="1:35">
      <c r="A31" s="44">
        <v>29</v>
      </c>
      <c r="B31" s="45" t="s">
        <v>324</v>
      </c>
      <c r="C31" s="107">
        <v>8</v>
      </c>
      <c r="D31" s="45" t="s">
        <v>223</v>
      </c>
      <c r="E31" s="46">
        <v>-72.5</v>
      </c>
      <c r="F31" s="47" t="s">
        <v>235</v>
      </c>
      <c r="G31" s="59">
        <v>-9.3558139534883686</v>
      </c>
      <c r="H31" s="47" t="s">
        <v>335</v>
      </c>
      <c r="I31" s="48">
        <v>2.6666666666666665</v>
      </c>
      <c r="J31" s="47" t="s">
        <v>227</v>
      </c>
      <c r="K31" s="49">
        <v>0.14285714285714285</v>
      </c>
      <c r="L31" s="47" t="s">
        <v>168</v>
      </c>
      <c r="M31" s="49">
        <v>0.27777777777777779</v>
      </c>
      <c r="N31" s="47" t="s">
        <v>238</v>
      </c>
      <c r="O31" s="49">
        <v>0.48</v>
      </c>
      <c r="P31" s="47" t="s">
        <v>238</v>
      </c>
      <c r="Q31" s="50">
        <v>0.18378378378378379</v>
      </c>
      <c r="R31" s="47" t="s">
        <v>304</v>
      </c>
      <c r="S31" s="50">
        <v>0.14814814814814814</v>
      </c>
      <c r="T31" s="47" t="s">
        <v>203</v>
      </c>
      <c r="U31" s="51">
        <v>6275</v>
      </c>
      <c r="V31" s="47" t="s">
        <v>227</v>
      </c>
      <c r="W31" s="51">
        <v>-5992.8571428571431</v>
      </c>
      <c r="X31" s="47" t="s">
        <v>168</v>
      </c>
      <c r="Y31" s="50">
        <v>0.19718309859154928</v>
      </c>
      <c r="Z31" s="47" t="s">
        <v>202</v>
      </c>
      <c r="AA31" s="50">
        <v>0.17647058823529413</v>
      </c>
      <c r="AB31" s="47" t="s">
        <v>241</v>
      </c>
      <c r="AC31" s="50">
        <v>0.5</v>
      </c>
      <c r="AD31" s="47" t="s">
        <v>277</v>
      </c>
      <c r="AE31" s="50">
        <v>0.26315789473684209</v>
      </c>
      <c r="AF31" s="47" t="s">
        <v>235</v>
      </c>
      <c r="AG31" s="50">
        <v>0.3559322033898305</v>
      </c>
      <c r="AH31" s="47" t="s">
        <v>264</v>
      </c>
      <c r="AI31" s="54">
        <v>35600</v>
      </c>
    </row>
    <row r="32" spans="1:35">
      <c r="A32" s="44">
        <v>30</v>
      </c>
      <c r="B32" s="45" t="s">
        <v>333</v>
      </c>
      <c r="C32" s="107">
        <v>6</v>
      </c>
      <c r="D32" s="45" t="s">
        <v>199</v>
      </c>
      <c r="E32" s="46">
        <v>-97.4</v>
      </c>
      <c r="F32" s="47" t="s">
        <v>277</v>
      </c>
      <c r="G32" s="59">
        <v>-9.463888888888885</v>
      </c>
      <c r="H32" s="47" t="s">
        <v>304</v>
      </c>
      <c r="I32" s="48">
        <v>2.68</v>
      </c>
      <c r="J32" s="47" t="s">
        <v>258</v>
      </c>
      <c r="K32" s="49">
        <v>0.1111111111111111</v>
      </c>
      <c r="L32" s="47" t="s">
        <v>272</v>
      </c>
      <c r="M32" s="49">
        <v>0.28301886792452829</v>
      </c>
      <c r="N32" s="47" t="s">
        <v>304</v>
      </c>
      <c r="O32" s="49">
        <v>0.44</v>
      </c>
      <c r="P32" s="47" t="s">
        <v>191</v>
      </c>
      <c r="Q32" s="50">
        <v>0.18260869565217391</v>
      </c>
      <c r="R32" s="47" t="s">
        <v>227</v>
      </c>
      <c r="S32" s="50">
        <v>0.15053763440860216</v>
      </c>
      <c r="T32" s="47" t="s">
        <v>235</v>
      </c>
      <c r="U32" s="51">
        <v>6013.5593220338988</v>
      </c>
      <c r="V32" s="47" t="s">
        <v>333</v>
      </c>
      <c r="W32" s="51">
        <v>-6100</v>
      </c>
      <c r="X32" s="47" t="s">
        <v>179</v>
      </c>
      <c r="Y32" s="50">
        <v>0.19083969465648856</v>
      </c>
      <c r="Z32" s="47" t="s">
        <v>262</v>
      </c>
      <c r="AA32" s="50">
        <v>0.17391304347826086</v>
      </c>
      <c r="AB32" s="47" t="s">
        <v>262</v>
      </c>
      <c r="AC32" s="50">
        <v>0.5</v>
      </c>
      <c r="AD32" s="47" t="s">
        <v>262</v>
      </c>
      <c r="AE32" s="50">
        <v>0.25</v>
      </c>
      <c r="AF32" s="47" t="s">
        <v>276</v>
      </c>
      <c r="AG32" s="50">
        <v>0.33333333333333331</v>
      </c>
      <c r="AH32" s="47" t="s">
        <v>297</v>
      </c>
      <c r="AI32" s="54">
        <v>35600</v>
      </c>
    </row>
    <row r="33" spans="1:35">
      <c r="A33" s="44">
        <v>31</v>
      </c>
      <c r="B33" s="45" t="s">
        <v>335</v>
      </c>
      <c r="C33" s="107">
        <v>6</v>
      </c>
      <c r="D33" s="45" t="s">
        <v>241</v>
      </c>
      <c r="E33" s="46">
        <v>-97.9</v>
      </c>
      <c r="F33" s="47" t="s">
        <v>238</v>
      </c>
      <c r="G33" s="59">
        <v>-9.6839999999999975</v>
      </c>
      <c r="H33" s="47" t="s">
        <v>213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272</v>
      </c>
      <c r="O33" s="49">
        <v>0.43396226415094341</v>
      </c>
      <c r="P33" s="47" t="s">
        <v>235</v>
      </c>
      <c r="Q33" s="50">
        <v>0.17664670658682635</v>
      </c>
      <c r="R33" s="47" t="s">
        <v>241</v>
      </c>
      <c r="S33" s="50">
        <v>0.15151515151515152</v>
      </c>
      <c r="T33" s="47" t="s">
        <v>163</v>
      </c>
      <c r="U33" s="51">
        <v>5993.333333333333</v>
      </c>
      <c r="V33" s="47" t="s">
        <v>276</v>
      </c>
      <c r="W33" s="51">
        <v>-6322.2222222222226</v>
      </c>
      <c r="X33" s="47" t="s">
        <v>216</v>
      </c>
      <c r="Y33" s="50">
        <v>0.18435754189944134</v>
      </c>
      <c r="Z33" s="47" t="s">
        <v>258</v>
      </c>
      <c r="AA33" s="50">
        <v>0.171875</v>
      </c>
      <c r="AB33" s="47" t="s">
        <v>304</v>
      </c>
      <c r="AC33" s="50">
        <v>0.48484848484848486</v>
      </c>
      <c r="AD33" s="47" t="s">
        <v>335</v>
      </c>
      <c r="AE33" s="50">
        <v>0.25</v>
      </c>
      <c r="AF33" s="47" t="s">
        <v>175</v>
      </c>
      <c r="AG33" s="50">
        <v>0.33333333333333331</v>
      </c>
      <c r="AH33" s="47" t="s">
        <v>213</v>
      </c>
      <c r="AI33" s="54">
        <v>34800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269</v>
      </c>
      <c r="G34" s="59">
        <v>-10.661904761904763</v>
      </c>
      <c r="H34" s="47" t="s">
        <v>228</v>
      </c>
      <c r="I34" s="48">
        <v>2.7</v>
      </c>
      <c r="J34" s="47" t="s">
        <v>238</v>
      </c>
      <c r="K34" s="49">
        <v>0.08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277</v>
      </c>
      <c r="Q34" s="50">
        <v>0.1752988047808765</v>
      </c>
      <c r="R34" s="47" t="s">
        <v>264</v>
      </c>
      <c r="S34" s="50">
        <v>0.15384615384615385</v>
      </c>
      <c r="T34" s="47" t="s">
        <v>168</v>
      </c>
      <c r="U34" s="51">
        <v>5988.3720930232557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255</v>
      </c>
      <c r="AC34" s="50">
        <v>0.47826086956521741</v>
      </c>
      <c r="AD34" s="47" t="s">
        <v>227</v>
      </c>
      <c r="AE34" s="50">
        <v>0.23076923076923078</v>
      </c>
      <c r="AF34" s="47" t="s">
        <v>241</v>
      </c>
      <c r="AG34" s="50">
        <v>0.26666666666666666</v>
      </c>
      <c r="AH34" s="47" t="s">
        <v>333</v>
      </c>
      <c r="AI34" s="54">
        <v>34600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241</v>
      </c>
      <c r="G35" s="59">
        <v>-10.877777777777778</v>
      </c>
      <c r="H35" s="47" t="s">
        <v>223</v>
      </c>
      <c r="I35" s="48">
        <v>2.75</v>
      </c>
      <c r="J35" s="47" t="s">
        <v>213</v>
      </c>
      <c r="K35" s="49">
        <v>0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262</v>
      </c>
      <c r="Q35" s="50">
        <v>0.17391304347826086</v>
      </c>
      <c r="R35" s="47" t="s">
        <v>235</v>
      </c>
      <c r="S35" s="50">
        <v>0.15568862275449102</v>
      </c>
      <c r="T35" s="47" t="s">
        <v>177</v>
      </c>
      <c r="U35" s="51">
        <v>5900</v>
      </c>
      <c r="V35" s="47" t="s">
        <v>161</v>
      </c>
      <c r="W35" s="51">
        <v>-6514.2857142857147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333</v>
      </c>
      <c r="AC35" s="50">
        <v>0.45454545454545453</v>
      </c>
      <c r="AD35" s="47" t="s">
        <v>164</v>
      </c>
      <c r="AE35" s="50">
        <v>0.22580645161290322</v>
      </c>
      <c r="AF35" s="47" t="s">
        <v>304</v>
      </c>
      <c r="AG35" s="50">
        <v>0.26190476190476192</v>
      </c>
      <c r="AH35" s="47" t="s">
        <v>167</v>
      </c>
      <c r="AI35" s="54">
        <v>34000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335</v>
      </c>
      <c r="G36" s="59">
        <v>-11.300000000000002</v>
      </c>
      <c r="H36" s="47" t="s">
        <v>235</v>
      </c>
      <c r="I36" s="48">
        <v>2.7674418604651163</v>
      </c>
      <c r="J36" s="47" t="s">
        <v>166</v>
      </c>
      <c r="K36" s="49">
        <v>0</v>
      </c>
      <c r="L36" s="47" t="s">
        <v>228</v>
      </c>
      <c r="M36" s="49">
        <v>0.3</v>
      </c>
      <c r="N36" s="47" t="s">
        <v>235</v>
      </c>
      <c r="O36" s="49">
        <v>0.39534883720930231</v>
      </c>
      <c r="P36" s="47" t="s">
        <v>258</v>
      </c>
      <c r="Q36" s="50">
        <v>0.171875</v>
      </c>
      <c r="R36" s="47" t="s">
        <v>324</v>
      </c>
      <c r="S36" s="50">
        <v>0.15686274509803921</v>
      </c>
      <c r="T36" s="47" t="s">
        <v>263</v>
      </c>
      <c r="U36" s="51">
        <v>5781.9819819819822</v>
      </c>
      <c r="V36" s="47" t="s">
        <v>244</v>
      </c>
      <c r="W36" s="51">
        <v>-6588.8888888888887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324</v>
      </c>
      <c r="AC36" s="50">
        <v>0.42857142857142855</v>
      </c>
      <c r="AD36" s="47" t="s">
        <v>231</v>
      </c>
      <c r="AE36" s="50">
        <v>0.2</v>
      </c>
      <c r="AF36" s="47" t="s">
        <v>169</v>
      </c>
      <c r="AG36" s="50">
        <v>0.25287356321839083</v>
      </c>
      <c r="AH36" s="47" t="s">
        <v>241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114</v>
      </c>
      <c r="E37" s="46">
        <v>-121.60000000000014</v>
      </c>
      <c r="F37" s="47" t="s">
        <v>213</v>
      </c>
      <c r="G37" s="59">
        <v>-11.670000000000002</v>
      </c>
      <c r="H37" s="47" t="s">
        <v>258</v>
      </c>
      <c r="I37" s="48">
        <v>2.7777777777777777</v>
      </c>
      <c r="J37" s="47" t="s">
        <v>167</v>
      </c>
      <c r="K37" s="49">
        <v>0</v>
      </c>
      <c r="L37" s="47" t="s">
        <v>304</v>
      </c>
      <c r="M37" s="49">
        <v>0.32</v>
      </c>
      <c r="N37" s="47" t="s">
        <v>277</v>
      </c>
      <c r="O37" s="49">
        <v>0.3888888888888889</v>
      </c>
      <c r="P37" s="47" t="s">
        <v>215</v>
      </c>
      <c r="Q37" s="50">
        <v>0.16666666666666666</v>
      </c>
      <c r="R37" s="47" t="s">
        <v>335</v>
      </c>
      <c r="S37" s="50">
        <v>0.15909090909090909</v>
      </c>
      <c r="T37" s="47" t="s">
        <v>258</v>
      </c>
      <c r="U37" s="51">
        <v>5627.272727272727</v>
      </c>
      <c r="V37" s="47" t="s">
        <v>180</v>
      </c>
      <c r="W37" s="51">
        <v>-6600</v>
      </c>
      <c r="X37" s="47" t="s">
        <v>238</v>
      </c>
      <c r="Y37" s="50">
        <v>0.15675675675675677</v>
      </c>
      <c r="Z37" s="47" t="s">
        <v>269</v>
      </c>
      <c r="AA37" s="50">
        <v>0.15646258503401361</v>
      </c>
      <c r="AB37" s="47" t="s">
        <v>179</v>
      </c>
      <c r="AC37" s="50">
        <v>0.4</v>
      </c>
      <c r="AD37" s="47" t="s">
        <v>258</v>
      </c>
      <c r="AE37" s="50">
        <v>0.18181818181818182</v>
      </c>
      <c r="AF37" s="47" t="s">
        <v>177</v>
      </c>
      <c r="AG37" s="50">
        <v>0.25</v>
      </c>
      <c r="AH37" s="47" t="s">
        <v>175</v>
      </c>
      <c r="AI37" s="54">
        <v>33600</v>
      </c>
    </row>
    <row r="38" spans="1:35">
      <c r="A38" s="44">
        <v>36</v>
      </c>
      <c r="B38" s="45" t="s">
        <v>208</v>
      </c>
      <c r="C38" s="107">
        <v>3</v>
      </c>
      <c r="D38" s="45" t="s">
        <v>166</v>
      </c>
      <c r="E38" s="46">
        <v>-127.99999999999999</v>
      </c>
      <c r="F38" s="47" t="s">
        <v>258</v>
      </c>
      <c r="G38" s="59">
        <v>-11.955555555555556</v>
      </c>
      <c r="H38" s="47" t="s">
        <v>277</v>
      </c>
      <c r="I38" s="48">
        <v>2.8055555555555554</v>
      </c>
      <c r="J38" s="47" t="s">
        <v>175</v>
      </c>
      <c r="K38" s="49">
        <v>0</v>
      </c>
      <c r="L38" s="47" t="s">
        <v>262</v>
      </c>
      <c r="M38" s="49">
        <v>0.33333333333333331</v>
      </c>
      <c r="N38" s="47" t="s">
        <v>269</v>
      </c>
      <c r="O38" s="49">
        <v>0.38095238095238093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228</v>
      </c>
      <c r="W38" s="51">
        <v>-6690</v>
      </c>
      <c r="X38" s="47" t="s">
        <v>235</v>
      </c>
      <c r="Y38" s="50">
        <v>0.15568862275449102</v>
      </c>
      <c r="Z38" s="47" t="s">
        <v>265</v>
      </c>
      <c r="AA38" s="50">
        <v>0.14553990610328638</v>
      </c>
      <c r="AB38" s="47" t="s">
        <v>277</v>
      </c>
      <c r="AC38" s="50">
        <v>0.4</v>
      </c>
      <c r="AD38" s="47" t="s">
        <v>269</v>
      </c>
      <c r="AE38" s="50">
        <v>0.17391304347826086</v>
      </c>
      <c r="AF38" s="47" t="s">
        <v>231</v>
      </c>
      <c r="AG38" s="50">
        <v>0.25</v>
      </c>
      <c r="AH38" s="47" t="s">
        <v>324</v>
      </c>
      <c r="AI38" s="54">
        <v>32800</v>
      </c>
    </row>
    <row r="39" spans="1:35">
      <c r="A39" s="44">
        <v>37</v>
      </c>
      <c r="B39" s="45" t="s">
        <v>262</v>
      </c>
      <c r="C39" s="107">
        <v>3</v>
      </c>
      <c r="D39" s="45" t="s">
        <v>208</v>
      </c>
      <c r="E39" s="46">
        <v>-132.69999999999999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180</v>
      </c>
      <c r="K39" s="49">
        <v>0</v>
      </c>
      <c r="L39" s="47" t="s">
        <v>163</v>
      </c>
      <c r="M39" s="49">
        <v>0.375</v>
      </c>
      <c r="N39" s="47" t="s">
        <v>324</v>
      </c>
      <c r="O39" s="49">
        <v>0.375</v>
      </c>
      <c r="P39" s="47" t="s">
        <v>335</v>
      </c>
      <c r="Q39" s="50">
        <v>0.15909090909090909</v>
      </c>
      <c r="R39" s="47" t="s">
        <v>272</v>
      </c>
      <c r="S39" s="50">
        <v>0.17085427135678391</v>
      </c>
      <c r="T39" s="47" t="s">
        <v>304</v>
      </c>
      <c r="U39" s="51">
        <v>5597.6190476190477</v>
      </c>
      <c r="V39" s="47" t="s">
        <v>195</v>
      </c>
      <c r="W39" s="51">
        <v>-6753.7037037037035</v>
      </c>
      <c r="X39" s="47" t="s">
        <v>169</v>
      </c>
      <c r="Y39" s="50">
        <v>0.15550239234449761</v>
      </c>
      <c r="Z39" s="47" t="s">
        <v>216</v>
      </c>
      <c r="AA39" s="50">
        <v>0.14525139664804471</v>
      </c>
      <c r="AB39" s="47" t="s">
        <v>335</v>
      </c>
      <c r="AC39" s="50">
        <v>0.38461538461538464</v>
      </c>
      <c r="AD39" s="47" t="s">
        <v>203</v>
      </c>
      <c r="AE39" s="50">
        <v>0.16666666666666666</v>
      </c>
      <c r="AF39" s="47" t="s">
        <v>262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216</v>
      </c>
      <c r="E40" s="46">
        <v>-133.59999999999997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199</v>
      </c>
      <c r="K40" s="49">
        <v>0</v>
      </c>
      <c r="L40" s="47" t="s">
        <v>324</v>
      </c>
      <c r="M40" s="49">
        <v>0.375</v>
      </c>
      <c r="N40" s="47" t="s">
        <v>258</v>
      </c>
      <c r="O40" s="49">
        <v>0.33333333333333331</v>
      </c>
      <c r="P40" s="47" t="s">
        <v>216</v>
      </c>
      <c r="Q40" s="50">
        <v>0.15083798882681565</v>
      </c>
      <c r="R40" s="47" t="s">
        <v>258</v>
      </c>
      <c r="S40" s="50">
        <v>0.171875</v>
      </c>
      <c r="T40" s="47" t="s">
        <v>333</v>
      </c>
      <c r="U40" s="51">
        <v>4987.5</v>
      </c>
      <c r="V40" s="47" t="s">
        <v>255</v>
      </c>
      <c r="W40" s="51">
        <v>-6852.3809523809523</v>
      </c>
      <c r="X40" s="47" t="s">
        <v>231</v>
      </c>
      <c r="Y40" s="50">
        <v>0.15384615384615385</v>
      </c>
      <c r="Z40" s="47" t="s">
        <v>167</v>
      </c>
      <c r="AA40" s="50">
        <v>0.14285714285714285</v>
      </c>
      <c r="AB40" s="47" t="s">
        <v>191</v>
      </c>
      <c r="AC40" s="50">
        <v>0.33333333333333331</v>
      </c>
      <c r="AD40" s="47" t="s">
        <v>297</v>
      </c>
      <c r="AE40" s="50">
        <v>0.125</v>
      </c>
      <c r="AF40" s="47" t="s">
        <v>324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196</v>
      </c>
      <c r="K41" s="49">
        <v>0</v>
      </c>
      <c r="L41" s="47" t="s">
        <v>235</v>
      </c>
      <c r="M41" s="49">
        <v>0.39534883720930231</v>
      </c>
      <c r="N41" s="47" t="s">
        <v>262</v>
      </c>
      <c r="O41" s="49">
        <v>0.33333333333333331</v>
      </c>
      <c r="P41" s="47" t="s">
        <v>213</v>
      </c>
      <c r="Q41" s="50">
        <v>0.14814814814814814</v>
      </c>
      <c r="R41" s="47" t="s">
        <v>202</v>
      </c>
      <c r="S41" s="50">
        <v>0.17647058823529413</v>
      </c>
      <c r="T41" s="47" t="s">
        <v>241</v>
      </c>
      <c r="U41" s="51">
        <v>4940</v>
      </c>
      <c r="V41" s="47" t="s">
        <v>238</v>
      </c>
      <c r="W41" s="51">
        <v>-6952.173913043478</v>
      </c>
      <c r="X41" s="47" t="s">
        <v>241</v>
      </c>
      <c r="Y41" s="50">
        <v>0.15151515151515152</v>
      </c>
      <c r="Z41" s="47" t="s">
        <v>227</v>
      </c>
      <c r="AA41" s="50">
        <v>0.13978494623655913</v>
      </c>
      <c r="AB41" s="47" t="s">
        <v>203</v>
      </c>
      <c r="AC41" s="50">
        <v>0.33333333333333331</v>
      </c>
      <c r="AD41" s="47" t="s">
        <v>213</v>
      </c>
      <c r="AE41" s="50">
        <v>0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203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161</v>
      </c>
      <c r="S42" s="50">
        <v>0.18181818181818182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203</v>
      </c>
      <c r="AA42" s="50">
        <v>0.13953488372093023</v>
      </c>
      <c r="AB42" s="47" t="s">
        <v>223</v>
      </c>
      <c r="AC42" s="50">
        <v>0.33333333333333331</v>
      </c>
      <c r="AD42" s="47" t="s">
        <v>167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-21.862500000000001</v>
      </c>
      <c r="H43" s="47" t="s">
        <v>262</v>
      </c>
      <c r="I43" s="48">
        <v>3</v>
      </c>
      <c r="J43" s="47" t="s">
        <v>202</v>
      </c>
      <c r="K43" s="49">
        <v>0</v>
      </c>
      <c r="L43" s="47" t="s">
        <v>277</v>
      </c>
      <c r="M43" s="49">
        <v>0.41666666666666669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0.13725490196078433</v>
      </c>
      <c r="Z43" s="47" t="s">
        <v>162</v>
      </c>
      <c r="AA43" s="50">
        <v>0.11538461538461539</v>
      </c>
      <c r="AB43" s="47" t="s">
        <v>164</v>
      </c>
      <c r="AC43" s="50">
        <v>0.3125</v>
      </c>
      <c r="AD43" s="47" t="s">
        <v>175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324</v>
      </c>
      <c r="E44" s="46">
        <v>-174.9</v>
      </c>
      <c r="F44" s="47" t="s">
        <v>196</v>
      </c>
      <c r="G44" s="59">
        <v>-27.1</v>
      </c>
      <c r="H44" s="47" t="s">
        <v>324</v>
      </c>
      <c r="I44" s="48">
        <v>3</v>
      </c>
      <c r="J44" s="47" t="s">
        <v>208</v>
      </c>
      <c r="K44" s="49">
        <v>0</v>
      </c>
      <c r="L44" s="47" t="s">
        <v>269</v>
      </c>
      <c r="M44" s="49">
        <v>0.47619047619047616</v>
      </c>
      <c r="N44" s="47" t="s">
        <v>180</v>
      </c>
      <c r="O44" s="49">
        <v>0</v>
      </c>
      <c r="P44" s="47" t="s">
        <v>223</v>
      </c>
      <c r="Q44" s="50">
        <v>9.5238095238095233E-2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324</v>
      </c>
      <c r="AA44" s="50">
        <v>9.8039215686274508E-2</v>
      </c>
      <c r="AB44" s="47" t="s">
        <v>180</v>
      </c>
      <c r="AC44" s="50">
        <v>0</v>
      </c>
      <c r="AD44" s="47" t="s">
        <v>180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228</v>
      </c>
      <c r="E45" s="46">
        <v>-176.1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215</v>
      </c>
      <c r="K45" s="49">
        <v>0</v>
      </c>
      <c r="L45" s="47" t="s">
        <v>166</v>
      </c>
      <c r="M45" s="49">
        <v>0.5</v>
      </c>
      <c r="N45" s="47" t="s">
        <v>199</v>
      </c>
      <c r="O45" s="49">
        <v>0</v>
      </c>
      <c r="P45" s="47" t="s">
        <v>203</v>
      </c>
      <c r="Q45" s="50">
        <v>9.3023255813953487E-2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9.0909090909090912E-2</v>
      </c>
      <c r="AB45" s="47" t="s">
        <v>199</v>
      </c>
      <c r="AC45" s="50">
        <v>0</v>
      </c>
      <c r="AD45" s="47" t="s">
        <v>199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272</v>
      </c>
      <c r="E46" s="46">
        <v>-184.19999999999993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223</v>
      </c>
      <c r="K46" s="49">
        <v>0</v>
      </c>
      <c r="L46" s="47" t="s">
        <v>177</v>
      </c>
      <c r="M46" s="49">
        <v>0.5</v>
      </c>
      <c r="N46" s="47" t="s">
        <v>196</v>
      </c>
      <c r="O46" s="49">
        <v>0</v>
      </c>
      <c r="P46" s="47" t="s">
        <v>324</v>
      </c>
      <c r="Q46" s="50">
        <v>7.8431372549019607E-2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202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241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208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238</v>
      </c>
      <c r="E48" s="46">
        <v>-242.09999999999994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262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223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277</v>
      </c>
      <c r="E49" s="46">
        <v>-340.69999999999987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324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268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235</v>
      </c>
      <c r="E50" s="46">
        <v>-402.29999999999984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324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7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749</v>
      </c>
      <c r="C2" s="121"/>
      <c r="E2" s="32" t="s">
        <v>54</v>
      </c>
      <c r="F2" s="29" t="s">
        <v>20</v>
      </c>
      <c r="G2" s="12">
        <v>687</v>
      </c>
      <c r="H2" s="93">
        <f>IF(B$17=0,0,G2/B$17)</f>
        <v>0.58517887563884152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-60.080106809078771</v>
      </c>
      <c r="P2" s="79">
        <v>749</v>
      </c>
      <c r="Q2" s="63">
        <v>-45000</v>
      </c>
    </row>
    <row r="3" spans="1:17">
      <c r="A3" s="19" t="s">
        <v>8</v>
      </c>
      <c r="B3" s="122">
        <v>5525</v>
      </c>
      <c r="C3" s="123"/>
      <c r="E3" s="33" t="s">
        <v>181</v>
      </c>
      <c r="F3" s="30" t="s">
        <v>156</v>
      </c>
      <c r="G3" s="13">
        <v>609</v>
      </c>
      <c r="H3" s="94">
        <f>IF(B$17=0,0,G3/B$17)</f>
        <v>0.51873935264054516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-5.8744993324432579</v>
      </c>
      <c r="P3" s="80">
        <v>749</v>
      </c>
      <c r="Q3" s="64">
        <v>-4400</v>
      </c>
    </row>
    <row r="4" spans="1:17">
      <c r="A4" s="19" t="s">
        <v>6</v>
      </c>
      <c r="B4" s="124">
        <v>-121.60000000000014</v>
      </c>
      <c r="C4" s="125"/>
      <c r="E4" s="33" t="s">
        <v>184</v>
      </c>
      <c r="F4" s="30" t="s">
        <v>187</v>
      </c>
      <c r="G4" s="13">
        <v>588</v>
      </c>
      <c r="H4" s="94">
        <f>IF(B$17=0,0,G4/B$17)</f>
        <v>0.50085178875638836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-23.430962343096233</v>
      </c>
      <c r="P4" s="80">
        <v>717</v>
      </c>
      <c r="Q4" s="64">
        <v>-16800</v>
      </c>
    </row>
    <row r="5" spans="1:17">
      <c r="A5" s="19" t="s">
        <v>7</v>
      </c>
      <c r="B5" s="126">
        <f>IF(B$2=0,0,B$4/B$2)</f>
        <v>-0.16234979973297747</v>
      </c>
      <c r="C5" s="127"/>
      <c r="E5" s="33" t="s">
        <v>60</v>
      </c>
      <c r="F5" s="30" t="s">
        <v>24</v>
      </c>
      <c r="G5" s="13">
        <v>450</v>
      </c>
      <c r="H5" s="94">
        <f>IF(B$17=0,0,G5/B$17)</f>
        <v>0.38330494037478707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-21.725731895223422</v>
      </c>
      <c r="P5" s="80">
        <v>649</v>
      </c>
      <c r="Q5" s="64">
        <v>-14100</v>
      </c>
    </row>
    <row r="6" spans="1:17">
      <c r="A6" s="19" t="s">
        <v>1</v>
      </c>
      <c r="B6" s="128">
        <f>IF(B$2=0,0,(B$7*1+B$8*2+B$9*3+B$10*4)/B$2)</f>
        <v>2.4899866488651536</v>
      </c>
      <c r="C6" s="129"/>
      <c r="E6" s="33" t="s">
        <v>56</v>
      </c>
      <c r="F6" s="30" t="s">
        <v>185</v>
      </c>
      <c r="G6" s="13">
        <v>312</v>
      </c>
      <c r="H6" s="94">
        <f>IF(B$17=0,0,G6/B$17)</f>
        <v>0.26575809199318567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-2.217741935483871</v>
      </c>
      <c r="P6" s="80">
        <v>496</v>
      </c>
      <c r="Q6" s="64">
        <v>-1100</v>
      </c>
    </row>
    <row r="7" spans="1:17">
      <c r="A7" s="19" t="s">
        <v>2</v>
      </c>
      <c r="B7" s="13">
        <v>192</v>
      </c>
      <c r="C7" s="6">
        <f t="shared" ref="C7:C12" si="2">IF(B$2=0,0,B7/B$2)</f>
        <v>0.25634178905206945</v>
      </c>
      <c r="E7" s="33" t="s">
        <v>57</v>
      </c>
      <c r="F7" s="30" t="s">
        <v>21</v>
      </c>
      <c r="G7" s="13">
        <v>270</v>
      </c>
      <c r="H7" s="94">
        <f>IF(B$17=0,0,G7/B$17)</f>
        <v>0.22998296422487224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-54.487179487179489</v>
      </c>
      <c r="P7" s="80">
        <v>312</v>
      </c>
      <c r="Q7" s="64">
        <v>-17000</v>
      </c>
    </row>
    <row r="8" spans="1:17">
      <c r="A8" s="19" t="s">
        <v>3</v>
      </c>
      <c r="B8" s="13">
        <v>184</v>
      </c>
      <c r="C8" s="6">
        <f>IF(B$2=0,0,B8/B$2)</f>
        <v>0.24566088117489987</v>
      </c>
      <c r="E8" s="33" t="s">
        <v>55</v>
      </c>
      <c r="F8" s="30" t="s">
        <v>155</v>
      </c>
      <c r="G8" s="13">
        <v>255</v>
      </c>
      <c r="H8" s="94">
        <f>IF(B$17=0,0,G8/B$17)</f>
        <v>0.217206132879046</v>
      </c>
      <c r="I8" s="56">
        <v>22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160</v>
      </c>
      <c r="Q8" s="64">
        <v>0</v>
      </c>
    </row>
    <row r="9" spans="1:17">
      <c r="A9" s="20" t="s">
        <v>4</v>
      </c>
      <c r="B9" s="14">
        <v>187</v>
      </c>
      <c r="C9" s="7">
        <f>IF(B$2=0,0,B9/B$2)</f>
        <v>0.24966622162883845</v>
      </c>
      <c r="E9" s="33" t="s">
        <v>59</v>
      </c>
      <c r="F9" s="30" t="s">
        <v>23</v>
      </c>
      <c r="G9" s="13">
        <v>187</v>
      </c>
      <c r="H9" s="94">
        <f>IF(B$17=0,0,G9/B$17)</f>
        <v>0.15928449744463374</v>
      </c>
      <c r="I9" s="56">
        <v>18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186</v>
      </c>
      <c r="C10" s="7">
        <f>IF(B$2=0,0,B10/B$2)</f>
        <v>0.24833110814419226</v>
      </c>
      <c r="E10" s="33" t="s">
        <v>182</v>
      </c>
      <c r="F10" s="30" t="s">
        <v>19</v>
      </c>
      <c r="G10" s="13">
        <v>123</v>
      </c>
      <c r="H10" s="94">
        <f>IF(B$17=0,0,G10/B$17)</f>
        <v>0.10477001703577513</v>
      </c>
      <c r="I10" s="56">
        <v>16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376</v>
      </c>
      <c r="C11" s="7">
        <f>IF(B$2=0,0,B11/B$2)</f>
        <v>0.50200267022696932</v>
      </c>
      <c r="E11" s="33" t="s">
        <v>58</v>
      </c>
      <c r="F11" s="30" t="s">
        <v>22</v>
      </c>
      <c r="G11" s="13">
        <v>82</v>
      </c>
      <c r="H11" s="94">
        <f>IF(B$17=0,0,G11/B$17)</f>
        <v>6.9846678023850084E-2</v>
      </c>
      <c r="I11" s="56">
        <v>19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24</v>
      </c>
      <c r="C12" s="9">
        <f t="shared" si="2"/>
        <v>3.2042723631508681E-2</v>
      </c>
      <c r="E12" s="33" t="s">
        <v>77</v>
      </c>
      <c r="F12" s="30" t="s">
        <v>41</v>
      </c>
      <c r="G12" s="13">
        <v>54</v>
      </c>
      <c r="H12" s="94">
        <f>IF(B$17=0,0,G12/B$17)</f>
        <v>4.5996592844974447E-2</v>
      </c>
      <c r="I12" s="56">
        <v>14</v>
      </c>
      <c r="K12" s="5">
        <v>10</v>
      </c>
      <c r="L12" s="61">
        <v>-38.499999999999993</v>
      </c>
      <c r="N12" s="75" t="s">
        <v>126</v>
      </c>
      <c r="O12" s="85">
        <f>IF(P12=0,0,Q12/P12)</f>
        <v>-9.5744680851061036E-3</v>
      </c>
      <c r="P12" s="79">
        <v>188</v>
      </c>
      <c r="Q12" s="67">
        <v>-1.7999999999999474</v>
      </c>
    </row>
    <row r="13" spans="1:17">
      <c r="A13" s="22" t="s">
        <v>97</v>
      </c>
      <c r="B13" s="15">
        <v>1123</v>
      </c>
      <c r="C13" s="11">
        <f>IF(B$3=0,0,B13/B$3)</f>
        <v>0.2032579185520362</v>
      </c>
      <c r="E13" s="33" t="s">
        <v>183</v>
      </c>
      <c r="F13" s="30" t="s">
        <v>186</v>
      </c>
      <c r="G13" s="13">
        <v>35</v>
      </c>
      <c r="H13" s="94">
        <f>IF(B$17=0,0,G13/B$17)</f>
        <v>2.9812606473594547E-2</v>
      </c>
      <c r="I13" s="56">
        <v>13</v>
      </c>
      <c r="K13" s="5">
        <v>11</v>
      </c>
      <c r="L13" s="61">
        <v>18.100000000000009</v>
      </c>
      <c r="N13" s="76" t="s">
        <v>127</v>
      </c>
      <c r="O13" s="86">
        <f>IF(P13=0,0,Q13/P13)</f>
        <v>1.303723404255317</v>
      </c>
      <c r="P13" s="80">
        <v>188</v>
      </c>
      <c r="Q13" s="68">
        <v>245.0999999999996</v>
      </c>
    </row>
    <row r="14" spans="1:17">
      <c r="A14" s="19" t="s">
        <v>94</v>
      </c>
      <c r="B14" s="13">
        <v>1263</v>
      </c>
      <c r="C14" s="6">
        <f>IF(B$3=0,0,B14/B$3)</f>
        <v>0.2285972850678733</v>
      </c>
      <c r="E14" s="33" t="s">
        <v>74</v>
      </c>
      <c r="F14" s="30" t="s">
        <v>38</v>
      </c>
      <c r="G14" s="13">
        <v>32</v>
      </c>
      <c r="H14" s="94">
        <f>IF(B$17=0,0,G14/B$17)</f>
        <v>2.7257240204429302E-2</v>
      </c>
      <c r="I14" s="56">
        <v>14</v>
      </c>
      <c r="K14" s="5">
        <v>12</v>
      </c>
      <c r="L14" s="61">
        <v>7.1054273576010019E-15</v>
      </c>
      <c r="N14" s="76" t="s">
        <v>128</v>
      </c>
      <c r="O14" s="86">
        <f>IF(P14=0,0,Q14/P14)</f>
        <v>-3.0792553191489356</v>
      </c>
      <c r="P14" s="80">
        <v>188</v>
      </c>
      <c r="Q14" s="68">
        <v>-578.89999999999986</v>
      </c>
    </row>
    <row r="15" spans="1:17">
      <c r="A15" s="18" t="s">
        <v>99</v>
      </c>
      <c r="B15" s="12">
        <f>B21</f>
        <v>613</v>
      </c>
      <c r="C15" s="4">
        <f>IF(B$13=0,0,B15/B$13)</f>
        <v>0.54585930543187888</v>
      </c>
      <c r="E15" s="33" t="s">
        <v>71</v>
      </c>
      <c r="F15" s="30" t="s">
        <v>35</v>
      </c>
      <c r="G15" s="13">
        <v>30</v>
      </c>
      <c r="H15" s="94">
        <f>IF(B$17=0,0,G15/B$17)</f>
        <v>2.5553662691652469E-2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1.1382978723404249</v>
      </c>
      <c r="P15" s="81">
        <v>188</v>
      </c>
      <c r="Q15" s="69">
        <v>213.99999999999989</v>
      </c>
    </row>
    <row r="16" spans="1:17">
      <c r="A16" s="18" t="s">
        <v>100</v>
      </c>
      <c r="B16" s="12">
        <f>B22</f>
        <v>425</v>
      </c>
      <c r="C16" s="4">
        <f>IF(B$14=0,0,B16/B$14)</f>
        <v>0.33650039588281866</v>
      </c>
      <c r="E16" s="33" t="s">
        <v>66</v>
      </c>
      <c r="F16" s="30" t="s">
        <v>30</v>
      </c>
      <c r="G16" s="13">
        <v>22</v>
      </c>
      <c r="H16" s="94">
        <f>IF(B$17=0,0,G16/B$17)</f>
        <v>1.8739352640545145E-2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1174</v>
      </c>
      <c r="C17" s="4">
        <f>IF(B$3=0,0,B17/B$3)</f>
        <v>0.21248868778280544</v>
      </c>
      <c r="E17" s="33" t="s">
        <v>67</v>
      </c>
      <c r="F17" s="30" t="s">
        <v>31</v>
      </c>
      <c r="G17" s="13">
        <v>15</v>
      </c>
      <c r="H17" s="94">
        <f>IF(B$17=0,0,G17/B$17)</f>
        <v>1.2776831345826235E-2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737</v>
      </c>
      <c r="C18" s="6">
        <f>IF(B$3=0,0,B18/B$3)</f>
        <v>0.13339366515837103</v>
      </c>
      <c r="E18" s="33" t="s">
        <v>69</v>
      </c>
      <c r="F18" s="30" t="s">
        <v>33</v>
      </c>
      <c r="G18" s="13">
        <v>12</v>
      </c>
      <c r="H18" s="94">
        <f>IF(B$17=0,0,G18/B$17)</f>
        <v>1.0221465076660987E-2</v>
      </c>
      <c r="I18" s="56">
        <v>11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434</v>
      </c>
      <c r="C19" s="6">
        <f>IF(B$17=0,0,B19/B$17)</f>
        <v>0.36967632027257241</v>
      </c>
      <c r="E19" s="33" t="s">
        <v>78</v>
      </c>
      <c r="F19" s="30" t="s">
        <v>42</v>
      </c>
      <c r="G19" s="13">
        <v>11</v>
      </c>
      <c r="H19" s="94">
        <f>IF(B$17=0,0,G19/B$17)</f>
        <v>9.3696763202725727E-3</v>
      </c>
      <c r="I19" s="56">
        <v>8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740</v>
      </c>
      <c r="C20" s="6">
        <f>IF(B$17=0,0,B20/B$17)</f>
        <v>0.63032367972742764</v>
      </c>
      <c r="E20" s="33" t="s">
        <v>62</v>
      </c>
      <c r="F20" s="30" t="s">
        <v>26</v>
      </c>
      <c r="G20" s="13">
        <v>9</v>
      </c>
      <c r="H20" s="94">
        <f>IF(B$17=0,0,G20/B$17)</f>
        <v>7.6660988074957409E-3</v>
      </c>
      <c r="I20" s="56">
        <v>7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613</v>
      </c>
      <c r="C21" s="6">
        <f>IF(B$17=0,0,B21/B$17)</f>
        <v>0.52214650766609882</v>
      </c>
      <c r="E21" s="33" t="s">
        <v>61</v>
      </c>
      <c r="F21" s="30" t="s">
        <v>25</v>
      </c>
      <c r="G21" s="13">
        <v>7</v>
      </c>
      <c r="H21" s="94">
        <f>IF(B$17=0,0,G21/B$17)</f>
        <v>5.96252129471891E-3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425</v>
      </c>
      <c r="C22" s="6">
        <f>IF(B$17=0,0,B22/B$17)</f>
        <v>0.36201022146507666</v>
      </c>
      <c r="E22" s="33" t="s">
        <v>76</v>
      </c>
      <c r="F22" s="30" t="s">
        <v>40</v>
      </c>
      <c r="G22" s="13">
        <v>6</v>
      </c>
      <c r="H22" s="94">
        <f>IF(B$17=0,0,G22/B$17)</f>
        <v>5.1107325383304937E-3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136</v>
      </c>
      <c r="C23" s="6">
        <f>IF(B$17=0,0,B23/B$17)</f>
        <v>0.11584327086882454</v>
      </c>
      <c r="E23" s="33" t="s">
        <v>63</v>
      </c>
      <c r="F23" s="30" t="s">
        <v>27</v>
      </c>
      <c r="G23" s="13">
        <v>3</v>
      </c>
      <c r="H23" s="94">
        <f>IF(B$17=0,0,G23/B$17)</f>
        <v>2.5553662691652468E-3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6550.7666098807495</v>
      </c>
      <c r="C24" s="8">
        <v>7690600</v>
      </c>
      <c r="E24" s="33" t="s">
        <v>72</v>
      </c>
      <c r="F24" s="30" t="s">
        <v>36</v>
      </c>
      <c r="G24" s="13">
        <v>2</v>
      </c>
      <c r="H24" s="94">
        <f>IF(B$17=0,0,G24/B$17)</f>
        <v>1.7035775127768314E-3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7563.6849132176239</v>
      </c>
      <c r="C25" s="98">
        <v>5665200</v>
      </c>
      <c r="E25" s="33" t="s">
        <v>75</v>
      </c>
      <c r="F25" s="30" t="s">
        <v>39</v>
      </c>
      <c r="G25" s="13">
        <v>2</v>
      </c>
      <c r="H25" s="94">
        <f>IF(B$17=0,0,G25/B$17)</f>
        <v>1.7035775127768314E-3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29.149999999999988</v>
      </c>
      <c r="P25" s="80">
        <v>24</v>
      </c>
      <c r="Q25" s="68">
        <v>699.59999999999968</v>
      </c>
    </row>
    <row r="26" spans="1:17">
      <c r="A26" s="20" t="s">
        <v>134</v>
      </c>
      <c r="B26" s="97">
        <f>IF(B$16=0,0,C26/B$16)</f>
        <v>4765.6470588235297</v>
      </c>
      <c r="C26" s="98">
        <v>2025400</v>
      </c>
      <c r="E26" s="33" t="s">
        <v>68</v>
      </c>
      <c r="F26" s="30" t="s">
        <v>32</v>
      </c>
      <c r="G26" s="13">
        <v>1</v>
      </c>
      <c r="H26" s="94">
        <f>IF(B$17=0,0,G26/B$17)</f>
        <v>8.5178875638841568E-4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-5843.2835820895525</v>
      </c>
      <c r="C27" s="98">
        <v>-4306500</v>
      </c>
      <c r="E27" s="33" t="s">
        <v>79</v>
      </c>
      <c r="F27" s="30" t="s">
        <v>43</v>
      </c>
      <c r="G27" s="13">
        <v>1</v>
      </c>
      <c r="H27" s="94">
        <f>IF(B$17=0,0,G27/B$17)</f>
        <v>8.5178875638841568E-4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8.5178875638841568E-4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2</v>
      </c>
      <c r="E29" s="33" t="s">
        <v>82</v>
      </c>
      <c r="F29" s="30" t="s">
        <v>46</v>
      </c>
      <c r="G29" s="13">
        <v>1</v>
      </c>
      <c r="H29" s="94">
        <f>IF(B$17=0,0,G29/B$17)</f>
        <v>8.5178875638841568E-4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213</v>
      </c>
      <c r="O30" s="86">
        <f>IF(P30=0,0,Q30/P30)</f>
        <v>15.226666666666665</v>
      </c>
      <c r="P30" s="80">
        <v>30</v>
      </c>
      <c r="Q30" s="68">
        <v>456.79999999999995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258</v>
      </c>
      <c r="O31" s="86">
        <f>IF(P31=0,0,Q31/P31)</f>
        <v>14.829629629629627</v>
      </c>
      <c r="P31" s="80">
        <v>27</v>
      </c>
      <c r="Q31" s="68">
        <v>400.39999999999992</v>
      </c>
    </row>
    <row r="32" spans="1:17">
      <c r="A32" s="21" t="s">
        <v>112</v>
      </c>
      <c r="B32" s="26">
        <v>13</v>
      </c>
      <c r="C32" s="9">
        <f>IF(B$3=0,0,B32/B$3)</f>
        <v>2.352941176470588E-3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241</v>
      </c>
      <c r="O32" s="86">
        <f>IF(P32=0,0,Q32/P32)</f>
        <v>14.5037037037037</v>
      </c>
      <c r="P32" s="80">
        <v>27</v>
      </c>
      <c r="Q32" s="68">
        <v>391.59999999999991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269</v>
      </c>
      <c r="O33" s="86">
        <f>IF(P33=0,0,Q33/P33)</f>
        <v>13.939682539682531</v>
      </c>
      <c r="P33" s="80">
        <v>63</v>
      </c>
      <c r="Q33" s="68">
        <v>878.19999999999948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238</v>
      </c>
      <c r="O34" s="86">
        <f>IF(P34=0,0,Q34/P34)</f>
        <v>12.778666666666663</v>
      </c>
      <c r="P34" s="80">
        <v>75</v>
      </c>
      <c r="Q34" s="68">
        <v>958.39999999999964</v>
      </c>
    </row>
    <row r="35" spans="1:17">
      <c r="A35" s="52" t="s">
        <v>139</v>
      </c>
      <c r="B35" s="99">
        <v>127</v>
      </c>
      <c r="C35" s="102">
        <f t="shared" ref="C35:C47" si="3">IF(B$17=0,0,B35/B$17)</f>
        <v>0.10817717206132879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277</v>
      </c>
      <c r="O35" s="86">
        <f>IF(P35=0,0,Q35/P35)</f>
        <v>12.562037037037047</v>
      </c>
      <c r="P35" s="80">
        <v>108</v>
      </c>
      <c r="Q35" s="68">
        <v>1356.7000000000012</v>
      </c>
    </row>
    <row r="36" spans="1:17">
      <c r="A36" s="19" t="s">
        <v>135</v>
      </c>
      <c r="B36" s="13">
        <v>255</v>
      </c>
      <c r="C36" s="6">
        <f t="shared" si="3"/>
        <v>0.217206132879046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235</v>
      </c>
      <c r="O36" s="86">
        <f>IF(P36=0,0,Q36/P36)</f>
        <v>12.221705426356618</v>
      </c>
      <c r="P36" s="80">
        <v>129</v>
      </c>
      <c r="Q36" s="68">
        <v>1576.6000000000038</v>
      </c>
    </row>
    <row r="37" spans="1:17">
      <c r="A37" s="19" t="s">
        <v>136</v>
      </c>
      <c r="B37" s="100">
        <v>257</v>
      </c>
      <c r="C37" s="6">
        <f t="shared" si="3"/>
        <v>0.21890971039182283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10.906666666666666</v>
      </c>
      <c r="P37" s="80">
        <v>60</v>
      </c>
      <c r="Q37" s="68">
        <v>654.4</v>
      </c>
    </row>
    <row r="38" spans="1:17">
      <c r="A38" s="19" t="s">
        <v>137</v>
      </c>
      <c r="B38" s="100">
        <v>243</v>
      </c>
      <c r="C38" s="6">
        <f t="shared" si="3"/>
        <v>0.206984667802385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304</v>
      </c>
      <c r="O38" s="86">
        <f>IF(P38=0,0,Q38/P38)</f>
        <v>9.0893333333333288</v>
      </c>
      <c r="P38" s="80">
        <v>75</v>
      </c>
      <c r="Q38" s="68">
        <v>681.6999999999997</v>
      </c>
    </row>
    <row r="39" spans="1:17">
      <c r="A39" s="19" t="s">
        <v>138</v>
      </c>
      <c r="B39" s="100">
        <v>145</v>
      </c>
      <c r="C39" s="6">
        <f t="shared" si="3"/>
        <v>0.12350936967632027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93</v>
      </c>
      <c r="C40" s="6">
        <f t="shared" si="3"/>
        <v>7.9216354344122664E-2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33</v>
      </c>
      <c r="C41" s="6">
        <f t="shared" si="3"/>
        <v>2.8109028960817718E-2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272</v>
      </c>
      <c r="O41" s="86">
        <f>IF(P41=0,0,Q41/P41)</f>
        <v>4.4635220125786157</v>
      </c>
      <c r="P41" s="80">
        <v>159</v>
      </c>
      <c r="Q41" s="68">
        <v>709.69999999999993</v>
      </c>
    </row>
    <row r="42" spans="1:17">
      <c r="A42" s="19" t="s">
        <v>142</v>
      </c>
      <c r="B42" s="100">
        <v>11</v>
      </c>
      <c r="C42" s="6">
        <f t="shared" si="3"/>
        <v>9.3696763202725727E-3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333</v>
      </c>
      <c r="O42" s="86">
        <f>IF(P42=0,0,Q42/P42)</f>
        <v>3.8888888888888888</v>
      </c>
      <c r="P42" s="80">
        <v>18</v>
      </c>
      <c r="Q42" s="68">
        <v>70</v>
      </c>
    </row>
    <row r="43" spans="1:17">
      <c r="A43" s="19" t="s">
        <v>143</v>
      </c>
      <c r="B43" s="100">
        <v>6</v>
      </c>
      <c r="C43" s="6">
        <f t="shared" si="3"/>
        <v>5.1107325383304937E-3</v>
      </c>
      <c r="K43" s="5">
        <v>41</v>
      </c>
      <c r="L43" s="61">
        <v>-66.399999999999991</v>
      </c>
      <c r="N43" s="76" t="s">
        <v>179</v>
      </c>
      <c r="O43" s="86">
        <f>IF(P43=0,0,Q43/P43)</f>
        <v>2.4666666666666663</v>
      </c>
      <c r="P43" s="80">
        <v>48</v>
      </c>
      <c r="Q43" s="68">
        <v>118.39999999999998</v>
      </c>
    </row>
    <row r="44" spans="1:17">
      <c r="A44" s="19" t="s">
        <v>144</v>
      </c>
      <c r="B44" s="100">
        <v>1</v>
      </c>
      <c r="C44" s="6">
        <f t="shared" si="3"/>
        <v>8.5178875638841568E-4</v>
      </c>
      <c r="K44" s="5">
        <v>42</v>
      </c>
      <c r="L44" s="61">
        <v>-59.29999999999999</v>
      </c>
      <c r="N44" s="76" t="s">
        <v>175</v>
      </c>
      <c r="O44" s="86">
        <f>IF(P44=0,0,Q44/P44)</f>
        <v>1.4666666666666668</v>
      </c>
      <c r="P44" s="80">
        <v>6</v>
      </c>
      <c r="Q44" s="68">
        <v>8.8000000000000007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2.5553662691652468E-3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177</v>
      </c>
      <c r="O48" s="86">
        <f>IF(P48=0,0,Q48/P48)</f>
        <v>-2.6</v>
      </c>
      <c r="P48" s="80">
        <v>6</v>
      </c>
      <c r="Q48" s="68">
        <v>-15.600000000000001</v>
      </c>
    </row>
    <row r="49" spans="11:17">
      <c r="K49" s="5">
        <v>47</v>
      </c>
      <c r="L49" s="61">
        <v>-76.299999999999983</v>
      </c>
      <c r="N49" s="76" t="s">
        <v>163</v>
      </c>
      <c r="O49" s="86">
        <f>IF(P49=0,0,Q49/P49)</f>
        <v>-3.7999999999999949</v>
      </c>
      <c r="P49" s="80">
        <v>24</v>
      </c>
      <c r="Q49" s="68">
        <v>-91.199999999999875</v>
      </c>
    </row>
    <row r="50" spans="11:17">
      <c r="K50" s="5">
        <v>48</v>
      </c>
      <c r="L50" s="61">
        <v>-19.999999999999986</v>
      </c>
      <c r="N50" s="76" t="s">
        <v>195</v>
      </c>
      <c r="O50" s="86">
        <f>IF(P50=0,0,Q50/P50)</f>
        <v>-5.6887005649717564</v>
      </c>
      <c r="P50" s="80">
        <v>177</v>
      </c>
      <c r="Q50" s="68">
        <v>-1006.9000000000009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-6.9555555555555602</v>
      </c>
      <c r="P51" s="80">
        <v>54</v>
      </c>
      <c r="Q51" s="68">
        <v>-375.60000000000025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-11.694623655914002</v>
      </c>
      <c r="P54" s="80">
        <v>186</v>
      </c>
      <c r="Q54" s="68">
        <v>-2175.2000000000044</v>
      </c>
    </row>
    <row r="55" spans="11:17">
      <c r="K55" s="5">
        <v>53</v>
      </c>
      <c r="L55" s="61">
        <v>-10.1</v>
      </c>
      <c r="N55" s="76" t="s">
        <v>168</v>
      </c>
      <c r="O55" s="86">
        <f>IF(P55=0,0,Q55/P55)</f>
        <v>-11.807407407407409</v>
      </c>
      <c r="P55" s="80">
        <v>54</v>
      </c>
      <c r="Q55" s="68">
        <v>-637.6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-13.44848484848484</v>
      </c>
      <c r="P56" s="80">
        <v>165</v>
      </c>
      <c r="Q56" s="68">
        <v>-2218.9999999999986</v>
      </c>
    </row>
    <row r="57" spans="11:17">
      <c r="K57" s="5">
        <v>55</v>
      </c>
      <c r="L57" s="61">
        <v>20.799999999999997</v>
      </c>
      <c r="N57" s="76" t="s">
        <v>167</v>
      </c>
      <c r="O57" s="86">
        <f>IF(P57=0,0,Q57/P57)</f>
        <v>-18.666666666666664</v>
      </c>
      <c r="P57" s="80">
        <v>3</v>
      </c>
      <c r="Q57" s="68">
        <v>-55.999999999999993</v>
      </c>
    </row>
    <row r="58" spans="11:17">
      <c r="K58" s="5">
        <v>56</v>
      </c>
      <c r="L58" s="61">
        <v>-20</v>
      </c>
      <c r="N58" s="76" t="s">
        <v>263</v>
      </c>
      <c r="O58" s="86">
        <f>IF(P58=0,0,Q58/P58)</f>
        <v>-21.677999999999987</v>
      </c>
      <c r="P58" s="80">
        <v>150</v>
      </c>
      <c r="Q58" s="68">
        <v>-3251.699999999998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27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10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12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6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34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10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29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13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34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14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29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27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31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7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26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14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38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12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29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16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56</v>
      </c>
      <c r="C2" s="121"/>
      <c r="E2" s="32" t="s">
        <v>54</v>
      </c>
      <c r="F2" s="29" t="s">
        <v>20</v>
      </c>
      <c r="G2" s="12">
        <v>76</v>
      </c>
      <c r="H2" s="93">
        <f>IF(B$17=0,0,G2/B$17)</f>
        <v>0.87356321839080464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632.14285714285711</v>
      </c>
      <c r="P2" s="79">
        <v>56</v>
      </c>
      <c r="Q2" s="63">
        <v>35400</v>
      </c>
    </row>
    <row r="3" spans="1:17">
      <c r="A3" s="19" t="s">
        <v>8</v>
      </c>
      <c r="B3" s="122">
        <v>418</v>
      </c>
      <c r="C3" s="123"/>
      <c r="E3" s="33" t="s">
        <v>184</v>
      </c>
      <c r="F3" s="30" t="s">
        <v>187</v>
      </c>
      <c r="G3" s="13">
        <v>61</v>
      </c>
      <c r="H3" s="94">
        <f>IF(B$17=0,0,G3/B$17)</f>
        <v>0.70114942528735635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1353.5714285714287</v>
      </c>
      <c r="P3" s="80">
        <v>56</v>
      </c>
      <c r="Q3" s="64">
        <v>75800</v>
      </c>
    </row>
    <row r="4" spans="1:17">
      <c r="A4" s="19" t="s">
        <v>6</v>
      </c>
      <c r="B4" s="124">
        <v>606.6</v>
      </c>
      <c r="C4" s="125"/>
      <c r="E4" s="33" t="s">
        <v>181</v>
      </c>
      <c r="F4" s="30" t="s">
        <v>156</v>
      </c>
      <c r="G4" s="13">
        <v>40</v>
      </c>
      <c r="H4" s="94">
        <f>IF(B$17=0,0,G4/B$17)</f>
        <v>0.45977011494252873</v>
      </c>
      <c r="I4" s="56">
        <v>33</v>
      </c>
      <c r="K4" s="5">
        <v>2</v>
      </c>
      <c r="L4" s="61">
        <v>0.60000000000000142</v>
      </c>
      <c r="N4" s="76" t="s">
        <v>105</v>
      </c>
      <c r="O4" s="83">
        <f t="shared" si="0"/>
        <v>1107.2727272727273</v>
      </c>
      <c r="P4" s="80">
        <v>55</v>
      </c>
      <c r="Q4" s="64">
        <v>60900</v>
      </c>
    </row>
    <row r="5" spans="1:17">
      <c r="A5" s="19" t="s">
        <v>7</v>
      </c>
      <c r="B5" s="126">
        <f>IF(B$2=0,0,B$4/B$2)</f>
        <v>10.832142857142857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0.32183908045977011</v>
      </c>
      <c r="I5" s="56">
        <v>31</v>
      </c>
      <c r="K5" s="5">
        <v>3</v>
      </c>
      <c r="L5" s="61">
        <v>-32.299999999999997</v>
      </c>
      <c r="N5" s="76" t="s">
        <v>157</v>
      </c>
      <c r="O5" s="83">
        <f>IF(P5=0,0,Q5/P5)</f>
        <v>-59.574468085106382</v>
      </c>
      <c r="P5" s="80">
        <v>47</v>
      </c>
      <c r="Q5" s="64">
        <v>-2800</v>
      </c>
    </row>
    <row r="6" spans="1:17">
      <c r="A6" s="19" t="s">
        <v>1</v>
      </c>
      <c r="B6" s="128">
        <f>IF(B$2=0,0,(B$7*1+B$8*2+B$9*3+B$10*4)/B$2)</f>
        <v>2.2142857142857144</v>
      </c>
      <c r="C6" s="129"/>
      <c r="E6" s="33" t="s">
        <v>57</v>
      </c>
      <c r="F6" s="30" t="s">
        <v>21</v>
      </c>
      <c r="G6" s="13">
        <v>27</v>
      </c>
      <c r="H6" s="94">
        <f>IF(B$17=0,0,G6/B$17)</f>
        <v>0.31034482758620691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1152.9411764705883</v>
      </c>
      <c r="P6" s="80">
        <v>34</v>
      </c>
      <c r="Q6" s="64">
        <v>39200</v>
      </c>
    </row>
    <row r="7" spans="1:17">
      <c r="A7" s="19" t="s">
        <v>2</v>
      </c>
      <c r="B7" s="13">
        <v>19</v>
      </c>
      <c r="C7" s="6">
        <f t="shared" ref="C7:C12" si="2">IF(B$2=0,0,B7/B$2)</f>
        <v>0.3392857142857143</v>
      </c>
      <c r="E7" s="33" t="s">
        <v>59</v>
      </c>
      <c r="F7" s="30" t="s">
        <v>23</v>
      </c>
      <c r="G7" s="13">
        <v>23</v>
      </c>
      <c r="H7" s="94">
        <f>IF(B$17=0,0,G7/B$17)</f>
        <v>0.26436781609195403</v>
      </c>
      <c r="I7" s="56">
        <v>4</v>
      </c>
      <c r="K7" s="5">
        <v>5</v>
      </c>
      <c r="L7" s="61">
        <v>-39</v>
      </c>
      <c r="N7" s="76" t="s">
        <v>107</v>
      </c>
      <c r="O7" s="83">
        <f t="shared" si="0"/>
        <v>1052.1739130434783</v>
      </c>
      <c r="P7" s="80">
        <v>23</v>
      </c>
      <c r="Q7" s="64">
        <v>24200</v>
      </c>
    </row>
    <row r="8" spans="1:17">
      <c r="A8" s="19" t="s">
        <v>3</v>
      </c>
      <c r="B8" s="13">
        <v>16</v>
      </c>
      <c r="C8" s="6">
        <f>IF(B$2=0,0,B8/B$2)</f>
        <v>0.2857142857142857</v>
      </c>
      <c r="E8" s="33" t="s">
        <v>55</v>
      </c>
      <c r="F8" s="30" t="s">
        <v>155</v>
      </c>
      <c r="G8" s="13">
        <v>20</v>
      </c>
      <c r="H8" s="94">
        <f>IF(B$17=0,0,G8/B$17)</f>
        <v>0.22988505747126436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1000</v>
      </c>
      <c r="P8" s="80">
        <v>16</v>
      </c>
      <c r="Q8" s="64">
        <v>16000</v>
      </c>
    </row>
    <row r="9" spans="1:17">
      <c r="A9" s="20" t="s">
        <v>4</v>
      </c>
      <c r="B9" s="14">
        <v>11</v>
      </c>
      <c r="C9" s="7">
        <f>IF(B$2=0,0,B9/B$2)</f>
        <v>0.19642857142857142</v>
      </c>
      <c r="E9" s="33" t="s">
        <v>56</v>
      </c>
      <c r="F9" s="30" t="s">
        <v>185</v>
      </c>
      <c r="G9" s="13">
        <v>15</v>
      </c>
      <c r="H9" s="94">
        <f>IF(B$17=0,0,G9/B$17)</f>
        <v>0.17241379310344829</v>
      </c>
      <c r="I9" s="56">
        <v>37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0.17857142857142858</v>
      </c>
      <c r="E10" s="33" t="s">
        <v>58</v>
      </c>
      <c r="F10" s="30" t="s">
        <v>22</v>
      </c>
      <c r="G10" s="13">
        <v>8</v>
      </c>
      <c r="H10" s="94">
        <f>IF(B$17=0,0,G10/B$17)</f>
        <v>9.1954022988505746E-2</v>
      </c>
      <c r="I10" s="56">
        <v>14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0.625</v>
      </c>
      <c r="E11" s="33" t="s">
        <v>182</v>
      </c>
      <c r="F11" s="30" t="s">
        <v>19</v>
      </c>
      <c r="G11" s="13">
        <v>7</v>
      </c>
      <c r="H11" s="94">
        <f>IF(B$17=0,0,G11/B$17)</f>
        <v>8.0459770114942528E-2</v>
      </c>
      <c r="I11" s="56">
        <v>21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1.7857142857142856E-2</v>
      </c>
      <c r="E12" s="33" t="s">
        <v>77</v>
      </c>
      <c r="F12" s="30" t="s">
        <v>41</v>
      </c>
      <c r="G12" s="13">
        <v>7</v>
      </c>
      <c r="H12" s="94">
        <f>IF(B$17=0,0,G12/B$17)</f>
        <v>8.0459770114942528E-2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13.53571428571429</v>
      </c>
      <c r="P12" s="79">
        <v>14</v>
      </c>
      <c r="Q12" s="67">
        <v>189.50000000000006</v>
      </c>
    </row>
    <row r="13" spans="1:17">
      <c r="A13" s="22" t="s">
        <v>97</v>
      </c>
      <c r="B13" s="15">
        <v>65</v>
      </c>
      <c r="C13" s="11">
        <f>IF(B$3=0,0,B13/B$3)</f>
        <v>0.15550239234449761</v>
      </c>
      <c r="E13" s="33" t="s">
        <v>62</v>
      </c>
      <c r="F13" s="30" t="s">
        <v>26</v>
      </c>
      <c r="G13" s="13">
        <v>1</v>
      </c>
      <c r="H13" s="94">
        <f>IF(B$17=0,0,G13/B$17)</f>
        <v>1.1494252873563218E-2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16.788888888888888</v>
      </c>
      <c r="P13" s="80">
        <v>9</v>
      </c>
      <c r="Q13" s="68">
        <v>151.1</v>
      </c>
    </row>
    <row r="14" spans="1:17">
      <c r="A14" s="19" t="s">
        <v>94</v>
      </c>
      <c r="B14" s="13">
        <v>83</v>
      </c>
      <c r="C14" s="6">
        <f>IF(B$3=0,0,B14/B$3)</f>
        <v>0.19856459330143542</v>
      </c>
      <c r="E14" s="33" t="s">
        <v>66</v>
      </c>
      <c r="F14" s="30" t="s">
        <v>30</v>
      </c>
      <c r="G14" s="13">
        <v>1</v>
      </c>
      <c r="H14" s="94">
        <f>IF(B$17=0,0,G14/B$17)</f>
        <v>1.1494252873563218E-2</v>
      </c>
      <c r="I14" s="56">
        <v>15</v>
      </c>
      <c r="K14" s="5">
        <v>12</v>
      </c>
      <c r="L14" s="61">
        <v>97.9</v>
      </c>
      <c r="N14" s="76" t="s">
        <v>128</v>
      </c>
      <c r="O14" s="86">
        <f>IF(P14=0,0,Q14/P14)</f>
        <v>-0.81818181818181945</v>
      </c>
      <c r="P14" s="80">
        <v>11</v>
      </c>
      <c r="Q14" s="68">
        <v>-9.0000000000000142</v>
      </c>
    </row>
    <row r="15" spans="1:17">
      <c r="A15" s="18" t="s">
        <v>99</v>
      </c>
      <c r="B15" s="12">
        <f>B21</f>
        <v>40</v>
      </c>
      <c r="C15" s="4">
        <f>IF(B$13=0,0,B15/B$13)</f>
        <v>0.61538461538461542</v>
      </c>
      <c r="E15" s="33" t="s">
        <v>183</v>
      </c>
      <c r="F15" s="30" t="s">
        <v>186</v>
      </c>
      <c r="G15" s="13">
        <v>1</v>
      </c>
      <c r="H15" s="94">
        <f>IF(B$17=0,0,G15/B$17)</f>
        <v>1.1494252873563218E-2</v>
      </c>
      <c r="I15" s="56">
        <v>18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29</v>
      </c>
      <c r="C16" s="4">
        <f>IF(B$14=0,0,B16/B$14)</f>
        <v>0.3493975903614458</v>
      </c>
      <c r="E16" s="33" t="s">
        <v>68</v>
      </c>
      <c r="F16" s="30" t="s">
        <v>32</v>
      </c>
      <c r="G16" s="13">
        <v>1</v>
      </c>
      <c r="H16" s="94">
        <f>IF(B$17=0,0,G16/B$17)</f>
        <v>1.1494252873563218E-2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87</v>
      </c>
      <c r="C17" s="4">
        <f>IF(B$3=0,0,B17/B$3)</f>
        <v>0.20813397129186603</v>
      </c>
      <c r="E17" s="33" t="s">
        <v>69</v>
      </c>
      <c r="F17" s="30" t="s">
        <v>33</v>
      </c>
      <c r="G17" s="13">
        <v>1</v>
      </c>
      <c r="H17" s="94">
        <f>IF(B$17=0,0,G17/B$17)</f>
        <v>1.1494252873563218E-2</v>
      </c>
      <c r="I17" s="56">
        <v>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9.8086124401913874E-2</v>
      </c>
      <c r="E18" s="33" t="s">
        <v>71</v>
      </c>
      <c r="F18" s="30" t="s">
        <v>35</v>
      </c>
      <c r="G18" s="13">
        <v>1</v>
      </c>
      <c r="H18" s="94">
        <f>IF(B$17=0,0,G18/B$17)</f>
        <v>1.1494252873563218E-2</v>
      </c>
      <c r="I18" s="56">
        <v>16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22</v>
      </c>
      <c r="C19" s="6">
        <f>IF(B$17=0,0,B19/B$17)</f>
        <v>0.25287356321839083</v>
      </c>
      <c r="E19" s="33" t="s">
        <v>74</v>
      </c>
      <c r="F19" s="30" t="s">
        <v>38</v>
      </c>
      <c r="G19" s="13">
        <v>1</v>
      </c>
      <c r="H19" s="94">
        <f>IF(B$17=0,0,G19/B$17)</f>
        <v>1.1494252873563218E-2</v>
      </c>
      <c r="I19" s="56">
        <v>18</v>
      </c>
      <c r="K19" s="5">
        <v>17</v>
      </c>
      <c r="L19" s="61">
        <v>344</v>
      </c>
      <c r="N19" s="76" t="s">
        <v>324</v>
      </c>
      <c r="O19" s="86">
        <f t="shared" si="3"/>
        <v>118.2</v>
      </c>
      <c r="P19" s="80">
        <v>1</v>
      </c>
      <c r="Q19" s="68">
        <v>118.2</v>
      </c>
    </row>
    <row r="20" spans="1:17">
      <c r="A20" s="19" t="s">
        <v>11</v>
      </c>
      <c r="B20" s="13">
        <v>65</v>
      </c>
      <c r="C20" s="6">
        <f>IF(B$17=0,0,B20/B$17)</f>
        <v>0.74712643678160917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202</v>
      </c>
      <c r="O20" s="86">
        <f t="shared" si="3"/>
        <v>115.4</v>
      </c>
      <c r="P20" s="80">
        <v>2</v>
      </c>
      <c r="Q20" s="68">
        <v>230.8</v>
      </c>
    </row>
    <row r="21" spans="1:17">
      <c r="A21" s="19" t="s">
        <v>151</v>
      </c>
      <c r="B21" s="13">
        <v>40</v>
      </c>
      <c r="C21" s="6">
        <f>IF(B$17=0,0,B21/B$17)</f>
        <v>0.45977011494252873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277</v>
      </c>
      <c r="O21" s="86">
        <f t="shared" si="3"/>
        <v>95.55</v>
      </c>
      <c r="P21" s="80">
        <v>2</v>
      </c>
      <c r="Q21" s="68">
        <v>191.1</v>
      </c>
    </row>
    <row r="22" spans="1:17">
      <c r="A22" s="19" t="s">
        <v>149</v>
      </c>
      <c r="B22" s="13">
        <v>29</v>
      </c>
      <c r="C22" s="6">
        <f>IF(B$17=0,0,B22/B$17)</f>
        <v>0.33333333333333331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203</v>
      </c>
      <c r="O22" s="86">
        <f t="shared" si="3"/>
        <v>83.225000000000009</v>
      </c>
      <c r="P22" s="80">
        <v>4</v>
      </c>
      <c r="Q22" s="68">
        <v>332.90000000000003</v>
      </c>
    </row>
    <row r="23" spans="1:17">
      <c r="A23" s="19" t="s">
        <v>150</v>
      </c>
      <c r="B23" s="13">
        <v>18</v>
      </c>
      <c r="C23" s="6">
        <f>IF(B$17=0,0,B23/B$17)</f>
        <v>0.20689655172413793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227</v>
      </c>
      <c r="O23" s="86">
        <f t="shared" si="3"/>
        <v>68.55</v>
      </c>
      <c r="P23" s="80">
        <v>2</v>
      </c>
      <c r="Q23" s="68">
        <v>137.1</v>
      </c>
    </row>
    <row r="24" spans="1:17">
      <c r="A24" s="19" t="s">
        <v>5</v>
      </c>
      <c r="B24" s="16">
        <f>IF(B$17=0,0,C24/B$17)</f>
        <v>7649.4252873563219</v>
      </c>
      <c r="C24" s="8">
        <v>665500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12</v>
      </c>
      <c r="K24" s="5">
        <v>22</v>
      </c>
      <c r="L24" s="61">
        <v>422.90000000000009</v>
      </c>
      <c r="N24" s="76" t="s">
        <v>215</v>
      </c>
      <c r="O24" s="86">
        <f t="shared" si="3"/>
        <v>66.400000000000006</v>
      </c>
      <c r="P24" s="80">
        <v>1</v>
      </c>
      <c r="Q24" s="68">
        <v>66.400000000000006</v>
      </c>
    </row>
    <row r="25" spans="1:17">
      <c r="A25" s="20" t="s">
        <v>133</v>
      </c>
      <c r="B25" s="97">
        <f>IF($B$17-B$16=0,0,C25/($B$17-B$16))</f>
        <v>8462.0689655172409</v>
      </c>
      <c r="C25" s="98">
        <v>490800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244</v>
      </c>
      <c r="O25" s="86">
        <f t="shared" si="3"/>
        <v>60.3</v>
      </c>
      <c r="P25" s="80">
        <v>1</v>
      </c>
      <c r="Q25" s="68">
        <v>60.3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166</v>
      </c>
      <c r="O26" s="86">
        <f t="shared" si="3"/>
        <v>53.75</v>
      </c>
      <c r="P26" s="80">
        <v>4</v>
      </c>
      <c r="Q26" s="68">
        <v>215</v>
      </c>
    </row>
    <row r="27" spans="1:17">
      <c r="A27" s="20" t="s">
        <v>132</v>
      </c>
      <c r="B27" s="97">
        <f>IF(B$18=0,0,C27/B$18)</f>
        <v>-4731.707317073171</v>
      </c>
      <c r="C27" s="98">
        <v>-194000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196</v>
      </c>
      <c r="O27" s="86">
        <f t="shared" si="3"/>
        <v>49.7</v>
      </c>
      <c r="P27" s="80">
        <v>1</v>
      </c>
      <c r="Q27" s="68">
        <v>49.7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179</v>
      </c>
      <c r="O28" s="86">
        <f t="shared" si="3"/>
        <v>46.750000000000014</v>
      </c>
      <c r="P28" s="80">
        <v>8</v>
      </c>
      <c r="Q28" s="68">
        <v>374.00000000000011</v>
      </c>
    </row>
    <row r="29" spans="1:17">
      <c r="A29" s="19" t="s">
        <v>131</v>
      </c>
      <c r="B29" s="13">
        <v>42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223</v>
      </c>
      <c r="O29" s="86">
        <f t="shared" si="3"/>
        <v>42.033333333333339</v>
      </c>
      <c r="P29" s="80">
        <v>3</v>
      </c>
      <c r="Q29" s="68">
        <v>126.10000000000001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530.50000000000011</v>
      </c>
      <c r="N30" s="76" t="s">
        <v>161</v>
      </c>
      <c r="O30" s="86">
        <f t="shared" si="3"/>
        <v>40.43333333333333</v>
      </c>
      <c r="P30" s="80">
        <v>6</v>
      </c>
      <c r="Q30" s="68">
        <v>242.6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5</v>
      </c>
      <c r="C35" s="102">
        <f t="shared" ref="C35:C47" si="4">IF(B$17=0,0,B35/B$17)</f>
        <v>5.7471264367816091E-2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15</v>
      </c>
      <c r="C36" s="6">
        <f t="shared" si="4"/>
        <v>0.17241379310344829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16</v>
      </c>
      <c r="C37" s="6">
        <f t="shared" si="4"/>
        <v>0.18390804597701149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27</v>
      </c>
      <c r="C38" s="6">
        <f t="shared" si="4"/>
        <v>0.31034482758620691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8.0459770114942528E-2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0.11494252873563218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272</v>
      </c>
      <c r="O40" s="86">
        <f t="shared" si="3"/>
        <v>11.290000000000001</v>
      </c>
      <c r="P40" s="80">
        <v>10</v>
      </c>
      <c r="Q40" s="68">
        <v>112.9</v>
      </c>
    </row>
    <row r="41" spans="1:17">
      <c r="A41" s="19" t="s">
        <v>141</v>
      </c>
      <c r="B41" s="100">
        <v>6</v>
      </c>
      <c r="C41" s="6">
        <f t="shared" si="4"/>
        <v>6.8965517241379309E-2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238</v>
      </c>
      <c r="O41" s="86">
        <f t="shared" si="3"/>
        <v>7.8142857142857123</v>
      </c>
      <c r="P41" s="80">
        <v>7</v>
      </c>
      <c r="Q41" s="68">
        <v>54.699999999999989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1.1494252873563218E-2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269</v>
      </c>
      <c r="O47" s="86">
        <f t="shared" si="3"/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335</v>
      </c>
      <c r="O48" s="86">
        <f t="shared" si="3"/>
        <v>-21.4</v>
      </c>
      <c r="P48" s="80">
        <v>1</v>
      </c>
      <c r="Q48" s="68">
        <v>-21.4</v>
      </c>
    </row>
    <row r="49" spans="11:17">
      <c r="K49" s="5">
        <v>47</v>
      </c>
      <c r="L49" s="61">
        <v>692.6</v>
      </c>
      <c r="N49" s="76" t="s">
        <v>276</v>
      </c>
      <c r="O49" s="86">
        <f t="shared" si="3"/>
        <v>-21.475000000000001</v>
      </c>
      <c r="P49" s="80">
        <v>4</v>
      </c>
      <c r="Q49" s="68">
        <v>-85.9</v>
      </c>
    </row>
    <row r="50" spans="11:17">
      <c r="K50" s="5">
        <v>48</v>
      </c>
      <c r="L50" s="61">
        <v>721.1</v>
      </c>
      <c r="N50" s="76" t="s">
        <v>235</v>
      </c>
      <c r="O50" s="86">
        <f t="shared" si="3"/>
        <v>-21.671428571428574</v>
      </c>
      <c r="P50" s="80">
        <v>7</v>
      </c>
      <c r="Q50" s="68">
        <v>-151.70000000000002</v>
      </c>
    </row>
    <row r="51" spans="11:17">
      <c r="K51" s="5">
        <v>49</v>
      </c>
      <c r="L51" s="61">
        <v>732</v>
      </c>
      <c r="N51" s="76" t="s">
        <v>241</v>
      </c>
      <c r="O51" s="86">
        <f t="shared" si="3"/>
        <v>-23.799999999999997</v>
      </c>
      <c r="P51" s="80">
        <v>1</v>
      </c>
      <c r="Q51" s="68">
        <v>-23.799999999999997</v>
      </c>
    </row>
    <row r="52" spans="11:17">
      <c r="K52" s="5">
        <v>50</v>
      </c>
      <c r="L52" s="61">
        <v>737.5</v>
      </c>
      <c r="N52" s="76" t="s">
        <v>263</v>
      </c>
      <c r="O52" s="86">
        <f t="shared" si="3"/>
        <v>-26.737500000000001</v>
      </c>
      <c r="P52" s="80">
        <v>8</v>
      </c>
      <c r="Q52" s="68">
        <v>-213.9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</sheetData>
  <sortState xmlns:xlrd2="http://schemas.microsoft.com/office/spreadsheetml/2017/richdata2" ref="E2:I5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37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32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9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32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13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34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8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9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14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36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27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32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16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19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3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23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33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9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13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11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20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9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12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29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14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12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22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30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25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12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8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20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14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21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25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32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19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10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10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39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38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23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43</v>
      </c>
      <c r="C2" s="121"/>
      <c r="E2" s="32" t="s">
        <v>54</v>
      </c>
      <c r="F2" s="29" t="s">
        <v>20</v>
      </c>
      <c r="G2" s="12">
        <v>39</v>
      </c>
      <c r="H2" s="93">
        <f>IF(B$17=0,0,G2/B$17)</f>
        <v>0.66101694915254239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-1432.5581395348838</v>
      </c>
      <c r="P2" s="79">
        <v>43</v>
      </c>
      <c r="Q2" s="63">
        <v>-61600</v>
      </c>
    </row>
    <row r="3" spans="1:17">
      <c r="A3" s="19" t="s">
        <v>8</v>
      </c>
      <c r="B3" s="122">
        <v>334</v>
      </c>
      <c r="C3" s="123"/>
      <c r="E3" s="33" t="s">
        <v>181</v>
      </c>
      <c r="F3" s="30" t="s">
        <v>156</v>
      </c>
      <c r="G3" s="13">
        <v>32</v>
      </c>
      <c r="H3" s="94">
        <f>IF(B$17=0,0,G3/B$17)</f>
        <v>0.5423728813559322</v>
      </c>
      <c r="I3" s="56">
        <v>21</v>
      </c>
      <c r="K3" s="5">
        <v>1</v>
      </c>
      <c r="L3" s="61">
        <v>-53.7</v>
      </c>
      <c r="N3" s="76" t="s">
        <v>104</v>
      </c>
      <c r="O3" s="83">
        <f t="shared" si="0"/>
        <v>232.55813953488371</v>
      </c>
      <c r="P3" s="80">
        <v>43</v>
      </c>
      <c r="Q3" s="64">
        <v>10000</v>
      </c>
    </row>
    <row r="4" spans="1:17">
      <c r="A4" s="19" t="s">
        <v>6</v>
      </c>
      <c r="B4" s="124">
        <v>-402.29999999999984</v>
      </c>
      <c r="C4" s="125"/>
      <c r="E4" s="33" t="s">
        <v>184</v>
      </c>
      <c r="F4" s="30" t="s">
        <v>187</v>
      </c>
      <c r="G4" s="13">
        <v>31</v>
      </c>
      <c r="H4" s="94">
        <f>IF(B$17=0,0,G4/B$17)</f>
        <v>0.52542372881355937</v>
      </c>
      <c r="I4" s="56">
        <v>14</v>
      </c>
      <c r="K4" s="5">
        <v>2</v>
      </c>
      <c r="L4" s="61">
        <v>-70.800000000000011</v>
      </c>
      <c r="N4" s="76" t="s">
        <v>105</v>
      </c>
      <c r="O4" s="83">
        <f t="shared" si="0"/>
        <v>-1404.7619047619048</v>
      </c>
      <c r="P4" s="80">
        <v>42</v>
      </c>
      <c r="Q4" s="64">
        <v>-59000</v>
      </c>
    </row>
    <row r="5" spans="1:17">
      <c r="A5" s="19" t="s">
        <v>7</v>
      </c>
      <c r="B5" s="126">
        <f>IF(B$2=0,0,B$4/B$2)</f>
        <v>-9.3558139534883686</v>
      </c>
      <c r="C5" s="127"/>
      <c r="E5" s="33" t="s">
        <v>60</v>
      </c>
      <c r="F5" s="30" t="s">
        <v>24</v>
      </c>
      <c r="G5" s="13">
        <v>22</v>
      </c>
      <c r="H5" s="94">
        <f>IF(B$17=0,0,G5/B$17)</f>
        <v>0.3728813559322034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-410.25641025641028</v>
      </c>
      <c r="P5" s="80">
        <v>39</v>
      </c>
      <c r="Q5" s="64">
        <v>-16000</v>
      </c>
    </row>
    <row r="6" spans="1:17">
      <c r="A6" s="19" t="s">
        <v>1</v>
      </c>
      <c r="B6" s="128">
        <f>IF(B$2=0,0,(B$7*1+B$8*2+B$9*3+B$10*4)/B$2)</f>
        <v>2.7674418604651163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0.2711864406779661</v>
      </c>
      <c r="I6" s="56">
        <v>20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-106.06060606060606</v>
      </c>
      <c r="P6" s="80">
        <v>33</v>
      </c>
      <c r="Q6" s="64">
        <v>-3500</v>
      </c>
    </row>
    <row r="7" spans="1:17">
      <c r="A7" s="19" t="s">
        <v>2</v>
      </c>
      <c r="B7" s="13">
        <v>10</v>
      </c>
      <c r="C7" s="6">
        <f t="shared" ref="C7:C12" si="2">IF(B$2=0,0,B7/B$2)</f>
        <v>0.23255813953488372</v>
      </c>
      <c r="E7" s="33" t="s">
        <v>55</v>
      </c>
      <c r="F7" s="30" t="s">
        <v>155</v>
      </c>
      <c r="G7" s="13">
        <v>13</v>
      </c>
      <c r="H7" s="94">
        <f>IF(B$17=0,0,G7/B$17)</f>
        <v>0.22033898305084745</v>
      </c>
      <c r="I7" s="56">
        <v>21</v>
      </c>
      <c r="K7" s="5">
        <v>5</v>
      </c>
      <c r="L7" s="61">
        <v>-168.90000000000003</v>
      </c>
      <c r="N7" s="76" t="s">
        <v>107</v>
      </c>
      <c r="O7" s="83">
        <f t="shared" si="0"/>
        <v>-795.23809523809518</v>
      </c>
      <c r="P7" s="80">
        <v>21</v>
      </c>
      <c r="Q7" s="64">
        <v>-16700</v>
      </c>
    </row>
    <row r="8" spans="1:17">
      <c r="A8" s="19" t="s">
        <v>3</v>
      </c>
      <c r="B8" s="13">
        <v>7</v>
      </c>
      <c r="C8" s="6">
        <f>IF(B$2=0,0,B8/B$2)</f>
        <v>0.16279069767441862</v>
      </c>
      <c r="E8" s="33" t="s">
        <v>57</v>
      </c>
      <c r="F8" s="30" t="s">
        <v>21</v>
      </c>
      <c r="G8" s="13">
        <v>13</v>
      </c>
      <c r="H8" s="94">
        <f>IF(B$17=0,0,G8/B$17)</f>
        <v>0.22033898305084745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9</v>
      </c>
      <c r="C9" s="7">
        <f>IF(B$2=0,0,B9/B$2)</f>
        <v>0.20930232558139536</v>
      </c>
      <c r="E9" s="33" t="s">
        <v>182</v>
      </c>
      <c r="F9" s="30" t="s">
        <v>19</v>
      </c>
      <c r="G9" s="13">
        <v>6</v>
      </c>
      <c r="H9" s="94">
        <f>IF(B$17=0,0,G9/B$17)</f>
        <v>0.10169491525423729</v>
      </c>
      <c r="I9" s="56">
        <v>18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0.39534883720930231</v>
      </c>
      <c r="E10" s="33" t="s">
        <v>59</v>
      </c>
      <c r="F10" s="30" t="s">
        <v>23</v>
      </c>
      <c r="G10" s="13">
        <v>6</v>
      </c>
      <c r="H10" s="94">
        <f>IF(B$17=0,0,G10/B$17)</f>
        <v>0.10169491525423729</v>
      </c>
      <c r="I10" s="56">
        <v>25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17</v>
      </c>
      <c r="C11" s="7">
        <f>IF(B$2=0,0,B11/B$2)</f>
        <v>0.39534883720930231</v>
      </c>
      <c r="E11" s="33" t="s">
        <v>61</v>
      </c>
      <c r="F11" s="30" t="s">
        <v>25</v>
      </c>
      <c r="G11" s="13">
        <v>1</v>
      </c>
      <c r="H11" s="94">
        <f>IF(B$17=0,0,G11/B$17)</f>
        <v>1.6949152542372881E-2</v>
      </c>
      <c r="I11" s="56">
        <v>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4.6511627906976744E-2</v>
      </c>
      <c r="E12" s="33" t="s">
        <v>66</v>
      </c>
      <c r="F12" s="30" t="s">
        <v>30</v>
      </c>
      <c r="G12" s="13">
        <v>1</v>
      </c>
      <c r="H12" s="94">
        <f>IF(B$17=0,0,G12/B$17)</f>
        <v>1.6949152542372881E-2</v>
      </c>
      <c r="I12" s="56">
        <v>14</v>
      </c>
      <c r="K12" s="5">
        <v>10</v>
      </c>
      <c r="L12" s="61">
        <v>-333.20000000000005</v>
      </c>
      <c r="N12" s="75" t="s">
        <v>126</v>
      </c>
      <c r="O12" s="85">
        <f>IF(P12=0,0,Q12/P12)</f>
        <v>-13.930769230769233</v>
      </c>
      <c r="P12" s="79">
        <v>13</v>
      </c>
      <c r="Q12" s="67">
        <v>-181.10000000000002</v>
      </c>
    </row>
    <row r="13" spans="1:17">
      <c r="A13" s="22" t="s">
        <v>97</v>
      </c>
      <c r="B13" s="15">
        <v>52</v>
      </c>
      <c r="C13" s="11">
        <f>IF(B$3=0,0,B13/B$3)</f>
        <v>0.15568862275449102</v>
      </c>
      <c r="E13" s="33" t="s">
        <v>183</v>
      </c>
      <c r="F13" s="30" t="s">
        <v>186</v>
      </c>
      <c r="G13" s="13">
        <v>1</v>
      </c>
      <c r="H13" s="94">
        <f>IF(B$17=0,0,G13/B$17)</f>
        <v>1.6949152542372881E-2</v>
      </c>
      <c r="I13" s="56">
        <v>17</v>
      </c>
      <c r="K13" s="5">
        <v>11</v>
      </c>
      <c r="L13" s="61">
        <v>-378.40000000000003</v>
      </c>
      <c r="N13" s="76" t="s">
        <v>127</v>
      </c>
      <c r="O13" s="86">
        <f>IF(P13=0,0,Q13/P13)</f>
        <v>-3.1375000000000002</v>
      </c>
      <c r="P13" s="80">
        <v>8</v>
      </c>
      <c r="Q13" s="68">
        <v>-25.1</v>
      </c>
    </row>
    <row r="14" spans="1:17">
      <c r="A14" s="19" t="s">
        <v>94</v>
      </c>
      <c r="B14" s="13">
        <v>71</v>
      </c>
      <c r="C14" s="6">
        <f>IF(B$3=0,0,B14/B$3)</f>
        <v>0.21257485029940121</v>
      </c>
      <c r="E14" s="33" t="s">
        <v>71</v>
      </c>
      <c r="F14" s="30" t="s">
        <v>35</v>
      </c>
      <c r="G14" s="13">
        <v>1</v>
      </c>
      <c r="H14" s="94">
        <f>IF(B$17=0,0,G14/B$17)</f>
        <v>1.6949152542372881E-2</v>
      </c>
      <c r="I14" s="56">
        <v>15</v>
      </c>
      <c r="K14" s="5">
        <v>12</v>
      </c>
      <c r="L14" s="61">
        <v>-403.8</v>
      </c>
      <c r="N14" s="76" t="s">
        <v>128</v>
      </c>
      <c r="O14" s="86">
        <f>IF(P14=0,0,Q14/P14)</f>
        <v>-21.433333333333326</v>
      </c>
      <c r="P14" s="80">
        <v>12</v>
      </c>
      <c r="Q14" s="68">
        <v>-257.19999999999993</v>
      </c>
    </row>
    <row r="15" spans="1:17">
      <c r="A15" s="18" t="s">
        <v>99</v>
      </c>
      <c r="B15" s="12">
        <f>B21</f>
        <v>32</v>
      </c>
      <c r="C15" s="4">
        <f>IF(B$13=0,0,B15/B$13)</f>
        <v>0.61538461538461542</v>
      </c>
      <c r="E15" s="33" t="s">
        <v>76</v>
      </c>
      <c r="F15" s="30" t="s">
        <v>40</v>
      </c>
      <c r="G15" s="13">
        <v>1</v>
      </c>
      <c r="H15" s="94">
        <f>IF(B$17=0,0,G15/B$17)</f>
        <v>1.6949152542372881E-2</v>
      </c>
      <c r="I15" s="56">
        <v>4</v>
      </c>
      <c r="K15" s="5">
        <v>13</v>
      </c>
      <c r="L15" s="61">
        <v>-426.8</v>
      </c>
      <c r="N15" s="77" t="s">
        <v>159</v>
      </c>
      <c r="O15" s="87">
        <f>IF(P15=0,0,Q15/P15)</f>
        <v>6.1100000000000021</v>
      </c>
      <c r="P15" s="81">
        <v>10</v>
      </c>
      <c r="Q15" s="69">
        <v>61.100000000000023</v>
      </c>
    </row>
    <row r="16" spans="1:17">
      <c r="A16" s="18" t="s">
        <v>100</v>
      </c>
      <c r="B16" s="12">
        <f>B22</f>
        <v>19</v>
      </c>
      <c r="C16" s="4">
        <f>IF(B$14=0,0,B16/B$14)</f>
        <v>0.26760563380281688</v>
      </c>
      <c r="E16" s="33" t="s">
        <v>77</v>
      </c>
      <c r="F16" s="30" t="s">
        <v>41</v>
      </c>
      <c r="G16" s="13">
        <v>1</v>
      </c>
      <c r="H16" s="94">
        <f>IF(B$17=0,0,G16/B$17)</f>
        <v>1.6949152542372881E-2</v>
      </c>
      <c r="I16" s="56">
        <v>22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59</v>
      </c>
      <c r="C17" s="4">
        <f>IF(B$3=0,0,B17/B$3)</f>
        <v>0.17664670658682635</v>
      </c>
      <c r="E17" s="33" t="s">
        <v>58</v>
      </c>
      <c r="F17" s="30" t="s">
        <v>22</v>
      </c>
      <c r="G17" s="13">
        <v>0</v>
      </c>
      <c r="H17" s="94">
        <f>IF(B$17=0,0,G17/B$17)</f>
        <v>0</v>
      </c>
      <c r="I17" s="56">
        <v>29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0.15568862275449102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-383.6</v>
      </c>
      <c r="N18" s="75" t="s">
        <v>244</v>
      </c>
      <c r="O18" s="85">
        <f t="shared" ref="O18:O36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21</v>
      </c>
      <c r="C19" s="6">
        <f>IF(B$17=0,0,B19/B$17)</f>
        <v>0.3559322033898305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 t="shared" si="3"/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38</v>
      </c>
      <c r="C20" s="6">
        <f>IF(B$17=0,0,B20/B$17)</f>
        <v>0.64406779661016944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 t="shared" si="3"/>
        <v>21.671428571428574</v>
      </c>
      <c r="P20" s="80">
        <v>7</v>
      </c>
      <c r="Q20" s="68">
        <v>151.70000000000002</v>
      </c>
    </row>
    <row r="21" spans="1:17">
      <c r="A21" s="19" t="s">
        <v>151</v>
      </c>
      <c r="B21" s="13">
        <v>32</v>
      </c>
      <c r="C21" s="6">
        <f>IF(B$17=0,0,B21/B$17)</f>
        <v>0.5423728813559322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255</v>
      </c>
      <c r="O21" s="86">
        <f t="shared" si="3"/>
        <v>7.6090909090909031</v>
      </c>
      <c r="P21" s="80">
        <v>11</v>
      </c>
      <c r="Q21" s="68">
        <v>83.699999999999932</v>
      </c>
    </row>
    <row r="22" spans="1:17">
      <c r="A22" s="19" t="s">
        <v>149</v>
      </c>
      <c r="B22" s="13">
        <v>19</v>
      </c>
      <c r="C22" s="6">
        <f>IF(B$17=0,0,B22/B$17)</f>
        <v>0.32203389830508472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-368.5</v>
      </c>
      <c r="N22" s="76" t="s">
        <v>277</v>
      </c>
      <c r="O22" s="86">
        <f t="shared" si="3"/>
        <v>-0.51999999999999746</v>
      </c>
      <c r="P22" s="80">
        <v>10</v>
      </c>
      <c r="Q22" s="68">
        <v>-5.1999999999999744</v>
      </c>
    </row>
    <row r="23" spans="1:17">
      <c r="A23" s="19" t="s">
        <v>150</v>
      </c>
      <c r="B23" s="13">
        <v>8</v>
      </c>
      <c r="C23" s="6">
        <f>IF(B$17=0,0,B23/B$17)</f>
        <v>0.13559322033898305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265</v>
      </c>
      <c r="O23" s="86">
        <f t="shared" si="3"/>
        <v>-3.8142857142857158</v>
      </c>
      <c r="P23" s="80">
        <v>7</v>
      </c>
      <c r="Q23" s="68">
        <v>-26.70000000000001</v>
      </c>
    </row>
    <row r="24" spans="1:17">
      <c r="A24" s="19" t="s">
        <v>5</v>
      </c>
      <c r="B24" s="16">
        <f>IF(B$17=0,0,C24/B$17)</f>
        <v>6013.5593220338988</v>
      </c>
      <c r="C24" s="8">
        <v>354800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216</v>
      </c>
      <c r="O24" s="86">
        <f t="shared" si="3"/>
        <v>-4.3000000000000016</v>
      </c>
      <c r="P24" s="80">
        <v>3</v>
      </c>
      <c r="Q24" s="68">
        <v>-12.900000000000006</v>
      </c>
    </row>
    <row r="25" spans="1:17">
      <c r="A25" s="20" t="s">
        <v>133</v>
      </c>
      <c r="B25" s="97">
        <f>IF($B$17-B$16=0,0,C25/($B$17-B$16))</f>
        <v>7047.5</v>
      </c>
      <c r="C25" s="98">
        <v>281900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272</v>
      </c>
      <c r="O25" s="86">
        <f t="shared" si="3"/>
        <v>-8.8600000000000012</v>
      </c>
      <c r="P25" s="80">
        <v>15</v>
      </c>
      <c r="Q25" s="68">
        <v>-132.9</v>
      </c>
    </row>
    <row r="26" spans="1:17">
      <c r="A26" s="20" t="s">
        <v>134</v>
      </c>
      <c r="B26" s="97">
        <f>IF(B$16=0,0,C26/B$16)</f>
        <v>3836.8421052631579</v>
      </c>
      <c r="C26" s="98">
        <v>72900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 t="shared" si="3"/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-5759.6153846153848</v>
      </c>
      <c r="C27" s="98">
        <v>-299500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276</v>
      </c>
      <c r="O27" s="86">
        <f t="shared" si="3"/>
        <v>-18.870588235294111</v>
      </c>
      <c r="P27" s="80">
        <v>17</v>
      </c>
      <c r="Q27" s="68">
        <v>-320.7999999999999</v>
      </c>
    </row>
    <row r="28" spans="1:17">
      <c r="A28" s="19" t="s">
        <v>130</v>
      </c>
      <c r="B28" s="13">
        <v>5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19</v>
      </c>
      <c r="K28" s="5">
        <v>26</v>
      </c>
      <c r="L28" s="61">
        <v>-416.09999999999997</v>
      </c>
      <c r="N28" s="76" t="s">
        <v>297</v>
      </c>
      <c r="O28" s="86">
        <f t="shared" si="3"/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2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-371.19999999999993</v>
      </c>
      <c r="N30" s="76" t="s">
        <v>304</v>
      </c>
      <c r="O30" s="86">
        <f t="shared" si="3"/>
        <v>-24.666666666666671</v>
      </c>
      <c r="P30" s="80">
        <v>9</v>
      </c>
      <c r="Q30" s="68">
        <v>-222.00000000000003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195</v>
      </c>
      <c r="O31" s="86">
        <f t="shared" si="3"/>
        <v>-27.309999999999992</v>
      </c>
      <c r="P31" s="80">
        <v>10</v>
      </c>
      <c r="Q31" s="68">
        <v>-273.09999999999991</v>
      </c>
    </row>
    <row r="32" spans="1:17">
      <c r="A32" s="21" t="s">
        <v>112</v>
      </c>
      <c r="B32" s="26">
        <v>1</v>
      </c>
      <c r="C32" s="9">
        <f>IF(B$3=0,0,B32/B$3)</f>
        <v>2.9940119760479044E-3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263</v>
      </c>
      <c r="O32" s="86">
        <f t="shared" si="3"/>
        <v>-29.687499999999996</v>
      </c>
      <c r="P32" s="80">
        <v>16</v>
      </c>
      <c r="Q32" s="68">
        <v>-474.99999999999994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241</v>
      </c>
      <c r="O33" s="86">
        <f t="shared" si="3"/>
        <v>-35.400000000000006</v>
      </c>
      <c r="P33" s="80">
        <v>2</v>
      </c>
      <c r="Q33" s="68">
        <v>-70.800000000000011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324</v>
      </c>
      <c r="O34" s="86">
        <f t="shared" si="3"/>
        <v>-55.4</v>
      </c>
      <c r="P34" s="80">
        <v>1</v>
      </c>
      <c r="Q34" s="68">
        <v>-55.4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0.13559322033898305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228</v>
      </c>
      <c r="O35" s="86">
        <f t="shared" si="3"/>
        <v>-58.239999999999995</v>
      </c>
      <c r="P35" s="80">
        <v>5</v>
      </c>
      <c r="Q35" s="68">
        <v>-291.2</v>
      </c>
    </row>
    <row r="36" spans="1:17">
      <c r="A36" s="19" t="s">
        <v>135</v>
      </c>
      <c r="B36" s="13">
        <v>15</v>
      </c>
      <c r="C36" s="6">
        <f t="shared" si="4"/>
        <v>0.25423728813559321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262</v>
      </c>
      <c r="O36" s="86">
        <f t="shared" si="3"/>
        <v>-64.5</v>
      </c>
      <c r="P36" s="80">
        <v>1</v>
      </c>
      <c r="Q36" s="68">
        <v>-64.5</v>
      </c>
    </row>
    <row r="37" spans="1:17">
      <c r="A37" s="19" t="s">
        <v>136</v>
      </c>
      <c r="B37" s="100">
        <v>7</v>
      </c>
      <c r="C37" s="6">
        <f t="shared" si="4"/>
        <v>0.11864406779661017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</row>
    <row r="38" spans="1:17">
      <c r="A38" s="19" t="s">
        <v>137</v>
      </c>
      <c r="B38" s="100">
        <v>19</v>
      </c>
      <c r="C38" s="6">
        <f t="shared" si="4"/>
        <v>0.32203389830508472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4"/>
        <v>0.11864406779661017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3</v>
      </c>
      <c r="C40" s="6">
        <f t="shared" si="4"/>
        <v>5.0847457627118647E-2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320</v>
      </c>
      <c r="P2" s="79">
        <v>25</v>
      </c>
      <c r="Q2" s="63">
        <v>8000</v>
      </c>
    </row>
    <row r="3" spans="1:17">
      <c r="A3" s="19" t="s">
        <v>8</v>
      </c>
      <c r="B3" s="122">
        <v>185</v>
      </c>
      <c r="C3" s="123"/>
      <c r="E3" s="33" t="s">
        <v>60</v>
      </c>
      <c r="F3" s="30" t="s">
        <v>24</v>
      </c>
      <c r="G3" s="13">
        <v>20</v>
      </c>
      <c r="H3" s="94">
        <f>IF(B$17=0,0,G3/B$17)</f>
        <v>0.58823529411764708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424</v>
      </c>
      <c r="P3" s="80">
        <v>25</v>
      </c>
      <c r="Q3" s="64">
        <v>10600</v>
      </c>
    </row>
    <row r="4" spans="1:17">
      <c r="A4" s="19" t="s">
        <v>6</v>
      </c>
      <c r="B4" s="124">
        <v>-242.09999999999994</v>
      </c>
      <c r="C4" s="125"/>
      <c r="E4" s="33" t="s">
        <v>181</v>
      </c>
      <c r="F4" s="30" t="s">
        <v>156</v>
      </c>
      <c r="G4" s="13">
        <v>19</v>
      </c>
      <c r="H4" s="94">
        <f>IF(B$17=0,0,G4/B$17)</f>
        <v>0.55882352941176472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-9.6839999999999975</v>
      </c>
      <c r="C5" s="127"/>
      <c r="E5" s="33" t="s">
        <v>184</v>
      </c>
      <c r="F5" s="30" t="s">
        <v>187</v>
      </c>
      <c r="G5" s="13">
        <v>14</v>
      </c>
      <c r="H5" s="94">
        <f>IF(B$17=0,0,G5/B$17)</f>
        <v>0.41176470588235292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0.3235294117647059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0.08</v>
      </c>
      <c r="E7" s="33" t="s">
        <v>57</v>
      </c>
      <c r="F7" s="30" t="s">
        <v>21</v>
      </c>
      <c r="G7" s="13">
        <v>8</v>
      </c>
      <c r="H7" s="94">
        <f>IF(B$17=0,0,G7/B$17)</f>
        <v>0.23529411764705882</v>
      </c>
      <c r="I7" s="56">
        <v>21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10</v>
      </c>
      <c r="C8" s="6">
        <f>IF(B$2=0,0,B8/B$2)</f>
        <v>0.4</v>
      </c>
      <c r="E8" s="33" t="s">
        <v>55</v>
      </c>
      <c r="F8" s="30" t="s">
        <v>155</v>
      </c>
      <c r="G8" s="13">
        <v>7</v>
      </c>
      <c r="H8" s="94">
        <f>IF(B$17=0,0,G8/B$17)</f>
        <v>0.20588235294117646</v>
      </c>
      <c r="I8" s="56">
        <v>25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0.32</v>
      </c>
      <c r="E9" s="33" t="s">
        <v>59</v>
      </c>
      <c r="F9" s="30" t="s">
        <v>23</v>
      </c>
      <c r="G9" s="13">
        <v>7</v>
      </c>
      <c r="H9" s="94">
        <f>IF(B$17=0,0,G9/B$17)</f>
        <v>0.20588235294117646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</v>
      </c>
      <c r="E10" s="33" t="s">
        <v>182</v>
      </c>
      <c r="F10" s="30" t="s">
        <v>19</v>
      </c>
      <c r="G10" s="13">
        <v>6</v>
      </c>
      <c r="H10" s="94">
        <f>IF(B$17=0,0,G10/B$17)</f>
        <v>0.17647058823529413</v>
      </c>
      <c r="I10" s="56">
        <v>11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0.48</v>
      </c>
      <c r="E11" s="33" t="s">
        <v>58</v>
      </c>
      <c r="F11" s="30" t="s">
        <v>22</v>
      </c>
      <c r="G11" s="13">
        <v>3</v>
      </c>
      <c r="H11" s="94">
        <f>IF(B$17=0,0,G11/B$17)</f>
        <v>8.8235294117647065E-2</v>
      </c>
      <c r="I11" s="56">
        <v>15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0.04</v>
      </c>
      <c r="E12" s="33" t="s">
        <v>69</v>
      </c>
      <c r="F12" s="30" t="s">
        <v>33</v>
      </c>
      <c r="G12" s="13">
        <v>2</v>
      </c>
      <c r="H12" s="94">
        <f>IF(B$17=0,0,G12/B$17)</f>
        <v>5.8823529411764705E-2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29</v>
      </c>
      <c r="C13" s="11">
        <f>IF(B$3=0,0,B13/B$3)</f>
        <v>0.15675675675675677</v>
      </c>
      <c r="E13" s="33" t="s">
        <v>74</v>
      </c>
      <c r="F13" s="30" t="s">
        <v>38</v>
      </c>
      <c r="G13" s="13">
        <v>2</v>
      </c>
      <c r="H13" s="94">
        <f>IF(B$17=0,0,G13/B$17)</f>
        <v>5.8823529411764705E-2</v>
      </c>
      <c r="I13" s="56">
        <v>8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40</v>
      </c>
      <c r="C14" s="6">
        <f>IF(B$3=0,0,B14/B$3)</f>
        <v>0.21621621621621623</v>
      </c>
      <c r="E14" s="33" t="s">
        <v>77</v>
      </c>
      <c r="F14" s="30" t="s">
        <v>41</v>
      </c>
      <c r="G14" s="13">
        <v>1</v>
      </c>
      <c r="H14" s="94">
        <f>IF(B$17=0,0,G14/B$17)</f>
        <v>2.9411764705882353E-2</v>
      </c>
      <c r="I14" s="56">
        <v>17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19</v>
      </c>
      <c r="C15" s="4">
        <f>IF(B$13=0,0,B15/B$13)</f>
        <v>0.65517241379310343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-4.9499999999999993</v>
      </c>
      <c r="P15" s="81">
        <v>8</v>
      </c>
      <c r="Q15" s="69">
        <v>-39.599999999999994</v>
      </c>
    </row>
    <row r="16" spans="1:17">
      <c r="A16" s="18" t="s">
        <v>100</v>
      </c>
      <c r="B16" s="12">
        <f>B22</f>
        <v>12</v>
      </c>
      <c r="C16" s="4">
        <f>IF(B$14=0,0,B16/B$14)</f>
        <v>0.3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0.18378378378378379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0.12432432432432433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 t="shared" ref="O18:O35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0.44117647058823528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0.55882352941176472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K20" s="5">
        <v>18</v>
      </c>
      <c r="L20" s="61">
        <v>-256.29999999999995</v>
      </c>
      <c r="N20" s="76" t="s">
        <v>276</v>
      </c>
      <c r="O20" s="86">
        <f t="shared" si="3"/>
        <v>45.640000000000008</v>
      </c>
      <c r="P20" s="80">
        <v>5</v>
      </c>
      <c r="Q20" s="68">
        <v>228.20000000000005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-305.79999999999995</v>
      </c>
      <c r="N21" s="76" t="s">
        <v>333</v>
      </c>
      <c r="O21" s="86">
        <f t="shared" si="3"/>
        <v>31.5</v>
      </c>
      <c r="P21" s="80">
        <v>1</v>
      </c>
      <c r="Q21" s="68">
        <v>31.5</v>
      </c>
    </row>
    <row r="22" spans="1:17">
      <c r="A22" s="19" t="s">
        <v>149</v>
      </c>
      <c r="B22" s="13">
        <v>12</v>
      </c>
      <c r="C22" s="6">
        <f>IF(B$17=0,0,B22/B$17)</f>
        <v>0.35294117647058826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8.8235294117647065E-2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6914.7058823529414</v>
      </c>
      <c r="C24" s="8">
        <v>235100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277</v>
      </c>
      <c r="O24" s="86">
        <f t="shared" si="3"/>
        <v>20.019999999999992</v>
      </c>
      <c r="P24" s="80">
        <v>5</v>
      </c>
      <c r="Q24" s="68">
        <v>100.09999999999997</v>
      </c>
    </row>
    <row r="25" spans="1:17">
      <c r="A25" s="20" t="s">
        <v>133</v>
      </c>
      <c r="B25" s="97">
        <f>IF($B$17-B$16=0,0,C25/($B$17-B$16))</f>
        <v>9009.0909090909099</v>
      </c>
      <c r="C25" s="98">
        <v>198200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169</v>
      </c>
      <c r="O26" s="86">
        <f t="shared" si="3"/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-6952.173913043478</v>
      </c>
      <c r="C27" s="98">
        <v>-159900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-242.09999999999994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235</v>
      </c>
      <c r="O29" s="86">
        <f t="shared" si="3"/>
        <v>-25.439999999999998</v>
      </c>
      <c r="P29" s="80">
        <v>5</v>
      </c>
      <c r="Q29" s="68">
        <v>-127.19999999999999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244</v>
      </c>
      <c r="O30" s="86">
        <f t="shared" si="3"/>
        <v>-27.76</v>
      </c>
      <c r="P30" s="80">
        <v>5</v>
      </c>
      <c r="Q30" s="68">
        <v>-138.80000000000001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269</v>
      </c>
      <c r="O31" s="86">
        <f t="shared" si="3"/>
        <v>-30.249999999999993</v>
      </c>
      <c r="P31" s="80">
        <v>2</v>
      </c>
      <c r="Q31" s="68">
        <v>-60.499999999999986</v>
      </c>
    </row>
    <row r="32" spans="1:17">
      <c r="A32" s="21" t="s">
        <v>112</v>
      </c>
      <c r="B32" s="26">
        <v>1</v>
      </c>
      <c r="C32" s="9">
        <f>IF(B$3=0,0,B32/B$3)</f>
        <v>5.4054054054054057E-3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216</v>
      </c>
      <c r="O32" s="86">
        <f t="shared" si="3"/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195</v>
      </c>
      <c r="O33" s="86">
        <f t="shared" si="3"/>
        <v>-46.85714285714284</v>
      </c>
      <c r="P33" s="80">
        <v>7</v>
      </c>
      <c r="Q33" s="68">
        <v>-327.99999999999989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255</v>
      </c>
      <c r="O34" s="86">
        <f t="shared" si="3"/>
        <v>-53.32500000000001</v>
      </c>
      <c r="P34" s="80">
        <v>4</v>
      </c>
      <c r="Q34" s="68">
        <v>-213.30000000000004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272</v>
      </c>
      <c r="O35" s="86">
        <f t="shared" si="3"/>
        <v>-54.116666666666674</v>
      </c>
      <c r="P35" s="80">
        <v>6</v>
      </c>
      <c r="Q35" s="68">
        <v>-324.70000000000005</v>
      </c>
    </row>
    <row r="36" spans="1:17">
      <c r="A36" s="19" t="s">
        <v>135</v>
      </c>
      <c r="B36" s="13">
        <v>6</v>
      </c>
      <c r="C36" s="6">
        <f t="shared" si="4"/>
        <v>0.17647058823529413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0.20588235294117646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0.14705882352941177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8.8235294117647065E-2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4"/>
        <v>2.9411764705882353E-2</v>
      </c>
    </row>
    <row r="44" spans="1:17">
      <c r="A44" s="19" t="s">
        <v>144</v>
      </c>
      <c r="B44" s="100">
        <v>1</v>
      </c>
      <c r="C44" s="6">
        <f t="shared" si="4"/>
        <v>2.9411764705882353E-2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29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33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0.61290322580645162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-1427.7777777777778</v>
      </c>
      <c r="P2" s="79">
        <v>18</v>
      </c>
      <c r="Q2" s="63">
        <v>-25700</v>
      </c>
    </row>
    <row r="3" spans="1:17">
      <c r="A3" s="19" t="s">
        <v>8</v>
      </c>
      <c r="B3" s="122">
        <v>129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0.54838709677419351</v>
      </c>
      <c r="I3" s="56">
        <v>19</v>
      </c>
      <c r="K3" s="5">
        <v>1</v>
      </c>
      <c r="L3" s="61">
        <v>-72.8</v>
      </c>
      <c r="N3" s="76" t="s">
        <v>104</v>
      </c>
      <c r="O3" s="83">
        <f t="shared" si="0"/>
        <v>761.11111111111109</v>
      </c>
      <c r="P3" s="80">
        <v>18</v>
      </c>
      <c r="Q3" s="64">
        <v>13700</v>
      </c>
    </row>
    <row r="4" spans="1:17">
      <c r="A4" s="19" t="s">
        <v>6</v>
      </c>
      <c r="B4" s="124">
        <v>86.399999999999977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0.5161290322580645</v>
      </c>
      <c r="I4" s="56">
        <v>18</v>
      </c>
      <c r="K4" s="5">
        <v>2</v>
      </c>
      <c r="L4" s="61">
        <v>-92.5</v>
      </c>
      <c r="N4" s="76" t="s">
        <v>105</v>
      </c>
      <c r="O4" s="83">
        <f t="shared" si="0"/>
        <v>247.05882352941177</v>
      </c>
      <c r="P4" s="80">
        <v>17</v>
      </c>
      <c r="Q4" s="64">
        <v>4200</v>
      </c>
    </row>
    <row r="5" spans="1:17">
      <c r="A5" s="19" t="s">
        <v>7</v>
      </c>
      <c r="B5" s="126">
        <f>IF(B$2=0,0,B$4/B$2)</f>
        <v>4.7999999999999989</v>
      </c>
      <c r="C5" s="127"/>
      <c r="E5" s="33" t="s">
        <v>56</v>
      </c>
      <c r="F5" s="30" t="s">
        <v>185</v>
      </c>
      <c r="G5" s="13">
        <v>13</v>
      </c>
      <c r="H5" s="94">
        <f>IF(B$17=0,0,G5/B$17)</f>
        <v>0.41935483870967744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2628.5714285714284</v>
      </c>
      <c r="P5" s="80">
        <v>14</v>
      </c>
      <c r="Q5" s="64">
        <v>36800</v>
      </c>
    </row>
    <row r="6" spans="1:17">
      <c r="A6" s="19" t="s">
        <v>1</v>
      </c>
      <c r="B6" s="128">
        <f>IF(B$2=0,0,(B$7*1+B$8*2+B$9*3+B$10*4)/B$2)</f>
        <v>2.3888888888888888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0.25806451612903225</v>
      </c>
      <c r="I6" s="56">
        <v>5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-280</v>
      </c>
      <c r="P6" s="80">
        <v>10</v>
      </c>
      <c r="Q6" s="64">
        <v>-2800</v>
      </c>
    </row>
    <row r="7" spans="1:17">
      <c r="A7" s="19" t="s">
        <v>2</v>
      </c>
      <c r="B7" s="13">
        <v>6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7</v>
      </c>
      <c r="H7" s="94">
        <f>IF(B$17=0,0,G7/B$17)</f>
        <v>0.22580645161290322</v>
      </c>
      <c r="I7" s="56">
        <v>20</v>
      </c>
      <c r="K7" s="5">
        <v>5</v>
      </c>
      <c r="L7" s="61">
        <v>20.899999999999991</v>
      </c>
      <c r="N7" s="76" t="s">
        <v>107</v>
      </c>
      <c r="O7" s="83">
        <f t="shared" si="0"/>
        <v>-1183.3333333333333</v>
      </c>
      <c r="P7" s="80">
        <v>6</v>
      </c>
      <c r="Q7" s="64">
        <v>-7100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60</v>
      </c>
      <c r="F8" s="30" t="s">
        <v>24</v>
      </c>
      <c r="G8" s="13">
        <v>7</v>
      </c>
      <c r="H8" s="94">
        <f>IF(B$17=0,0,G8/B$17)</f>
        <v>0.22580645161290322</v>
      </c>
      <c r="I8" s="56">
        <v>38</v>
      </c>
      <c r="K8" s="5">
        <v>6</v>
      </c>
      <c r="L8" s="61">
        <v>81.5</v>
      </c>
      <c r="N8" s="76" t="s">
        <v>108</v>
      </c>
      <c r="O8" s="83">
        <f t="shared" si="0"/>
        <v>633.33333333333337</v>
      </c>
      <c r="P8" s="80">
        <v>3</v>
      </c>
      <c r="Q8" s="64">
        <v>1900</v>
      </c>
    </row>
    <row r="9" spans="1:17">
      <c r="A9" s="20" t="s">
        <v>4</v>
      </c>
      <c r="B9" s="14">
        <v>5</v>
      </c>
      <c r="C9" s="7">
        <f>IF(B$2=0,0,B9/B$2)</f>
        <v>0.27777777777777779</v>
      </c>
      <c r="E9" s="33" t="s">
        <v>57</v>
      </c>
      <c r="F9" s="30" t="s">
        <v>21</v>
      </c>
      <c r="G9" s="13">
        <v>6</v>
      </c>
      <c r="H9" s="94">
        <f>IF(B$17=0,0,G9/B$17)</f>
        <v>0.19354838709677419</v>
      </c>
      <c r="I9" s="56">
        <v>27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0.22222222222222221</v>
      </c>
      <c r="E10" s="33" t="s">
        <v>182</v>
      </c>
      <c r="F10" s="30" t="s">
        <v>19</v>
      </c>
      <c r="G10" s="13">
        <v>3</v>
      </c>
      <c r="H10" s="94">
        <f>IF(B$17=0,0,G10/B$17)</f>
        <v>9.6774193548387094E-2</v>
      </c>
      <c r="I10" s="56">
        <v>19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9.6774193548387094E-2</v>
      </c>
      <c r="I11" s="56">
        <v>11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0.1111111111111111</v>
      </c>
      <c r="E12" s="33" t="s">
        <v>183</v>
      </c>
      <c r="F12" s="30" t="s">
        <v>186</v>
      </c>
      <c r="G12" s="13">
        <v>3</v>
      </c>
      <c r="H12" s="94">
        <f>IF(B$17=0,0,G12/B$17)</f>
        <v>9.6774193548387094E-2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27</v>
      </c>
      <c r="C13" s="11">
        <f>IF(B$3=0,0,B13/B$3)</f>
        <v>0.20930232558139536</v>
      </c>
      <c r="E13" s="33" t="s">
        <v>71</v>
      </c>
      <c r="F13" s="30" t="s">
        <v>35</v>
      </c>
      <c r="G13" s="13">
        <v>2</v>
      </c>
      <c r="H13" s="94">
        <f>IF(B$17=0,0,G13/B$17)</f>
        <v>6.4516129032258063E-2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25</v>
      </c>
      <c r="C14" s="6">
        <f>IF(B$3=0,0,B14/B$3)</f>
        <v>0.19379844961240311</v>
      </c>
      <c r="E14" s="33" t="s">
        <v>66</v>
      </c>
      <c r="F14" s="30" t="s">
        <v>30</v>
      </c>
      <c r="G14" s="13">
        <v>1</v>
      </c>
      <c r="H14" s="94">
        <f>IF(B$17=0,0,G14/B$17)</f>
        <v>3.2258064516129031E-2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67</v>
      </c>
      <c r="F15" s="30" t="s">
        <v>31</v>
      </c>
      <c r="G15" s="13">
        <v>1</v>
      </c>
      <c r="H15" s="94">
        <f>IF(B$17=0,0,G15/B$17)</f>
        <v>3.2258064516129031E-2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0.51999999999999991</v>
      </c>
      <c r="P15" s="81">
        <v>5</v>
      </c>
      <c r="Q15" s="69">
        <v>2.5999999999999996</v>
      </c>
    </row>
    <row r="16" spans="1:17">
      <c r="A16" s="18" t="s">
        <v>100</v>
      </c>
      <c r="B16" s="12">
        <f>B22</f>
        <v>8</v>
      </c>
      <c r="C16" s="4">
        <f>IF(B$14=0,0,B16/B$14)</f>
        <v>0.32</v>
      </c>
      <c r="E16" s="33" t="s">
        <v>69</v>
      </c>
      <c r="F16" s="30" t="s">
        <v>33</v>
      </c>
      <c r="G16" s="13">
        <v>1</v>
      </c>
      <c r="H16" s="94">
        <f>IF(B$17=0,0,G16/B$17)</f>
        <v>3.2258064516129031E-2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31</v>
      </c>
      <c r="C17" s="4">
        <f>IF(B$3=0,0,B17/B$3)</f>
        <v>0.24031007751937986</v>
      </c>
      <c r="E17" s="33" t="s">
        <v>78</v>
      </c>
      <c r="F17" s="30" t="s">
        <v>42</v>
      </c>
      <c r="G17" s="13">
        <v>1</v>
      </c>
      <c r="H17" s="94">
        <f>IF(B$17=0,0,G17/B$17)</f>
        <v>3.2258064516129031E-2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0.13953488372093023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16</v>
      </c>
      <c r="C19" s="6">
        <f>IF(B$17=0,0,B19/B$17)</f>
        <v>0.5161290322580645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0.4838709677419355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17</v>
      </c>
      <c r="C21" s="6">
        <f>IF(B$17=0,0,B21/B$17)</f>
        <v>0.54838709677419351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0.25806451612903225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0.19354838709677419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276</v>
      </c>
      <c r="O23" s="86">
        <f t="shared" si="3"/>
        <v>28.119999999999997</v>
      </c>
      <c r="P23" s="80">
        <v>5</v>
      </c>
      <c r="Q23" s="68">
        <v>140.6</v>
      </c>
    </row>
    <row r="24" spans="1:17">
      <c r="A24" s="19" t="s">
        <v>5</v>
      </c>
      <c r="B24" s="16">
        <f>IF(B$17=0,0,C24/B$17)</f>
        <v>7722.5806451612907</v>
      </c>
      <c r="C24" s="8">
        <v>239400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238</v>
      </c>
      <c r="O24" s="86">
        <f t="shared" si="3"/>
        <v>27.76</v>
      </c>
      <c r="P24" s="80">
        <v>5</v>
      </c>
      <c r="Q24" s="68">
        <v>138.80000000000001</v>
      </c>
    </row>
    <row r="25" spans="1:17">
      <c r="A25" s="20" t="s">
        <v>133</v>
      </c>
      <c r="B25" s="97">
        <f>IF($B$17-B$16=0,0,C25/($B$17-B$16))</f>
        <v>7947.826086956522</v>
      </c>
      <c r="C25" s="98">
        <v>182800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1.6999999999999971</v>
      </c>
      <c r="P26" s="80">
        <v>4</v>
      </c>
      <c r="Q26" s="68">
        <v>6.7999999999999883</v>
      </c>
    </row>
    <row r="27" spans="1:17">
      <c r="A27" s="20" t="s">
        <v>132</v>
      </c>
      <c r="B27" s="97">
        <f>IF(B$18=0,0,C27/B$18)</f>
        <v>-6588.8888888888887</v>
      </c>
      <c r="C27" s="98">
        <v>-118600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216</v>
      </c>
      <c r="O27" s="86">
        <f t="shared" si="3"/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23</v>
      </c>
      <c r="N30" s="76" t="s">
        <v>263</v>
      </c>
      <c r="O30" s="86">
        <f t="shared" si="3"/>
        <v>-25.240000000000002</v>
      </c>
      <c r="P30" s="80">
        <v>5</v>
      </c>
      <c r="Q30" s="68">
        <v>-126.20000000000002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277</v>
      </c>
      <c r="O31" s="86">
        <f t="shared" si="3"/>
        <v>-45.699999999999996</v>
      </c>
      <c r="P31" s="80">
        <v>3</v>
      </c>
      <c r="Q31" s="68">
        <v>-137.1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 t="shared" si="3"/>
        <v>-57.95</v>
      </c>
      <c r="P32" s="80">
        <v>2</v>
      </c>
      <c r="Q32" s="68">
        <v>-115.9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169</v>
      </c>
      <c r="O33" s="86">
        <f t="shared" si="3"/>
        <v>-60.3</v>
      </c>
      <c r="P33" s="80">
        <v>1</v>
      </c>
      <c r="Q33" s="68">
        <v>-60.3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4">IF(B$17=0,0,B35/B$17)</f>
        <v>9.6774193548387094E-2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0.19354838709677419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4"/>
        <v>0.12903225806451613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0.22580645161290322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0.16129032258064516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0.12903225806451613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3.2258064516129031E-2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3.2258064516129031E-2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12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12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31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33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20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11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9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15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20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8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12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28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22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26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27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8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14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6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19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23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10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52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50</v>
      </c>
      <c r="C2" s="121"/>
      <c r="E2" s="32" t="s">
        <v>181</v>
      </c>
      <c r="F2" s="29" t="s">
        <v>156</v>
      </c>
      <c r="G2" s="12">
        <v>59</v>
      </c>
      <c r="H2" s="93">
        <f>IF(B$17=0,0,G2/B$17)</f>
        <v>0.53153153153153154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1226</v>
      </c>
      <c r="P2" s="79">
        <v>50</v>
      </c>
      <c r="Q2" s="63">
        <v>61300</v>
      </c>
    </row>
    <row r="3" spans="1:17">
      <c r="A3" s="19" t="s">
        <v>8</v>
      </c>
      <c r="B3" s="122">
        <v>391</v>
      </c>
      <c r="C3" s="123"/>
      <c r="E3" s="33" t="s">
        <v>184</v>
      </c>
      <c r="F3" s="30" t="s">
        <v>187</v>
      </c>
      <c r="G3" s="13">
        <v>49</v>
      </c>
      <c r="H3" s="94">
        <f>IF(B$17=0,0,G3/B$17)</f>
        <v>0.44144144144144143</v>
      </c>
      <c r="I3" s="56">
        <v>27</v>
      </c>
      <c r="K3" s="5">
        <v>1</v>
      </c>
      <c r="L3" s="61">
        <v>10.3</v>
      </c>
      <c r="N3" s="76" t="s">
        <v>104</v>
      </c>
      <c r="O3" s="83">
        <f t="shared" si="0"/>
        <v>1154</v>
      </c>
      <c r="P3" s="80">
        <v>50</v>
      </c>
      <c r="Q3" s="64">
        <v>57700</v>
      </c>
    </row>
    <row r="4" spans="1:17">
      <c r="A4" s="19" t="s">
        <v>6</v>
      </c>
      <c r="B4" s="124">
        <v>808.9000000000002</v>
      </c>
      <c r="C4" s="125"/>
      <c r="E4" s="33" t="s">
        <v>54</v>
      </c>
      <c r="F4" s="30" t="s">
        <v>20</v>
      </c>
      <c r="G4" s="13">
        <v>48</v>
      </c>
      <c r="H4" s="94">
        <f>IF(B$17=0,0,G4/B$17)</f>
        <v>0.43243243243243246</v>
      </c>
      <c r="I4" s="56">
        <v>28</v>
      </c>
      <c r="K4" s="5">
        <v>2</v>
      </c>
      <c r="L4" s="61">
        <v>-11.7</v>
      </c>
      <c r="N4" s="76" t="s">
        <v>105</v>
      </c>
      <c r="O4" s="83">
        <f t="shared" si="0"/>
        <v>473.46938775510205</v>
      </c>
      <c r="P4" s="80">
        <v>49</v>
      </c>
      <c r="Q4" s="64">
        <v>23200</v>
      </c>
    </row>
    <row r="5" spans="1:17">
      <c r="A5" s="19" t="s">
        <v>7</v>
      </c>
      <c r="B5" s="126">
        <f>IF(B$2=0,0,B$4/B$2)</f>
        <v>16.178000000000004</v>
      </c>
      <c r="C5" s="127"/>
      <c r="E5" s="33" t="s">
        <v>60</v>
      </c>
      <c r="F5" s="30" t="s">
        <v>24</v>
      </c>
      <c r="G5" s="13">
        <v>36</v>
      </c>
      <c r="H5" s="94">
        <f>IF(B$17=0,0,G5/B$17)</f>
        <v>0.32432432432432434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1050</v>
      </c>
      <c r="P5" s="80">
        <v>46</v>
      </c>
      <c r="Q5" s="64">
        <v>48300</v>
      </c>
    </row>
    <row r="6" spans="1:17">
      <c r="A6" s="19" t="s">
        <v>1</v>
      </c>
      <c r="B6" s="128">
        <f>IF(B$2=0,0,(B$7*1+B$8*2+B$9*3+B$10*4)/B$2)</f>
        <v>2.06</v>
      </c>
      <c r="C6" s="129"/>
      <c r="E6" s="33" t="s">
        <v>56</v>
      </c>
      <c r="F6" s="30" t="s">
        <v>185</v>
      </c>
      <c r="G6" s="13">
        <v>31</v>
      </c>
      <c r="H6" s="94">
        <f>IF(B$17=0,0,G6/B$17)</f>
        <v>0.27927927927927926</v>
      </c>
      <c r="I6" s="56">
        <v>19</v>
      </c>
      <c r="K6" s="5">
        <v>4</v>
      </c>
      <c r="L6" s="61">
        <v>43.2</v>
      </c>
      <c r="N6" s="76" t="s">
        <v>106</v>
      </c>
      <c r="O6" s="83">
        <f t="shared" ref="O6" si="1">IF(P6=0,0,Q6/P6)</f>
        <v>1088.3720930232557</v>
      </c>
      <c r="P6" s="80">
        <v>43</v>
      </c>
      <c r="Q6" s="64">
        <v>46800</v>
      </c>
    </row>
    <row r="7" spans="1:17">
      <c r="A7" s="19" t="s">
        <v>2</v>
      </c>
      <c r="B7" s="13">
        <v>19</v>
      </c>
      <c r="C7" s="6">
        <f t="shared" ref="C7:C12" si="2">IF(B$2=0,0,B7/B$2)</f>
        <v>0.38</v>
      </c>
      <c r="E7" s="33" t="s">
        <v>55</v>
      </c>
      <c r="F7" s="30" t="s">
        <v>155</v>
      </c>
      <c r="G7" s="13">
        <v>27</v>
      </c>
      <c r="H7" s="94">
        <f>IF(B$17=0,0,G7/B$17)</f>
        <v>0.24324324324324326</v>
      </c>
      <c r="I7" s="56">
        <v>18</v>
      </c>
      <c r="K7" s="5">
        <v>5</v>
      </c>
      <c r="L7" s="61">
        <v>26.900000000000002</v>
      </c>
      <c r="N7" s="76" t="s">
        <v>107</v>
      </c>
      <c r="O7" s="83">
        <f t="shared" si="0"/>
        <v>970.37037037037032</v>
      </c>
      <c r="P7" s="80">
        <v>27</v>
      </c>
      <c r="Q7" s="64">
        <v>26200</v>
      </c>
    </row>
    <row r="8" spans="1:17">
      <c r="A8" s="19" t="s">
        <v>3</v>
      </c>
      <c r="B8" s="13">
        <v>14</v>
      </c>
      <c r="C8" s="6">
        <f>IF(B$2=0,0,B8/B$2)</f>
        <v>0.28000000000000003</v>
      </c>
      <c r="E8" s="33" t="s">
        <v>59</v>
      </c>
      <c r="F8" s="30" t="s">
        <v>23</v>
      </c>
      <c r="G8" s="13">
        <v>21</v>
      </c>
      <c r="H8" s="94">
        <f>IF(B$17=0,0,G8/B$17)</f>
        <v>0.1891891891891892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-1281.25</v>
      </c>
      <c r="P8" s="80">
        <v>16</v>
      </c>
      <c r="Q8" s="64">
        <v>-20500</v>
      </c>
    </row>
    <row r="9" spans="1:17">
      <c r="A9" s="20" t="s">
        <v>4</v>
      </c>
      <c r="B9" s="14">
        <v>12</v>
      </c>
      <c r="C9" s="7">
        <f>IF(B$2=0,0,B9/B$2)</f>
        <v>0.24</v>
      </c>
      <c r="E9" s="33" t="s">
        <v>182</v>
      </c>
      <c r="F9" s="30" t="s">
        <v>19</v>
      </c>
      <c r="G9" s="13">
        <v>20</v>
      </c>
      <c r="H9" s="94">
        <f>IF(B$17=0,0,G9/B$17)</f>
        <v>0.18018018018018017</v>
      </c>
      <c r="I9" s="56">
        <v>10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5</v>
      </c>
      <c r="C10" s="7">
        <f>IF(B$2=0,0,B10/B$2)</f>
        <v>0.1</v>
      </c>
      <c r="E10" s="33" t="s">
        <v>57</v>
      </c>
      <c r="F10" s="30" t="s">
        <v>21</v>
      </c>
      <c r="G10" s="13">
        <v>19</v>
      </c>
      <c r="H10" s="94">
        <f>IF(B$17=0,0,G10/B$17)</f>
        <v>0.17117117117117117</v>
      </c>
      <c r="I10" s="56">
        <v>33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33</v>
      </c>
      <c r="C11" s="7">
        <f>IF(B$2=0,0,B11/B$2)</f>
        <v>0.66</v>
      </c>
      <c r="E11" s="33" t="s">
        <v>183</v>
      </c>
      <c r="F11" s="30" t="s">
        <v>186</v>
      </c>
      <c r="G11" s="13">
        <v>5</v>
      </c>
      <c r="H11" s="94">
        <f>IF(B$17=0,0,G11/B$17)</f>
        <v>4.5045045045045043E-2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3</v>
      </c>
      <c r="H12" s="94">
        <f>IF(B$17=0,0,G12/B$17)</f>
        <v>2.7027027027027029E-2</v>
      </c>
      <c r="I12" s="56">
        <v>26</v>
      </c>
      <c r="K12" s="5">
        <v>10</v>
      </c>
      <c r="L12" s="61">
        <v>9.6999999999999886</v>
      </c>
      <c r="N12" s="75" t="s">
        <v>126</v>
      </c>
      <c r="O12" s="85">
        <f>IF(P12=0,0,Q12/P12)</f>
        <v>10.135</v>
      </c>
      <c r="P12" s="79">
        <v>20</v>
      </c>
      <c r="Q12" s="67">
        <v>202.7</v>
      </c>
    </row>
    <row r="13" spans="1:17">
      <c r="A13" s="22" t="s">
        <v>97</v>
      </c>
      <c r="B13" s="15">
        <v>84</v>
      </c>
      <c r="C13" s="11">
        <f>IF(B$3=0,0,B13/B$3)</f>
        <v>0.21483375959079284</v>
      </c>
      <c r="E13" s="33" t="s">
        <v>66</v>
      </c>
      <c r="F13" s="30" t="s">
        <v>30</v>
      </c>
      <c r="G13" s="13">
        <v>3</v>
      </c>
      <c r="H13" s="94">
        <f>IF(B$17=0,0,G13/B$17)</f>
        <v>2.7027027027027029E-2</v>
      </c>
      <c r="I13" s="56">
        <v>7</v>
      </c>
      <c r="K13" s="5">
        <v>11</v>
      </c>
      <c r="L13" s="61">
        <v>13.699999999999989</v>
      </c>
      <c r="N13" s="76" t="s">
        <v>127</v>
      </c>
      <c r="O13" s="86">
        <f>IF(P13=0,0,Q13/P13)</f>
        <v>26.800000000000004</v>
      </c>
      <c r="P13" s="80">
        <v>7</v>
      </c>
      <c r="Q13" s="68">
        <v>187.60000000000002</v>
      </c>
    </row>
    <row r="14" spans="1:17">
      <c r="A14" s="19" t="s">
        <v>94</v>
      </c>
      <c r="B14" s="13">
        <v>87</v>
      </c>
      <c r="C14" s="6">
        <f>IF(B$3=0,0,B14/B$3)</f>
        <v>0.22250639386189258</v>
      </c>
      <c r="E14" s="33" t="s">
        <v>67</v>
      </c>
      <c r="F14" s="30" t="s">
        <v>31</v>
      </c>
      <c r="G14" s="13">
        <v>2</v>
      </c>
      <c r="H14" s="94">
        <f>IF(B$17=0,0,G14/B$17)</f>
        <v>1.8018018018018018E-2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-1.3555555555555534</v>
      </c>
      <c r="P14" s="80">
        <v>9</v>
      </c>
      <c r="Q14" s="68">
        <v>-12.199999999999982</v>
      </c>
    </row>
    <row r="15" spans="1:17">
      <c r="A15" s="18" t="s">
        <v>99</v>
      </c>
      <c r="B15" s="12">
        <f>B21</f>
        <v>59</v>
      </c>
      <c r="C15" s="4">
        <f>IF(B$13=0,0,B15/B$13)</f>
        <v>0.70238095238095233</v>
      </c>
      <c r="E15" s="33" t="s">
        <v>74</v>
      </c>
      <c r="F15" s="30" t="s">
        <v>38</v>
      </c>
      <c r="G15" s="13">
        <v>2</v>
      </c>
      <c r="H15" s="94">
        <f>IF(B$17=0,0,G15/B$17)</f>
        <v>1.8018018018018018E-2</v>
      </c>
      <c r="I15" s="56">
        <v>17</v>
      </c>
      <c r="K15" s="5">
        <v>13</v>
      </c>
      <c r="L15" s="61">
        <v>27.699999999999989</v>
      </c>
      <c r="N15" s="77" t="s">
        <v>159</v>
      </c>
      <c r="O15" s="87">
        <f>IF(P15=0,0,Q15/P15)</f>
        <v>30.771428571428569</v>
      </c>
      <c r="P15" s="81">
        <v>14</v>
      </c>
      <c r="Q15" s="69">
        <v>430.79999999999995</v>
      </c>
    </row>
    <row r="16" spans="1:17">
      <c r="A16" s="18" t="s">
        <v>100</v>
      </c>
      <c r="B16" s="12">
        <f>B22</f>
        <v>41</v>
      </c>
      <c r="C16" s="4">
        <f>IF(B$14=0,0,B16/B$14)</f>
        <v>0.47126436781609193</v>
      </c>
      <c r="E16" s="33" t="s">
        <v>77</v>
      </c>
      <c r="F16" s="30" t="s">
        <v>41</v>
      </c>
      <c r="G16" s="13">
        <v>2</v>
      </c>
      <c r="H16" s="94">
        <f>IF(B$17=0,0,G16/B$17)</f>
        <v>1.8018018018018018E-2</v>
      </c>
      <c r="I16" s="56">
        <v>21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111</v>
      </c>
      <c r="C17" s="4">
        <f>IF(B$3=0,0,B17/B$3)</f>
        <v>0.28388746803069054</v>
      </c>
      <c r="E17" s="33" t="s">
        <v>61</v>
      </c>
      <c r="F17" s="30" t="s">
        <v>25</v>
      </c>
      <c r="G17" s="13">
        <v>1</v>
      </c>
      <c r="H17" s="94">
        <f>IF(B$17=0,0,G17/B$17)</f>
        <v>9.0090090090090089E-3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45</v>
      </c>
      <c r="C18" s="6">
        <f>IF(B$3=0,0,B18/B$3)</f>
        <v>0.11508951406649616</v>
      </c>
      <c r="E18" s="33" t="s">
        <v>62</v>
      </c>
      <c r="F18" s="30" t="s">
        <v>26</v>
      </c>
      <c r="G18" s="13">
        <v>1</v>
      </c>
      <c r="H18" s="94">
        <f>IF(B$17=0,0,G18/B$17)</f>
        <v>9.0090090090090089E-3</v>
      </c>
      <c r="I18" s="56">
        <v>6</v>
      </c>
      <c r="K18" s="5">
        <v>16</v>
      </c>
      <c r="L18" s="61">
        <v>159.69999999999999</v>
      </c>
      <c r="N18" s="75" t="s">
        <v>324</v>
      </c>
      <c r="O18" s="85">
        <f t="shared" ref="O18:O36" si="3">IF(P18=0,0,Q18/P18)</f>
        <v>84.85</v>
      </c>
      <c r="P18" s="79">
        <v>2</v>
      </c>
      <c r="Q18" s="67">
        <v>169.7</v>
      </c>
    </row>
    <row r="19" spans="1:17">
      <c r="A19" s="19" t="s">
        <v>12</v>
      </c>
      <c r="B19" s="13">
        <v>43</v>
      </c>
      <c r="C19" s="6">
        <f>IF(B$17=0,0,B19/B$17)</f>
        <v>0.38738738738738737</v>
      </c>
      <c r="E19" s="33" t="s">
        <v>69</v>
      </c>
      <c r="F19" s="30" t="s">
        <v>33</v>
      </c>
      <c r="G19" s="13">
        <v>1</v>
      </c>
      <c r="H19" s="94">
        <f>IF(B$17=0,0,G19/B$17)</f>
        <v>9.0090090090090089E-3</v>
      </c>
      <c r="I19" s="56">
        <v>12</v>
      </c>
      <c r="K19" s="5">
        <v>17</v>
      </c>
      <c r="L19" s="61">
        <v>164.89999999999998</v>
      </c>
      <c r="N19" s="76" t="s">
        <v>304</v>
      </c>
      <c r="O19" s="86">
        <f t="shared" si="3"/>
        <v>38.272727272727266</v>
      </c>
      <c r="P19" s="80">
        <v>11</v>
      </c>
      <c r="Q19" s="68">
        <v>420.99999999999994</v>
      </c>
    </row>
    <row r="20" spans="1:17">
      <c r="A20" s="19" t="s">
        <v>11</v>
      </c>
      <c r="B20" s="13">
        <v>68</v>
      </c>
      <c r="C20" s="6">
        <f>IF(B$17=0,0,B20/B$17)</f>
        <v>0.61261261261261257</v>
      </c>
      <c r="E20" s="33" t="s">
        <v>71</v>
      </c>
      <c r="F20" s="30" t="s">
        <v>35</v>
      </c>
      <c r="G20" s="13">
        <v>1</v>
      </c>
      <c r="H20" s="94">
        <f>IF(B$17=0,0,G20/B$17)</f>
        <v>9.0090090090090089E-3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59</v>
      </c>
      <c r="C21" s="6">
        <f>IF(B$17=0,0,B21/B$17)</f>
        <v>0.53153153153153154</v>
      </c>
      <c r="E21" s="33" t="s">
        <v>76</v>
      </c>
      <c r="F21" s="30" t="s">
        <v>40</v>
      </c>
      <c r="G21" s="13">
        <v>1</v>
      </c>
      <c r="H21" s="94">
        <f>IF(B$17=0,0,G21/B$17)</f>
        <v>9.0090090090090089E-3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41</v>
      </c>
      <c r="C22" s="6">
        <f>IF(B$17=0,0,B22/B$17)</f>
        <v>0.36936936936936937</v>
      </c>
      <c r="E22" s="33" t="s">
        <v>78</v>
      </c>
      <c r="F22" s="30" t="s">
        <v>42</v>
      </c>
      <c r="G22" s="13">
        <v>1</v>
      </c>
      <c r="H22" s="94">
        <f>IF(B$17=0,0,G22/B$17)</f>
        <v>9.0090090090090089E-3</v>
      </c>
      <c r="I22" s="56">
        <v>9</v>
      </c>
      <c r="K22" s="5">
        <v>20</v>
      </c>
      <c r="L22" s="61">
        <v>162.19999999999996</v>
      </c>
      <c r="N22" s="76" t="s">
        <v>169</v>
      </c>
      <c r="O22" s="86">
        <f t="shared" si="3"/>
        <v>30.170000000000005</v>
      </c>
      <c r="P22" s="80">
        <v>10</v>
      </c>
      <c r="Q22" s="68">
        <v>301.70000000000005</v>
      </c>
    </row>
    <row r="23" spans="1:17">
      <c r="A23" s="19" t="s">
        <v>150</v>
      </c>
      <c r="B23" s="13">
        <v>11</v>
      </c>
      <c r="C23" s="6">
        <f>IF(B$17=0,0,B23/B$17)</f>
        <v>9.90990990990991E-2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235</v>
      </c>
      <c r="O23" s="86">
        <f t="shared" si="3"/>
        <v>29.687499999999996</v>
      </c>
      <c r="P23" s="80">
        <v>16</v>
      </c>
      <c r="Q23" s="68">
        <v>474.99999999999994</v>
      </c>
    </row>
    <row r="24" spans="1:17">
      <c r="A24" s="19" t="s">
        <v>5</v>
      </c>
      <c r="B24" s="16">
        <f>IF(B$17=0,0,C24/B$17)</f>
        <v>5781.9819819819822</v>
      </c>
      <c r="C24" s="8">
        <v>641800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277</v>
      </c>
      <c r="O24" s="86">
        <f t="shared" si="3"/>
        <v>28.007142857142856</v>
      </c>
      <c r="P24" s="80">
        <v>14</v>
      </c>
      <c r="Q24" s="68">
        <v>392.09999999999997</v>
      </c>
    </row>
    <row r="25" spans="1:17">
      <c r="A25" s="20" t="s">
        <v>133</v>
      </c>
      <c r="B25" s="97">
        <f>IF($B$17-B$16=0,0,C25/($B$17-B$16))</f>
        <v>7157.1428571428569</v>
      </c>
      <c r="C25" s="98">
        <v>501000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244</v>
      </c>
      <c r="O25" s="86">
        <f t="shared" si="3"/>
        <v>25.240000000000002</v>
      </c>
      <c r="P25" s="80">
        <v>5</v>
      </c>
      <c r="Q25" s="68">
        <v>126.20000000000002</v>
      </c>
    </row>
    <row r="26" spans="1:17">
      <c r="A26" s="20" t="s">
        <v>134</v>
      </c>
      <c r="B26" s="97">
        <f>IF(B$16=0,0,C26/B$16)</f>
        <v>3434.1463414634145</v>
      </c>
      <c r="C26" s="98">
        <v>140800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272</v>
      </c>
      <c r="O26" s="86">
        <f t="shared" si="3"/>
        <v>24.304761904761907</v>
      </c>
      <c r="P26" s="80">
        <v>21</v>
      </c>
      <c r="Q26" s="68">
        <v>510.40000000000003</v>
      </c>
    </row>
    <row r="27" spans="1:17">
      <c r="A27" s="20" t="s">
        <v>132</v>
      </c>
      <c r="B27" s="97">
        <f>IF(B$18=0,0,C27/B$18)</f>
        <v>-4177.7777777777774</v>
      </c>
      <c r="C27" s="98">
        <v>-188000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255</v>
      </c>
      <c r="O27" s="86">
        <f t="shared" si="3"/>
        <v>22.211111111111109</v>
      </c>
      <c r="P27" s="80">
        <v>9</v>
      </c>
      <c r="Q27" s="68">
        <v>199.89999999999998</v>
      </c>
    </row>
    <row r="28" spans="1:17">
      <c r="A28" s="19" t="s">
        <v>130</v>
      </c>
      <c r="B28" s="13">
        <v>4</v>
      </c>
      <c r="C28" s="96">
        <v>2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262</v>
      </c>
      <c r="O28" s="86">
        <f t="shared" si="3"/>
        <v>18.100000000000001</v>
      </c>
      <c r="P28" s="80">
        <v>3</v>
      </c>
      <c r="Q28" s="68">
        <v>54.300000000000004</v>
      </c>
    </row>
    <row r="29" spans="1:17">
      <c r="A29" s="19" t="s">
        <v>131</v>
      </c>
      <c r="B29" s="13">
        <v>30</v>
      </c>
      <c r="C29" s="96">
        <v>12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238</v>
      </c>
      <c r="O29" s="86">
        <f t="shared" si="3"/>
        <v>16.433333333333334</v>
      </c>
      <c r="P29" s="80">
        <v>3</v>
      </c>
      <c r="Q29" s="68">
        <v>49.300000000000004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 t="shared" si="3"/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 t="shared" si="3"/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276</v>
      </c>
      <c r="O32" s="86">
        <f t="shared" si="3"/>
        <v>11.089999999999998</v>
      </c>
      <c r="P32" s="80">
        <v>20</v>
      </c>
      <c r="Q32" s="68">
        <v>221.79999999999995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265</v>
      </c>
      <c r="O33" s="86">
        <f t="shared" si="3"/>
        <v>10.127272727272725</v>
      </c>
      <c r="P33" s="80">
        <v>11</v>
      </c>
      <c r="Q33" s="68">
        <v>111.39999999999998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228</v>
      </c>
      <c r="O34" s="86">
        <f t="shared" si="3"/>
        <v>-11.933333333333332</v>
      </c>
      <c r="P34" s="80">
        <v>3</v>
      </c>
      <c r="Q34" s="68">
        <v>-35.799999999999997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0.12612612612612611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264</v>
      </c>
      <c r="O35" s="86">
        <f t="shared" si="3"/>
        <v>-45.3</v>
      </c>
      <c r="P35" s="80">
        <v>1</v>
      </c>
      <c r="Q35" s="68">
        <v>-45.3</v>
      </c>
    </row>
    <row r="36" spans="1:17">
      <c r="A36" s="19" t="s">
        <v>135</v>
      </c>
      <c r="B36" s="13">
        <v>30</v>
      </c>
      <c r="C36" s="6">
        <f t="shared" si="4"/>
        <v>0.27027027027027029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333</v>
      </c>
      <c r="O36" s="86">
        <f t="shared" si="3"/>
        <v>-59.5</v>
      </c>
      <c r="P36" s="80">
        <v>1</v>
      </c>
      <c r="Q36" s="68">
        <v>-59.5</v>
      </c>
    </row>
    <row r="37" spans="1:17">
      <c r="A37" s="19" t="s">
        <v>136</v>
      </c>
      <c r="B37" s="100">
        <v>26</v>
      </c>
      <c r="C37" s="6">
        <f t="shared" si="4"/>
        <v>0.23423423423423423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19</v>
      </c>
      <c r="C38" s="6">
        <f t="shared" si="4"/>
        <v>0.17117117117117117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15</v>
      </c>
      <c r="C39" s="6">
        <f t="shared" si="4"/>
        <v>0.13513513513513514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3</v>
      </c>
      <c r="C40" s="6">
        <f t="shared" si="4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4"/>
        <v>3.6036036036036036E-2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</sheetData>
  <sortState xmlns:xlrd2="http://schemas.microsoft.com/office/spreadsheetml/2017/richdata2" ref="E2:I5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33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16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12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20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17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40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22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16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12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181</v>
      </c>
      <c r="F2" s="29" t="s">
        <v>156</v>
      </c>
      <c r="G2" s="12">
        <v>48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-1622.6415094339623</v>
      </c>
      <c r="P2" s="79">
        <v>53</v>
      </c>
      <c r="Q2" s="63">
        <v>-86000</v>
      </c>
    </row>
    <row r="3" spans="1:17">
      <c r="A3" s="19" t="s">
        <v>8</v>
      </c>
      <c r="B3" s="122">
        <v>398</v>
      </c>
      <c r="C3" s="123"/>
      <c r="E3" s="33" t="s">
        <v>184</v>
      </c>
      <c r="F3" s="30" t="s">
        <v>187</v>
      </c>
      <c r="G3" s="13">
        <v>47</v>
      </c>
      <c r="H3" s="94">
        <f>IF(B$17=0,0,G3/B$17)</f>
        <v>0.58024691358024694</v>
      </c>
      <c r="I3" s="56">
        <v>9</v>
      </c>
      <c r="K3" s="5">
        <v>1</v>
      </c>
      <c r="L3" s="61">
        <v>6.3</v>
      </c>
      <c r="N3" s="76" t="s">
        <v>104</v>
      </c>
      <c r="O3" s="83">
        <f t="shared" si="0"/>
        <v>581.13207547169816</v>
      </c>
      <c r="P3" s="80">
        <v>53</v>
      </c>
      <c r="Q3" s="64">
        <v>30800</v>
      </c>
    </row>
    <row r="4" spans="1:17">
      <c r="A4" s="19" t="s">
        <v>6</v>
      </c>
      <c r="B4" s="124">
        <v>-184.19999999999993</v>
      </c>
      <c r="C4" s="125"/>
      <c r="E4" s="33" t="s">
        <v>54</v>
      </c>
      <c r="F4" s="30" t="s">
        <v>20</v>
      </c>
      <c r="G4" s="13">
        <v>44</v>
      </c>
      <c r="H4" s="94">
        <f>IF(B$17=0,0,G4/B$17)</f>
        <v>0.54320987654320985</v>
      </c>
      <c r="I4" s="56">
        <v>23</v>
      </c>
      <c r="K4" s="5">
        <v>2</v>
      </c>
      <c r="L4" s="61">
        <v>15.8</v>
      </c>
      <c r="N4" s="76" t="s">
        <v>105</v>
      </c>
      <c r="O4" s="83">
        <f t="shared" si="0"/>
        <v>9.615384615384615</v>
      </c>
      <c r="P4" s="80">
        <v>52</v>
      </c>
      <c r="Q4" s="64">
        <v>500</v>
      </c>
    </row>
    <row r="5" spans="1:17">
      <c r="A5" s="19" t="s">
        <v>7</v>
      </c>
      <c r="B5" s="126">
        <f>IF(B$2=0,0,B$4/B$2)</f>
        <v>-3.4754716981132061</v>
      </c>
      <c r="C5" s="127"/>
      <c r="E5" s="33" t="s">
        <v>60</v>
      </c>
      <c r="F5" s="30" t="s">
        <v>24</v>
      </c>
      <c r="G5" s="13">
        <v>27</v>
      </c>
      <c r="H5" s="94">
        <f>IF(B$17=0,0,G5/B$17)</f>
        <v>0.33333333333333331</v>
      </c>
      <c r="I5" s="56">
        <v>28</v>
      </c>
      <c r="K5" s="5">
        <v>3</v>
      </c>
      <c r="L5" s="61">
        <v>0.60000000000000142</v>
      </c>
      <c r="N5" s="76" t="s">
        <v>157</v>
      </c>
      <c r="O5" s="83">
        <f>IF(P5=0,0,Q5/P5)</f>
        <v>-1056</v>
      </c>
      <c r="P5" s="80">
        <v>50</v>
      </c>
      <c r="Q5" s="64">
        <v>-52800</v>
      </c>
    </row>
    <row r="6" spans="1:17">
      <c r="A6" s="19" t="s">
        <v>1</v>
      </c>
      <c r="B6" s="128">
        <f>IF(B$2=0,0,(B$7*1+B$8*2+B$9*3+B$10*4)/B$2)</f>
        <v>2.5849056603773586</v>
      </c>
      <c r="C6" s="129"/>
      <c r="E6" s="33" t="s">
        <v>56</v>
      </c>
      <c r="F6" s="30" t="s">
        <v>185</v>
      </c>
      <c r="G6" s="13">
        <v>25</v>
      </c>
      <c r="H6" s="94">
        <f>IF(B$17=0,0,G6/B$17)</f>
        <v>0.30864197530864196</v>
      </c>
      <c r="I6" s="56">
        <v>17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-941.46341463414637</v>
      </c>
      <c r="P6" s="80">
        <v>41</v>
      </c>
      <c r="Q6" s="64">
        <v>-38600</v>
      </c>
    </row>
    <row r="7" spans="1:17">
      <c r="A7" s="19" t="s">
        <v>2</v>
      </c>
      <c r="B7" s="13">
        <v>14</v>
      </c>
      <c r="C7" s="6">
        <f t="shared" ref="C7:C12" si="2">IF(B$2=0,0,B7/B$2)</f>
        <v>0.26415094339622641</v>
      </c>
      <c r="E7" s="33" t="s">
        <v>55</v>
      </c>
      <c r="F7" s="30" t="s">
        <v>155</v>
      </c>
      <c r="G7" s="13">
        <v>17</v>
      </c>
      <c r="H7" s="94">
        <f>IF(B$17=0,0,G7/B$17)</f>
        <v>0.20987654320987653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1488.8888888888889</v>
      </c>
      <c r="P7" s="80">
        <v>27</v>
      </c>
      <c r="Q7" s="64">
        <v>40200</v>
      </c>
    </row>
    <row r="8" spans="1:17">
      <c r="A8" s="19" t="s">
        <v>3</v>
      </c>
      <c r="B8" s="13">
        <v>9</v>
      </c>
      <c r="C8" s="6">
        <f>IF(B$2=0,0,B8/B$2)</f>
        <v>0.16981132075471697</v>
      </c>
      <c r="E8" s="33" t="s">
        <v>57</v>
      </c>
      <c r="F8" s="30" t="s">
        <v>21</v>
      </c>
      <c r="G8" s="13">
        <v>15</v>
      </c>
      <c r="H8" s="94">
        <f>IF(B$17=0,0,G8/B$17)</f>
        <v>0.18518518518518517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1280</v>
      </c>
      <c r="P8" s="80">
        <v>10</v>
      </c>
      <c r="Q8" s="64">
        <v>12800</v>
      </c>
    </row>
    <row r="9" spans="1:17">
      <c r="A9" s="20" t="s">
        <v>4</v>
      </c>
      <c r="B9" s="14">
        <v>15</v>
      </c>
      <c r="C9" s="7">
        <f>IF(B$2=0,0,B9/B$2)</f>
        <v>0.28301886792452829</v>
      </c>
      <c r="E9" s="33" t="s">
        <v>59</v>
      </c>
      <c r="F9" s="30" t="s">
        <v>23</v>
      </c>
      <c r="G9" s="13">
        <v>10</v>
      </c>
      <c r="H9" s="94">
        <f>IF(B$17=0,0,G9/B$17)</f>
        <v>0.12345679012345678</v>
      </c>
      <c r="I9" s="56">
        <v>24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15</v>
      </c>
      <c r="C10" s="7">
        <f>IF(B$2=0,0,B10/B$2)</f>
        <v>0.28301886792452829</v>
      </c>
      <c r="E10" s="33" t="s">
        <v>182</v>
      </c>
      <c r="F10" s="30" t="s">
        <v>19</v>
      </c>
      <c r="G10" s="13">
        <v>9</v>
      </c>
      <c r="H10" s="94">
        <f>IF(B$17=0,0,G10/B$17)</f>
        <v>0.1111111111111111</v>
      </c>
      <c r="I10" s="56">
        <v>15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23</v>
      </c>
      <c r="C11" s="7">
        <f>IF(B$2=0,0,B11/B$2)</f>
        <v>0.43396226415094341</v>
      </c>
      <c r="E11" s="33" t="s">
        <v>58</v>
      </c>
      <c r="F11" s="30" t="s">
        <v>22</v>
      </c>
      <c r="G11" s="13">
        <v>7</v>
      </c>
      <c r="H11" s="94">
        <f>IF(B$17=0,0,G11/B$17)</f>
        <v>8.6419753086419748E-2</v>
      </c>
      <c r="I11" s="56">
        <v>16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1.8867924528301886E-2</v>
      </c>
      <c r="E12" s="33" t="s">
        <v>74</v>
      </c>
      <c r="F12" s="30" t="s">
        <v>38</v>
      </c>
      <c r="G12" s="13">
        <v>6</v>
      </c>
      <c r="H12" s="94">
        <f>IF(B$17=0,0,G12/B$17)</f>
        <v>7.407407407407407E-2</v>
      </c>
      <c r="I12" s="56">
        <v>6</v>
      </c>
      <c r="K12" s="5">
        <v>10</v>
      </c>
      <c r="L12" s="61">
        <v>364</v>
      </c>
      <c r="N12" s="75" t="s">
        <v>126</v>
      </c>
      <c r="O12" s="85">
        <f>IF(P12=0,0,Q12/P12)</f>
        <v>-3.8500000000000005</v>
      </c>
      <c r="P12" s="79">
        <v>8</v>
      </c>
      <c r="Q12" s="67">
        <v>-30.800000000000004</v>
      </c>
    </row>
    <row r="13" spans="1:17">
      <c r="A13" s="22" t="s">
        <v>97</v>
      </c>
      <c r="B13" s="15">
        <v>91</v>
      </c>
      <c r="C13" s="11">
        <f>IF(B$3=0,0,B13/B$3)</f>
        <v>0.228643216080402</v>
      </c>
      <c r="E13" s="33" t="s">
        <v>66</v>
      </c>
      <c r="F13" s="30" t="s">
        <v>30</v>
      </c>
      <c r="G13" s="13">
        <v>3</v>
      </c>
      <c r="H13" s="94">
        <f>IF(B$17=0,0,G13/B$17)</f>
        <v>3.7037037037037035E-2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0.37894736842105425</v>
      </c>
      <c r="P13" s="80">
        <v>19</v>
      </c>
      <c r="Q13" s="68">
        <v>7.2000000000000313</v>
      </c>
    </row>
    <row r="14" spans="1:17">
      <c r="A14" s="19" t="s">
        <v>94</v>
      </c>
      <c r="B14" s="13">
        <v>92</v>
      </c>
      <c r="C14" s="6">
        <f>IF(B$3=0,0,B14/B$3)</f>
        <v>0.23115577889447236</v>
      </c>
      <c r="E14" s="33" t="s">
        <v>183</v>
      </c>
      <c r="F14" s="30" t="s">
        <v>186</v>
      </c>
      <c r="G14" s="13">
        <v>3</v>
      </c>
      <c r="H14" s="94">
        <f>IF(B$17=0,0,G14/B$17)</f>
        <v>3.7037037037037035E-2</v>
      </c>
      <c r="I14" s="56">
        <v>10</v>
      </c>
      <c r="K14" s="5">
        <v>12</v>
      </c>
      <c r="L14" s="61">
        <v>369.3</v>
      </c>
      <c r="N14" s="76" t="s">
        <v>128</v>
      </c>
      <c r="O14" s="86">
        <f>IF(P14=0,0,Q14/P14)</f>
        <v>1.1714285714285713</v>
      </c>
      <c r="P14" s="80">
        <v>14</v>
      </c>
      <c r="Q14" s="68">
        <v>16.399999999999999</v>
      </c>
    </row>
    <row r="15" spans="1:17">
      <c r="A15" s="18" t="s">
        <v>99</v>
      </c>
      <c r="B15" s="12">
        <f>B21</f>
        <v>48</v>
      </c>
      <c r="C15" s="4">
        <f>IF(B$13=0,0,B15/B$13)</f>
        <v>0.52747252747252749</v>
      </c>
      <c r="E15" s="33" t="s">
        <v>63</v>
      </c>
      <c r="F15" s="30" t="s">
        <v>27</v>
      </c>
      <c r="G15" s="13">
        <v>2</v>
      </c>
      <c r="H15" s="94">
        <f>IF(B$17=0,0,G15/B$17)</f>
        <v>2.4691358024691357E-2</v>
      </c>
      <c r="I15" s="56">
        <v>1</v>
      </c>
      <c r="K15" s="5">
        <v>13</v>
      </c>
      <c r="L15" s="61">
        <v>353.5</v>
      </c>
      <c r="N15" s="77" t="s">
        <v>159</v>
      </c>
      <c r="O15" s="87">
        <f>IF(P15=0,0,Q15/P15)</f>
        <v>-14.750000000000002</v>
      </c>
      <c r="P15" s="81">
        <v>12</v>
      </c>
      <c r="Q15" s="69">
        <v>-177.00000000000003</v>
      </c>
    </row>
    <row r="16" spans="1:17">
      <c r="A16" s="18" t="s">
        <v>100</v>
      </c>
      <c r="B16" s="12">
        <f>B22</f>
        <v>31</v>
      </c>
      <c r="C16" s="4">
        <f>IF(B$14=0,0,B16/B$14)</f>
        <v>0.33695652173913043</v>
      </c>
      <c r="E16" s="33" t="s">
        <v>77</v>
      </c>
      <c r="F16" s="30" t="s">
        <v>41</v>
      </c>
      <c r="G16" s="13">
        <v>2</v>
      </c>
      <c r="H16" s="94">
        <f>IF(B$17=0,0,G16/B$17)</f>
        <v>2.4691358024691357E-2</v>
      </c>
      <c r="I16" s="56">
        <v>18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81</v>
      </c>
      <c r="C17" s="4">
        <f>IF(B$3=0,0,B17/B$3)</f>
        <v>0.20351758793969849</v>
      </c>
      <c r="E17" s="33" t="s">
        <v>67</v>
      </c>
      <c r="F17" s="30" t="s">
        <v>31</v>
      </c>
      <c r="G17" s="13">
        <v>1</v>
      </c>
      <c r="H17" s="94">
        <f>IF(B$17=0,0,G17/B$17)</f>
        <v>1.2345679012345678E-2</v>
      </c>
      <c r="I17" s="56">
        <v>11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68</v>
      </c>
      <c r="C18" s="6">
        <f>IF(B$3=0,0,B18/B$3)</f>
        <v>0.17085427135678391</v>
      </c>
      <c r="E18" s="33" t="s">
        <v>69</v>
      </c>
      <c r="F18" s="30" t="s">
        <v>33</v>
      </c>
      <c r="G18" s="13">
        <v>1</v>
      </c>
      <c r="H18" s="94">
        <f>IF(B$17=0,0,G18/B$17)</f>
        <v>1.2345679012345678E-2</v>
      </c>
      <c r="I18" s="56">
        <v>8</v>
      </c>
      <c r="K18" s="5">
        <v>16</v>
      </c>
      <c r="L18" s="61">
        <v>253.7</v>
      </c>
      <c r="N18" s="75" t="s">
        <v>333</v>
      </c>
      <c r="O18" s="85">
        <f t="shared" ref="O18:O36" si="3">IF(P18=0,0,Q18/P18)</f>
        <v>68.550000000000011</v>
      </c>
      <c r="P18" s="79">
        <v>2</v>
      </c>
      <c r="Q18" s="67">
        <v>137.10000000000002</v>
      </c>
    </row>
    <row r="19" spans="1:17">
      <c r="A19" s="19" t="s">
        <v>12</v>
      </c>
      <c r="B19" s="13">
        <v>31</v>
      </c>
      <c r="C19" s="6">
        <f>IF(B$17=0,0,B19/B$17)</f>
        <v>0.38271604938271603</v>
      </c>
      <c r="E19" s="33" t="s">
        <v>76</v>
      </c>
      <c r="F19" s="30" t="s">
        <v>40</v>
      </c>
      <c r="G19" s="13">
        <v>1</v>
      </c>
      <c r="H19" s="94">
        <f>IF(B$17=0,0,G19/B$17)</f>
        <v>1.2345679012345678E-2</v>
      </c>
      <c r="I19" s="56">
        <v>5</v>
      </c>
      <c r="K19" s="5">
        <v>17</v>
      </c>
      <c r="L19" s="61">
        <v>255.5</v>
      </c>
      <c r="N19" s="76" t="s">
        <v>297</v>
      </c>
      <c r="O19" s="86">
        <f t="shared" si="3"/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50</v>
      </c>
      <c r="C20" s="6">
        <f>IF(B$17=0,0,B20/B$17)</f>
        <v>0.61728395061728392</v>
      </c>
      <c r="E20" s="33" t="s">
        <v>78</v>
      </c>
      <c r="F20" s="30" t="s">
        <v>42</v>
      </c>
      <c r="G20" s="13">
        <v>1</v>
      </c>
      <c r="H20" s="94">
        <f>IF(B$17=0,0,G20/B$17)</f>
        <v>1.2345679012345678E-2</v>
      </c>
      <c r="I20" s="56">
        <v>7</v>
      </c>
      <c r="K20" s="5">
        <v>18</v>
      </c>
      <c r="L20" s="61">
        <v>226.5</v>
      </c>
      <c r="N20" s="76" t="s">
        <v>238</v>
      </c>
      <c r="O20" s="86">
        <f t="shared" si="3"/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48</v>
      </c>
      <c r="C21" s="6">
        <f>IF(B$17=0,0,B21/B$17)</f>
        <v>0.59259259259259256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31</v>
      </c>
      <c r="C22" s="6">
        <f>IF(B$17=0,0,B22/B$17)</f>
        <v>0.38271604938271603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8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2.4691358024691357E-2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29.271428571428576</v>
      </c>
      <c r="P23" s="80">
        <v>14</v>
      </c>
      <c r="Q23" s="68">
        <v>409.80000000000007</v>
      </c>
    </row>
    <row r="24" spans="1:17">
      <c r="A24" s="19" t="s">
        <v>5</v>
      </c>
      <c r="B24" s="16">
        <f>IF(B$17=0,0,C24/B$17)</f>
        <v>6507.4074074074078</v>
      </c>
      <c r="C24" s="8">
        <v>527100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17.875</v>
      </c>
      <c r="P24" s="80">
        <v>4</v>
      </c>
      <c r="Q24" s="68">
        <v>71.5</v>
      </c>
    </row>
    <row r="25" spans="1:17">
      <c r="A25" s="20" t="s">
        <v>133</v>
      </c>
      <c r="B25" s="97">
        <f>IF($B$17-B$16=0,0,C25/($B$17-B$16))</f>
        <v>8036</v>
      </c>
      <c r="C25" s="98">
        <v>401800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235</v>
      </c>
      <c r="O25" s="86">
        <f t="shared" si="3"/>
        <v>8.860000000000003</v>
      </c>
      <c r="P25" s="80">
        <v>15</v>
      </c>
      <c r="Q25" s="68">
        <v>132.90000000000003</v>
      </c>
    </row>
    <row r="26" spans="1:17">
      <c r="A26" s="20" t="s">
        <v>134</v>
      </c>
      <c r="B26" s="97">
        <f>IF(B$16=0,0,C26/B$16)</f>
        <v>4041.9354838709678</v>
      </c>
      <c r="C26" s="98">
        <v>125300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-5676.4705882352937</v>
      </c>
      <c r="C27" s="98">
        <v>-386000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244</v>
      </c>
      <c r="O27" s="86">
        <f t="shared" si="3"/>
        <v>-1.6999999999999993</v>
      </c>
      <c r="P27" s="80">
        <v>4</v>
      </c>
      <c r="Q27" s="68">
        <v>-6.7999999999999972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169</v>
      </c>
      <c r="O28" s="86">
        <f t="shared" si="3"/>
        <v>-3.6333333333333369</v>
      </c>
      <c r="P28" s="80">
        <v>12</v>
      </c>
      <c r="Q28" s="68">
        <v>-43.600000000000044</v>
      </c>
    </row>
    <row r="29" spans="1:17">
      <c r="A29" s="19" t="s">
        <v>131</v>
      </c>
      <c r="B29" s="13">
        <v>27</v>
      </c>
      <c r="C29" s="96">
        <v>9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255</v>
      </c>
      <c r="O29" s="86">
        <f t="shared" si="3"/>
        <v>-13.000000000000002</v>
      </c>
      <c r="P29" s="80">
        <v>9</v>
      </c>
      <c r="Q29" s="68">
        <v>-117.00000000000001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265</v>
      </c>
      <c r="O30" s="86">
        <f t="shared" si="3"/>
        <v>-14.87142857142857</v>
      </c>
      <c r="P30" s="80">
        <v>14</v>
      </c>
      <c r="Q30" s="68">
        <v>-208.2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 t="shared" si="3"/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276</v>
      </c>
      <c r="O32" s="86">
        <f t="shared" si="3"/>
        <v>-22.339130434782611</v>
      </c>
      <c r="P32" s="80">
        <v>23</v>
      </c>
      <c r="Q32" s="68">
        <v>-513.80000000000007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264</v>
      </c>
      <c r="O33" s="86">
        <f t="shared" si="3"/>
        <v>-22.9</v>
      </c>
      <c r="P33" s="80">
        <v>1</v>
      </c>
      <c r="Q33" s="68">
        <v>-22.9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 t="shared" si="3"/>
        <v>-24.3047619047619</v>
      </c>
      <c r="P34" s="80">
        <v>21</v>
      </c>
      <c r="Q34" s="68">
        <v>-510.39999999999992</v>
      </c>
    </row>
    <row r="35" spans="1:17">
      <c r="A35" s="52" t="s">
        <v>139</v>
      </c>
      <c r="B35" s="99">
        <v>14</v>
      </c>
      <c r="C35" s="102">
        <f t="shared" ref="C35:C47" si="4">IF(B$17=0,0,B35/B$17)</f>
        <v>0.1728395061728395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14</v>
      </c>
      <c r="C36" s="6">
        <f t="shared" si="4"/>
        <v>0.1728395061728395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17</v>
      </c>
      <c r="C37" s="6">
        <f t="shared" si="4"/>
        <v>0.20987654320987653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10</v>
      </c>
      <c r="C38" s="6">
        <f t="shared" si="4"/>
        <v>0.12345679012345678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12</v>
      </c>
      <c r="C39" s="6">
        <f t="shared" si="4"/>
        <v>0.14814814814814814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9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3.7037037037037035E-2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1.2345679012345678E-2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1.2345679012345678E-2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</sheetData>
  <sortState xmlns:xlrd2="http://schemas.microsoft.com/office/spreadsheetml/2017/richdata2" ref="E2:I56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36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0.56818181818181823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-1283.3333333333333</v>
      </c>
      <c r="P2" s="79">
        <v>36</v>
      </c>
      <c r="Q2" s="63">
        <v>-46200</v>
      </c>
    </row>
    <row r="3" spans="1:17">
      <c r="A3" s="19" t="s">
        <v>8</v>
      </c>
      <c r="B3" s="122">
        <v>251</v>
      </c>
      <c r="C3" s="123"/>
      <c r="E3" s="33" t="s">
        <v>181</v>
      </c>
      <c r="F3" s="30" t="s">
        <v>156</v>
      </c>
      <c r="G3" s="13">
        <v>24</v>
      </c>
      <c r="H3" s="94">
        <f>IF(B$17=0,0,G3/B$17)</f>
        <v>0.54545454545454541</v>
      </c>
      <c r="I3" s="56">
        <v>20</v>
      </c>
      <c r="K3" s="5">
        <v>1</v>
      </c>
      <c r="L3" s="61">
        <v>-47</v>
      </c>
      <c r="N3" s="76" t="s">
        <v>104</v>
      </c>
      <c r="O3" s="83">
        <f t="shared" si="0"/>
        <v>-1655.5555555555557</v>
      </c>
      <c r="P3" s="80">
        <v>36</v>
      </c>
      <c r="Q3" s="64">
        <v>-59600</v>
      </c>
    </row>
    <row r="4" spans="1:17">
      <c r="A4" s="19" t="s">
        <v>6</v>
      </c>
      <c r="B4" s="124">
        <v>-340.69999999999987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0.52272727272727271</v>
      </c>
      <c r="I4" s="56">
        <v>16</v>
      </c>
      <c r="K4" s="5">
        <v>2</v>
      </c>
      <c r="L4" s="61">
        <v>-38</v>
      </c>
      <c r="N4" s="76" t="s">
        <v>105</v>
      </c>
      <c r="O4" s="83">
        <f t="shared" si="0"/>
        <v>-240</v>
      </c>
      <c r="P4" s="80">
        <v>35</v>
      </c>
      <c r="Q4" s="64">
        <v>-8400</v>
      </c>
    </row>
    <row r="5" spans="1:17">
      <c r="A5" s="19" t="s">
        <v>7</v>
      </c>
      <c r="B5" s="126">
        <f>IF(B$2=0,0,B$4/B$2)</f>
        <v>-9.463888888888885</v>
      </c>
      <c r="C5" s="127"/>
      <c r="E5" s="33" t="s">
        <v>60</v>
      </c>
      <c r="F5" s="30" t="s">
        <v>24</v>
      </c>
      <c r="G5" s="13">
        <v>19</v>
      </c>
      <c r="H5" s="94">
        <f>IF(B$17=0,0,G5/B$17)</f>
        <v>0.43181818181818182</v>
      </c>
      <c r="I5" s="56">
        <v>15</v>
      </c>
      <c r="K5" s="5">
        <v>3</v>
      </c>
      <c r="L5" s="61">
        <v>-56.4</v>
      </c>
      <c r="N5" s="76" t="s">
        <v>157</v>
      </c>
      <c r="O5" s="83">
        <f>IF(P5=0,0,Q5/P5)</f>
        <v>-389.65517241379308</v>
      </c>
      <c r="P5" s="80">
        <v>29</v>
      </c>
      <c r="Q5" s="64">
        <v>-11300</v>
      </c>
    </row>
    <row r="6" spans="1:17">
      <c r="A6" s="19" t="s">
        <v>1</v>
      </c>
      <c r="B6" s="128">
        <f>IF(B$2=0,0,(B$7*1+B$8*2+B$9*3+B$10*4)/B$2)</f>
        <v>2.8055555555555554</v>
      </c>
      <c r="C6" s="129"/>
      <c r="E6" s="33" t="s">
        <v>55</v>
      </c>
      <c r="F6" s="30" t="s">
        <v>155</v>
      </c>
      <c r="G6" s="13">
        <v>12</v>
      </c>
      <c r="H6" s="94">
        <f>IF(B$17=0,0,G6/B$17)</f>
        <v>0.27272727272727271</v>
      </c>
      <c r="I6" s="56">
        <v>13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1286.3636363636363</v>
      </c>
      <c r="P6" s="80">
        <v>22</v>
      </c>
      <c r="Q6" s="64">
        <v>28300</v>
      </c>
    </row>
    <row r="7" spans="1:17">
      <c r="A7" s="19" t="s">
        <v>2</v>
      </c>
      <c r="B7" s="13">
        <v>8</v>
      </c>
      <c r="C7" s="6">
        <f t="shared" ref="C7:C12" si="2">IF(B$2=0,0,B7/B$2)</f>
        <v>0.22222222222222221</v>
      </c>
      <c r="E7" s="33" t="s">
        <v>56</v>
      </c>
      <c r="F7" s="30" t="s">
        <v>185</v>
      </c>
      <c r="G7" s="13">
        <v>11</v>
      </c>
      <c r="H7" s="94">
        <f>IF(B$17=0,0,G7/B$17)</f>
        <v>0.25</v>
      </c>
      <c r="I7" s="56">
        <v>25</v>
      </c>
      <c r="K7" s="5">
        <v>5</v>
      </c>
      <c r="L7" s="61">
        <v>-125.9</v>
      </c>
      <c r="N7" s="76" t="s">
        <v>107</v>
      </c>
      <c r="O7" s="83">
        <f t="shared" si="0"/>
        <v>-466.66666666666669</v>
      </c>
      <c r="P7" s="80">
        <v>12</v>
      </c>
      <c r="Q7" s="64">
        <v>-5600</v>
      </c>
    </row>
    <row r="8" spans="1:17">
      <c r="A8" s="19" t="s">
        <v>3</v>
      </c>
      <c r="B8" s="13">
        <v>6</v>
      </c>
      <c r="C8" s="6">
        <f>IF(B$2=0,0,B8/B$2)</f>
        <v>0.16666666666666666</v>
      </c>
      <c r="E8" s="33" t="s">
        <v>59</v>
      </c>
      <c r="F8" s="30" t="s">
        <v>23</v>
      </c>
      <c r="G8" s="13">
        <v>9</v>
      </c>
      <c r="H8" s="94">
        <f>IF(B$17=0,0,G8/B$17)</f>
        <v>0.20454545454545456</v>
      </c>
      <c r="I8" s="56">
        <v>11</v>
      </c>
      <c r="K8" s="5">
        <v>6</v>
      </c>
      <c r="L8" s="61">
        <v>-178.9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7</v>
      </c>
      <c r="C9" s="7">
        <f>IF(B$2=0,0,B9/B$2)</f>
        <v>0.19444444444444445</v>
      </c>
      <c r="E9" s="33" t="s">
        <v>57</v>
      </c>
      <c r="F9" s="30" t="s">
        <v>21</v>
      </c>
      <c r="G9" s="13">
        <v>7</v>
      </c>
      <c r="H9" s="94">
        <f>IF(B$17=0,0,G9/B$17)</f>
        <v>0.15909090909090909</v>
      </c>
      <c r="I9" s="56">
        <v>35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15</v>
      </c>
      <c r="C10" s="7">
        <f>IF(B$2=0,0,B10/B$2)</f>
        <v>0.41666666666666669</v>
      </c>
      <c r="E10" s="33" t="s">
        <v>182</v>
      </c>
      <c r="F10" s="30" t="s">
        <v>19</v>
      </c>
      <c r="G10" s="13">
        <v>2</v>
      </c>
      <c r="H10" s="94">
        <f>IF(B$17=0,0,G10/B$17)</f>
        <v>4.5454545454545456E-2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0.3888888888888889</v>
      </c>
      <c r="E11" s="33" t="s">
        <v>77</v>
      </c>
      <c r="F11" s="30" t="s">
        <v>41</v>
      </c>
      <c r="G11" s="13">
        <v>2</v>
      </c>
      <c r="H11" s="94">
        <f>IF(B$17=0,0,G11/B$17)</f>
        <v>4.5454545454545456E-2</v>
      </c>
      <c r="I11" s="56">
        <v>15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2.2727272727272728E-2</v>
      </c>
      <c r="I12" s="56">
        <v>28</v>
      </c>
      <c r="K12" s="5">
        <v>10</v>
      </c>
      <c r="L12" s="61">
        <v>-315.09999999999997</v>
      </c>
      <c r="N12" s="75" t="s">
        <v>126</v>
      </c>
      <c r="O12" s="85">
        <f>IF(P12=0,0,Q12/P12)</f>
        <v>9.9500000000000011</v>
      </c>
      <c r="P12" s="79">
        <v>10</v>
      </c>
      <c r="Q12" s="67">
        <v>99.500000000000014</v>
      </c>
    </row>
    <row r="13" spans="1:17">
      <c r="A13" s="22" t="s">
        <v>97</v>
      </c>
      <c r="B13" s="15">
        <v>60</v>
      </c>
      <c r="C13" s="11">
        <f>IF(B$3=0,0,B13/B$3)</f>
        <v>0.23904382470119523</v>
      </c>
      <c r="E13" s="33" t="s">
        <v>61</v>
      </c>
      <c r="F13" s="30" t="s">
        <v>25</v>
      </c>
      <c r="G13" s="13">
        <v>1</v>
      </c>
      <c r="H13" s="94">
        <f>IF(B$17=0,0,G13/B$17)</f>
        <v>2.2727272727272728E-2</v>
      </c>
      <c r="I13" s="56">
        <v>4</v>
      </c>
      <c r="K13" s="5">
        <v>11</v>
      </c>
      <c r="L13" s="61">
        <v>-357.9</v>
      </c>
      <c r="N13" s="76" t="s">
        <v>127</v>
      </c>
      <c r="O13" s="86">
        <f>IF(P13=0,0,Q13/P13)</f>
        <v>-15.377777777777775</v>
      </c>
      <c r="P13" s="80">
        <v>9</v>
      </c>
      <c r="Q13" s="68">
        <v>-138.39999999999998</v>
      </c>
    </row>
    <row r="14" spans="1:17">
      <c r="A14" s="19" t="s">
        <v>94</v>
      </c>
      <c r="B14" s="13">
        <v>57</v>
      </c>
      <c r="C14" s="6">
        <f>IF(B$3=0,0,B14/B$3)</f>
        <v>0.22709163346613545</v>
      </c>
      <c r="E14" s="33" t="s">
        <v>66</v>
      </c>
      <c r="F14" s="30" t="s">
        <v>30</v>
      </c>
      <c r="G14" s="13">
        <v>1</v>
      </c>
      <c r="H14" s="94">
        <f>IF(B$17=0,0,G14/B$17)</f>
        <v>2.2727272727272728E-2</v>
      </c>
      <c r="I14" s="56">
        <v>9</v>
      </c>
      <c r="K14" s="5">
        <v>12</v>
      </c>
      <c r="L14" s="61">
        <v>-303.79999999999995</v>
      </c>
      <c r="N14" s="76" t="s">
        <v>128</v>
      </c>
      <c r="O14" s="86">
        <f>IF(P14=0,0,Q14/P14)</f>
        <v>-16.788888888888891</v>
      </c>
      <c r="P14" s="80">
        <v>9</v>
      </c>
      <c r="Q14" s="68">
        <v>-151.10000000000002</v>
      </c>
    </row>
    <row r="15" spans="1:17">
      <c r="A15" s="18" t="s">
        <v>99</v>
      </c>
      <c r="B15" s="12">
        <f>B21</f>
        <v>24</v>
      </c>
      <c r="C15" s="4">
        <f>IF(B$13=0,0,B15/B$13)</f>
        <v>0.4</v>
      </c>
      <c r="E15" s="33" t="s">
        <v>67</v>
      </c>
      <c r="F15" s="30" t="s">
        <v>31</v>
      </c>
      <c r="G15" s="13">
        <v>1</v>
      </c>
      <c r="H15" s="94">
        <f>IF(B$17=0,0,G15/B$17)</f>
        <v>2.2727272727272728E-2</v>
      </c>
      <c r="I15" s="56">
        <v>8</v>
      </c>
      <c r="K15" s="5">
        <v>13</v>
      </c>
      <c r="L15" s="61">
        <v>-352.49999999999994</v>
      </c>
      <c r="N15" s="77" t="s">
        <v>159</v>
      </c>
      <c r="O15" s="87">
        <f>IF(P15=0,0,Q15/P15)</f>
        <v>-18.837499999999999</v>
      </c>
      <c r="P15" s="81">
        <v>8</v>
      </c>
      <c r="Q15" s="69">
        <v>-150.69999999999999</v>
      </c>
    </row>
    <row r="16" spans="1:17">
      <c r="A16" s="18" t="s">
        <v>100</v>
      </c>
      <c r="B16" s="12">
        <f>B22</f>
        <v>15</v>
      </c>
      <c r="C16" s="4">
        <f>IF(B$14=0,0,B16/B$14)</f>
        <v>0.26315789473684209</v>
      </c>
      <c r="E16" s="33" t="s">
        <v>183</v>
      </c>
      <c r="F16" s="30" t="s">
        <v>186</v>
      </c>
      <c r="G16" s="13">
        <v>1</v>
      </c>
      <c r="H16" s="94">
        <f>IF(B$17=0,0,G16/B$17)</f>
        <v>2.2727272727272728E-2</v>
      </c>
      <c r="I16" s="56">
        <v>15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0.1752988047808765</v>
      </c>
      <c r="E17" s="33" t="s">
        <v>69</v>
      </c>
      <c r="F17" s="30" t="s">
        <v>33</v>
      </c>
      <c r="G17" s="13">
        <v>1</v>
      </c>
      <c r="H17" s="94">
        <f>IF(B$17=0,0,G17/B$17)</f>
        <v>2.2727272727272728E-2</v>
      </c>
      <c r="I17" s="56">
        <v>6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0.14342629482071714</v>
      </c>
      <c r="E18" s="33" t="s">
        <v>74</v>
      </c>
      <c r="F18" s="30" t="s">
        <v>38</v>
      </c>
      <c r="G18" s="13">
        <v>1</v>
      </c>
      <c r="H18" s="94">
        <f>IF(B$17=0,0,G18/B$17)</f>
        <v>2.2727272727272728E-2</v>
      </c>
      <c r="I18" s="56">
        <v>16</v>
      </c>
      <c r="K18" s="5">
        <v>16</v>
      </c>
      <c r="L18" s="61">
        <v>-373.59999999999991</v>
      </c>
      <c r="N18" s="75" t="s">
        <v>244</v>
      </c>
      <c r="O18" s="85">
        <f>IF(P18=0,0,Q18/P18)</f>
        <v>45.699999999999996</v>
      </c>
      <c r="P18" s="79">
        <v>3</v>
      </c>
      <c r="Q18" s="67">
        <v>137.1</v>
      </c>
    </row>
    <row r="19" spans="1:17">
      <c r="A19" s="19" t="s">
        <v>12</v>
      </c>
      <c r="B19" s="13">
        <v>18</v>
      </c>
      <c r="C19" s="6">
        <f>IF(B$17=0,0,B19/B$17)</f>
        <v>0.40909090909090912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26</v>
      </c>
      <c r="C20" s="6">
        <f>IF(B$17=0,0,B20/B$17)</f>
        <v>0.59090909090909094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24</v>
      </c>
      <c r="C21" s="6">
        <f>IF(B$17=0,0,B21/B$17)</f>
        <v>0.54545454545454541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324</v>
      </c>
      <c r="O21" s="86">
        <f>IF(P21=0,0,Q21/P21)</f>
        <v>20.68333333333333</v>
      </c>
      <c r="P21" s="80">
        <v>6</v>
      </c>
      <c r="Q21" s="68">
        <v>124.09999999999998</v>
      </c>
    </row>
    <row r="22" spans="1:17">
      <c r="A22" s="19" t="s">
        <v>149</v>
      </c>
      <c r="B22" s="13">
        <v>15</v>
      </c>
      <c r="C22" s="6">
        <f>IF(B$17=0,0,B22/B$17)</f>
        <v>0.34090909090909088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195</v>
      </c>
      <c r="O22" s="86">
        <f>IF(P22=0,0,Q22/P22)</f>
        <v>18.339999999999996</v>
      </c>
      <c r="P22" s="80">
        <v>5</v>
      </c>
      <c r="Q22" s="68">
        <v>91.699999999999989</v>
      </c>
    </row>
    <row r="23" spans="1:17">
      <c r="A23" s="19" t="s">
        <v>150</v>
      </c>
      <c r="B23" s="13">
        <v>5</v>
      </c>
      <c r="C23" s="6">
        <f>IF(B$17=0,0,B23/B$17)</f>
        <v>0.11363636363636363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304</v>
      </c>
      <c r="O23" s="86">
        <f>IF(P23=0,0,Q23/P23)</f>
        <v>7.5</v>
      </c>
      <c r="P23" s="80">
        <v>2</v>
      </c>
      <c r="Q23" s="68">
        <v>15</v>
      </c>
    </row>
    <row r="24" spans="1:17">
      <c r="A24" s="19" t="s">
        <v>5</v>
      </c>
      <c r="B24" s="16">
        <f>IF(B$17=0,0,C24/B$17)</f>
        <v>6727.272727272727</v>
      </c>
      <c r="C24" s="8">
        <v>296000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235</v>
      </c>
      <c r="O24" s="86">
        <f>IF(P24=0,0,Q24/P24)</f>
        <v>0.51999999999999957</v>
      </c>
      <c r="P24" s="80">
        <v>10</v>
      </c>
      <c r="Q24" s="68">
        <v>5.1999999999999957</v>
      </c>
    </row>
    <row r="25" spans="1:17">
      <c r="A25" s="20" t="s">
        <v>133</v>
      </c>
      <c r="B25" s="97">
        <f>IF($B$17-B$16=0,0,C25/($B$17-B$16))</f>
        <v>7879.3103448275861</v>
      </c>
      <c r="C25" s="98">
        <v>228500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276</v>
      </c>
      <c r="O25" s="86">
        <f>IF(P25=0,0,Q25/P25)</f>
        <v>-12.795833333333334</v>
      </c>
      <c r="P25" s="80">
        <v>24</v>
      </c>
      <c r="Q25" s="68">
        <v>-307.10000000000002</v>
      </c>
    </row>
    <row r="26" spans="1:17">
      <c r="A26" s="20" t="s">
        <v>134</v>
      </c>
      <c r="B26" s="97">
        <f>IF(B$16=0,0,C26/B$16)</f>
        <v>4500</v>
      </c>
      <c r="C26" s="98">
        <v>67500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238</v>
      </c>
      <c r="O26" s="86">
        <f>IF(P26=0,0,Q26/P26)</f>
        <v>-20.02</v>
      </c>
      <c r="P26" s="80">
        <v>5</v>
      </c>
      <c r="Q26" s="68">
        <v>-100.1</v>
      </c>
    </row>
    <row r="27" spans="1:17">
      <c r="A27" s="20" t="s">
        <v>132</v>
      </c>
      <c r="B27" s="97">
        <f>IF(B$18=0,0,C27/B$18)</f>
        <v>-5083.333333333333</v>
      </c>
      <c r="C27" s="98">
        <v>-183000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333</v>
      </c>
      <c r="O27" s="86">
        <f>IF(P27=0,0,Q27/P27)</f>
        <v>-20.119999999999997</v>
      </c>
      <c r="P27" s="80">
        <v>5</v>
      </c>
      <c r="Q27" s="68">
        <v>-100.6</v>
      </c>
    </row>
    <row r="28" spans="1:17">
      <c r="A28" s="19" t="s">
        <v>130</v>
      </c>
      <c r="B28" s="13">
        <v>4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265</v>
      </c>
      <c r="O28" s="86">
        <f>IF(P28=0,0,Q28/P28)</f>
        <v>-22.78</v>
      </c>
      <c r="P28" s="80">
        <v>5</v>
      </c>
      <c r="Q28" s="68">
        <v>-113.9</v>
      </c>
    </row>
    <row r="29" spans="1:17">
      <c r="A29" s="19" t="s">
        <v>131</v>
      </c>
      <c r="B29" s="13">
        <v>33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263</v>
      </c>
      <c r="O29" s="86">
        <f>IF(P29=0,0,Q29/P29)</f>
        <v>-28.00714285714286</v>
      </c>
      <c r="P29" s="80">
        <v>14</v>
      </c>
      <c r="Q29" s="68">
        <v>-392.1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  <c r="K30" s="5">
        <v>28</v>
      </c>
      <c r="L30" s="61">
        <v>-226.09999999999994</v>
      </c>
      <c r="N30" s="76" t="s">
        <v>272</v>
      </c>
      <c r="O30" s="86">
        <f>IF(P30=0,0,Q30/P30)</f>
        <v>-29.271428571428579</v>
      </c>
      <c r="P30" s="80">
        <v>14</v>
      </c>
      <c r="Q30" s="68">
        <v>-409.80000000000013</v>
      </c>
    </row>
    <row r="31" spans="1:17">
      <c r="A31" s="22" t="s">
        <v>148</v>
      </c>
      <c r="B31" s="116">
        <v>50300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-45.65</v>
      </c>
      <c r="P31" s="80">
        <v>6</v>
      </c>
      <c r="Q31" s="68">
        <v>-273.89999999999998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5</v>
      </c>
      <c r="C35" s="102">
        <f t="shared" ref="C35:C47" si="3">IF(B$17=0,0,B35/B$17)</f>
        <v>0.11363636363636363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7</v>
      </c>
      <c r="C37" s="6">
        <f t="shared" si="3"/>
        <v>0.15909090909090909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10</v>
      </c>
      <c r="C38" s="6">
        <f t="shared" si="3"/>
        <v>0.22727272727272727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9</v>
      </c>
      <c r="C39" s="6">
        <f t="shared" si="3"/>
        <v>0.20454545454545456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1</v>
      </c>
      <c r="C40" s="6">
        <f t="shared" si="3"/>
        <v>2.2727272727272728E-2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1</v>
      </c>
      <c r="C43" s="6">
        <f t="shared" si="3"/>
        <v>2.2727272727272728E-2</v>
      </c>
    </row>
    <row r="44" spans="1:12">
      <c r="A44" s="19" t="s">
        <v>144</v>
      </c>
      <c r="B44" s="100">
        <v>0</v>
      </c>
      <c r="C44" s="6">
        <f t="shared" si="3"/>
        <v>0</v>
      </c>
    </row>
    <row r="45" spans="1:12">
      <c r="A45" s="19" t="s">
        <v>145</v>
      </c>
      <c r="B45" s="100">
        <v>0</v>
      </c>
      <c r="C45" s="6">
        <f t="shared" si="3"/>
        <v>0</v>
      </c>
    </row>
    <row r="46" spans="1:12">
      <c r="A46" s="19" t="s">
        <v>146</v>
      </c>
      <c r="B46" s="100">
        <v>0</v>
      </c>
      <c r="C46" s="6">
        <f t="shared" si="3"/>
        <v>0</v>
      </c>
    </row>
    <row r="47" spans="1:12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5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55</v>
      </c>
      <c r="C2" s="121"/>
      <c r="E2" s="32" t="s">
        <v>54</v>
      </c>
      <c r="F2" s="29" t="s">
        <v>20</v>
      </c>
      <c r="G2" s="12">
        <v>59</v>
      </c>
      <c r="H2" s="93">
        <f>IF(B$17=0,0,G2/B$17)</f>
        <v>0.61458333333333337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207.27272727272728</v>
      </c>
      <c r="P2" s="79">
        <v>55</v>
      </c>
      <c r="Q2" s="63">
        <v>11400</v>
      </c>
    </row>
    <row r="3" spans="1:17">
      <c r="A3" s="19" t="s">
        <v>8</v>
      </c>
      <c r="B3" s="122">
        <v>393</v>
      </c>
      <c r="C3" s="123"/>
      <c r="E3" s="33" t="s">
        <v>184</v>
      </c>
      <c r="F3" s="30" t="s">
        <v>187</v>
      </c>
      <c r="G3" s="13">
        <v>48</v>
      </c>
      <c r="H3" s="94">
        <f>IF(B$17=0,0,G3/B$17)</f>
        <v>0.5</v>
      </c>
      <c r="I3" s="56">
        <v>20</v>
      </c>
      <c r="K3" s="5">
        <v>1</v>
      </c>
      <c r="L3" s="61">
        <v>10.6</v>
      </c>
      <c r="N3" s="76" t="s">
        <v>104</v>
      </c>
      <c r="O3" s="83">
        <f t="shared" si="0"/>
        <v>-709.09090909090912</v>
      </c>
      <c r="P3" s="80">
        <v>55</v>
      </c>
      <c r="Q3" s="64">
        <v>-39000</v>
      </c>
    </row>
    <row r="4" spans="1:17">
      <c r="A4" s="19" t="s">
        <v>6</v>
      </c>
      <c r="B4" s="124">
        <v>550.4000000000002</v>
      </c>
      <c r="C4" s="125"/>
      <c r="E4" s="33" t="s">
        <v>181</v>
      </c>
      <c r="F4" s="30" t="s">
        <v>156</v>
      </c>
      <c r="G4" s="13">
        <v>42</v>
      </c>
      <c r="H4" s="94">
        <f>IF(B$17=0,0,G4/B$17)</f>
        <v>0.4375</v>
      </c>
      <c r="I4" s="56">
        <v>34</v>
      </c>
      <c r="K4" s="5">
        <v>2</v>
      </c>
      <c r="L4" s="61">
        <v>63.7</v>
      </c>
      <c r="N4" s="76" t="s">
        <v>105</v>
      </c>
      <c r="O4" s="83">
        <f t="shared" si="0"/>
        <v>1792</v>
      </c>
      <c r="P4" s="80">
        <v>50</v>
      </c>
      <c r="Q4" s="64">
        <v>89600</v>
      </c>
    </row>
    <row r="5" spans="1:17">
      <c r="A5" s="19" t="s">
        <v>7</v>
      </c>
      <c r="B5" s="126">
        <f>IF(B$2=0,0,B$4/B$2)</f>
        <v>10.007272727272731</v>
      </c>
      <c r="C5" s="127"/>
      <c r="E5" s="33" t="s">
        <v>60</v>
      </c>
      <c r="F5" s="30" t="s">
        <v>24</v>
      </c>
      <c r="G5" s="13">
        <v>39</v>
      </c>
      <c r="H5" s="94">
        <f>IF(B$17=0,0,G5/B$17)</f>
        <v>0.40625</v>
      </c>
      <c r="I5" s="56">
        <v>20</v>
      </c>
      <c r="K5" s="5">
        <v>3</v>
      </c>
      <c r="L5" s="61">
        <v>144.5</v>
      </c>
      <c r="N5" s="76" t="s">
        <v>157</v>
      </c>
      <c r="O5" s="83">
        <f>IF(P5=0,0,Q5/P5)</f>
        <v>895.23809523809518</v>
      </c>
      <c r="P5" s="80">
        <v>42</v>
      </c>
      <c r="Q5" s="64">
        <v>37600</v>
      </c>
    </row>
    <row r="6" spans="1:17">
      <c r="A6" s="19" t="s">
        <v>1</v>
      </c>
      <c r="B6" s="128">
        <f>IF(B$2=0,0,(B$7*1+B$8*2+B$9*3+B$10*4)/B$2)</f>
        <v>2.2000000000000002</v>
      </c>
      <c r="C6" s="129"/>
      <c r="E6" s="33" t="s">
        <v>56</v>
      </c>
      <c r="F6" s="30" t="s">
        <v>185</v>
      </c>
      <c r="G6" s="13">
        <v>24</v>
      </c>
      <c r="H6" s="94">
        <f>IF(B$17=0,0,G6/B$17)</f>
        <v>0.25</v>
      </c>
      <c r="I6" s="56">
        <v>25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864.51612903225805</v>
      </c>
      <c r="P6" s="80">
        <v>31</v>
      </c>
      <c r="Q6" s="64">
        <v>26800</v>
      </c>
    </row>
    <row r="7" spans="1:17">
      <c r="A7" s="19" t="s">
        <v>2</v>
      </c>
      <c r="B7" s="13">
        <v>17</v>
      </c>
      <c r="C7" s="6">
        <f t="shared" ref="C7:C12" si="2">IF(B$2=0,0,B7/B$2)</f>
        <v>0.30909090909090908</v>
      </c>
      <c r="E7" s="33" t="s">
        <v>57</v>
      </c>
      <c r="F7" s="30" t="s">
        <v>21</v>
      </c>
      <c r="G7" s="13">
        <v>20</v>
      </c>
      <c r="H7" s="94">
        <f>IF(B$17=0,0,G7/B$17)</f>
        <v>0.20833333333333334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1188.8888888888889</v>
      </c>
      <c r="P7" s="80">
        <v>18</v>
      </c>
      <c r="Q7" s="64">
        <v>21400</v>
      </c>
    </row>
    <row r="8" spans="1:17">
      <c r="A8" s="19" t="s">
        <v>3</v>
      </c>
      <c r="B8" s="13">
        <v>18</v>
      </c>
      <c r="C8" s="6">
        <f>IF(B$2=0,0,B8/B$2)</f>
        <v>0.32727272727272727</v>
      </c>
      <c r="E8" s="33" t="s">
        <v>59</v>
      </c>
      <c r="F8" s="30" t="s">
        <v>23</v>
      </c>
      <c r="G8" s="13">
        <v>12</v>
      </c>
      <c r="H8" s="94">
        <f>IF(B$17=0,0,G8/B$17)</f>
        <v>0.125</v>
      </c>
      <c r="I8" s="56">
        <v>23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12</v>
      </c>
      <c r="C9" s="7">
        <f>IF(B$2=0,0,B9/B$2)</f>
        <v>0.21818181818181817</v>
      </c>
      <c r="E9" s="33" t="s">
        <v>77</v>
      </c>
      <c r="F9" s="30" t="s">
        <v>41</v>
      </c>
      <c r="G9" s="13">
        <v>12</v>
      </c>
      <c r="H9" s="94">
        <f>IF(B$17=0,0,G9/B$17)</f>
        <v>0.125</v>
      </c>
      <c r="I9" s="56">
        <v>6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8</v>
      </c>
      <c r="C10" s="7">
        <f>IF(B$2=0,0,B10/B$2)</f>
        <v>0.14545454545454545</v>
      </c>
      <c r="E10" s="33" t="s">
        <v>55</v>
      </c>
      <c r="F10" s="30" t="s">
        <v>155</v>
      </c>
      <c r="G10" s="13">
        <v>11</v>
      </c>
      <c r="H10" s="94">
        <f>IF(B$17=0,0,G10/B$17)</f>
        <v>0.11458333333333333</v>
      </c>
      <c r="I10" s="56">
        <v>37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35</v>
      </c>
      <c r="C11" s="7">
        <f>IF(B$2=0,0,B11/B$2)</f>
        <v>0.63636363636363635</v>
      </c>
      <c r="E11" s="33" t="s">
        <v>182</v>
      </c>
      <c r="F11" s="30" t="s">
        <v>19</v>
      </c>
      <c r="G11" s="13">
        <v>9</v>
      </c>
      <c r="H11" s="94">
        <f>IF(B$17=0,0,G11/B$17)</f>
        <v>9.375E-2</v>
      </c>
      <c r="I11" s="56">
        <v>20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6.25E-2</v>
      </c>
      <c r="I12" s="56">
        <v>21</v>
      </c>
      <c r="K12" s="5">
        <v>10</v>
      </c>
      <c r="L12" s="61">
        <v>187.80000000000004</v>
      </c>
      <c r="N12" s="75" t="s">
        <v>126</v>
      </c>
      <c r="O12" s="85">
        <f>IF(P12=0,0,Q12/P12)</f>
        <v>-1.8812500000000001</v>
      </c>
      <c r="P12" s="79">
        <v>16</v>
      </c>
      <c r="Q12" s="67">
        <v>-30.1</v>
      </c>
    </row>
    <row r="13" spans="1:17">
      <c r="A13" s="22" t="s">
        <v>97</v>
      </c>
      <c r="B13" s="15">
        <v>79</v>
      </c>
      <c r="C13" s="11">
        <f>IF(B$3=0,0,B13/B$3)</f>
        <v>0.2010178117048346</v>
      </c>
      <c r="E13" s="33" t="s">
        <v>66</v>
      </c>
      <c r="F13" s="30" t="s">
        <v>30</v>
      </c>
      <c r="G13" s="13">
        <v>4</v>
      </c>
      <c r="H13" s="94">
        <f>IF(B$17=0,0,G13/B$17)</f>
        <v>4.1666666666666664E-2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11.523076923076925</v>
      </c>
      <c r="P13" s="80">
        <v>13</v>
      </c>
      <c r="Q13" s="68">
        <v>149.80000000000001</v>
      </c>
    </row>
    <row r="14" spans="1:17">
      <c r="A14" s="19" t="s">
        <v>94</v>
      </c>
      <c r="B14" s="13">
        <v>148</v>
      </c>
      <c r="C14" s="6">
        <f>IF(B$3=0,0,B14/B$3)</f>
        <v>0.37659033078880405</v>
      </c>
      <c r="E14" s="33" t="s">
        <v>67</v>
      </c>
      <c r="F14" s="30" t="s">
        <v>31</v>
      </c>
      <c r="G14" s="13">
        <v>4</v>
      </c>
      <c r="H14" s="94">
        <f>IF(B$17=0,0,G14/B$17)</f>
        <v>4.1666666666666664E-2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17.719999999999995</v>
      </c>
      <c r="P14" s="80">
        <v>15</v>
      </c>
      <c r="Q14" s="68">
        <v>265.79999999999995</v>
      </c>
    </row>
    <row r="15" spans="1:17">
      <c r="A15" s="18" t="s">
        <v>99</v>
      </c>
      <c r="B15" s="12">
        <f>B21</f>
        <v>44</v>
      </c>
      <c r="C15" s="4">
        <f>IF(B$13=0,0,B15/B$13)</f>
        <v>0.55696202531645567</v>
      </c>
      <c r="E15" s="33" t="s">
        <v>62</v>
      </c>
      <c r="F15" s="30" t="s">
        <v>26</v>
      </c>
      <c r="G15" s="13">
        <v>3</v>
      </c>
      <c r="H15" s="94">
        <f>IF(B$17=0,0,G15/B$17)</f>
        <v>3.125E-2</v>
      </c>
      <c r="I15" s="56">
        <v>2</v>
      </c>
      <c r="K15" s="5">
        <v>13</v>
      </c>
      <c r="L15" s="61">
        <v>95.200000000000045</v>
      </c>
      <c r="N15" s="77" t="s">
        <v>159</v>
      </c>
      <c r="O15" s="87">
        <f>IF(P15=0,0,Q15/P15)</f>
        <v>14.990909090909089</v>
      </c>
      <c r="P15" s="81">
        <v>11</v>
      </c>
      <c r="Q15" s="69">
        <v>164.89999999999998</v>
      </c>
    </row>
    <row r="16" spans="1:17">
      <c r="A16" s="18" t="s">
        <v>100</v>
      </c>
      <c r="B16" s="12">
        <f>B22</f>
        <v>45</v>
      </c>
      <c r="C16" s="4">
        <f>IF(B$14=0,0,B16/B$14)</f>
        <v>0.30405405405405406</v>
      </c>
      <c r="E16" s="33" t="s">
        <v>71</v>
      </c>
      <c r="F16" s="30" t="s">
        <v>35</v>
      </c>
      <c r="G16" s="13">
        <v>2</v>
      </c>
      <c r="H16" s="94">
        <f>IF(B$17=0,0,G16/B$17)</f>
        <v>2.0833333333333332E-2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0.24427480916030533</v>
      </c>
      <c r="E17" s="33" t="s">
        <v>78</v>
      </c>
      <c r="F17" s="30" t="s">
        <v>42</v>
      </c>
      <c r="G17" s="13">
        <v>2</v>
      </c>
      <c r="H17" s="94">
        <f>IF(B$17=0,0,G17/B$17)</f>
        <v>2.0833333333333332E-2</v>
      </c>
      <c r="I17" s="56">
        <v>6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9.1603053435114504E-2</v>
      </c>
      <c r="E18" s="33" t="s">
        <v>183</v>
      </c>
      <c r="F18" s="30" t="s">
        <v>186</v>
      </c>
      <c r="G18" s="13">
        <v>1</v>
      </c>
      <c r="H18" s="94">
        <f>IF(B$17=0,0,G18/B$17)</f>
        <v>1.0416666666666666E-2</v>
      </c>
      <c r="I18" s="56">
        <v>19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32</v>
      </c>
      <c r="C19" s="6">
        <f>IF(B$17=0,0,B19/B$17)</f>
        <v>0.33333333333333331</v>
      </c>
      <c r="E19" s="33" t="s">
        <v>69</v>
      </c>
      <c r="F19" s="30" t="s">
        <v>33</v>
      </c>
      <c r="G19" s="13">
        <v>1</v>
      </c>
      <c r="H19" s="94">
        <f>IF(B$17=0,0,G19/B$17)</f>
        <v>1.0416666666666666E-2</v>
      </c>
      <c r="I19" s="56">
        <v>10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64</v>
      </c>
      <c r="C20" s="6">
        <f>IF(B$17=0,0,B20/B$17)</f>
        <v>0.66666666666666663</v>
      </c>
      <c r="E20" s="33" t="s">
        <v>79</v>
      </c>
      <c r="F20" s="30" t="s">
        <v>43</v>
      </c>
      <c r="G20" s="13">
        <v>1</v>
      </c>
      <c r="H20" s="94">
        <f>IF(B$17=0,0,G20/B$17)</f>
        <v>1.0416666666666666E-2</v>
      </c>
      <c r="I20" s="56">
        <v>1</v>
      </c>
      <c r="K20" s="5">
        <v>18</v>
      </c>
      <c r="L20" s="61">
        <v>363.40000000000009</v>
      </c>
      <c r="N20" s="76" t="s">
        <v>297</v>
      </c>
      <c r="O20" s="86">
        <f>IF(P20=0,0,Q20/P20)</f>
        <v>46.5</v>
      </c>
      <c r="P20" s="80">
        <v>4</v>
      </c>
      <c r="Q20" s="68">
        <v>186</v>
      </c>
    </row>
    <row r="21" spans="1:17">
      <c r="A21" s="19" t="s">
        <v>151</v>
      </c>
      <c r="B21" s="13">
        <v>44</v>
      </c>
      <c r="C21" s="6">
        <f>IF(B$17=0,0,B21/B$17)</f>
        <v>0.45833333333333331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349.00000000000011</v>
      </c>
      <c r="N21" s="76" t="s">
        <v>265</v>
      </c>
      <c r="O21" s="86">
        <f>IF(P21=0,0,Q21/P21)</f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45</v>
      </c>
      <c r="C22" s="6">
        <f>IF(B$17=0,0,B22/B$17)</f>
        <v>0.46875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411.80000000000013</v>
      </c>
      <c r="N22" s="76" t="s">
        <v>169</v>
      </c>
      <c r="O22" s="86">
        <f>IF(P22=0,0,Q22/P22)</f>
        <v>37.388888888888886</v>
      </c>
      <c r="P22" s="80">
        <v>9</v>
      </c>
      <c r="Q22" s="68">
        <v>336.5</v>
      </c>
    </row>
    <row r="23" spans="1:17">
      <c r="A23" s="19" t="s">
        <v>150</v>
      </c>
      <c r="B23" s="13">
        <v>7</v>
      </c>
      <c r="C23" s="6">
        <f>IF(B$17=0,0,B23/B$17)</f>
        <v>7.2916666666666671E-2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419.00000000000011</v>
      </c>
      <c r="N23" s="76" t="s">
        <v>324</v>
      </c>
      <c r="O23" s="86">
        <f>IF(P23=0,0,Q23/P23)</f>
        <v>28.38571428571429</v>
      </c>
      <c r="P23" s="80">
        <v>7</v>
      </c>
      <c r="Q23" s="68">
        <v>198.70000000000002</v>
      </c>
    </row>
    <row r="24" spans="1:17">
      <c r="A24" s="19" t="s">
        <v>5</v>
      </c>
      <c r="B24" s="16">
        <f>IF(B$17=0,0,C24/B$17)</f>
        <v>6770.833333333333</v>
      </c>
      <c r="C24" s="8">
        <v>650000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269</v>
      </c>
      <c r="O24" s="86">
        <f>IF(P24=0,0,Q24/P24)</f>
        <v>26.783333333333335</v>
      </c>
      <c r="P24" s="80">
        <v>6</v>
      </c>
      <c r="Q24" s="68">
        <v>160.70000000000002</v>
      </c>
    </row>
    <row r="25" spans="1:17">
      <c r="A25" s="20" t="s">
        <v>133</v>
      </c>
      <c r="B25" s="97">
        <f>IF($B$17-B$16=0,0,C25/($B$17-B$16))</f>
        <v>7594.1176470588234</v>
      </c>
      <c r="C25" s="98">
        <v>387300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427.7000000000001</v>
      </c>
      <c r="N25" s="76" t="s">
        <v>272</v>
      </c>
      <c r="O25" s="86">
        <f>IF(P25=0,0,Q25/P25)</f>
        <v>22.339130434782607</v>
      </c>
      <c r="P25" s="80">
        <v>23</v>
      </c>
      <c r="Q25" s="68">
        <v>513.79999999999995</v>
      </c>
    </row>
    <row r="26" spans="1:17">
      <c r="A26" s="20" t="s">
        <v>134</v>
      </c>
      <c r="B26" s="97">
        <f>IF(B$16=0,0,C26/B$16)</f>
        <v>5837.7777777777774</v>
      </c>
      <c r="C26" s="98">
        <v>262700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434.2000000000001</v>
      </c>
      <c r="N26" s="76" t="s">
        <v>235</v>
      </c>
      <c r="O26" s="86">
        <f>IF(P26=0,0,Q26/P26)</f>
        <v>18.870588235294107</v>
      </c>
      <c r="P26" s="80">
        <v>17</v>
      </c>
      <c r="Q26" s="68">
        <v>320.79999999999984</v>
      </c>
    </row>
    <row r="27" spans="1:17">
      <c r="A27" s="20" t="s">
        <v>132</v>
      </c>
      <c r="B27" s="97">
        <f>IF(B$18=0,0,C27/B$18)</f>
        <v>-6322.2222222222226</v>
      </c>
      <c r="C27" s="98">
        <v>-227600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17.111764705882347</v>
      </c>
      <c r="P27" s="80">
        <v>17</v>
      </c>
      <c r="Q27" s="68">
        <v>290.89999999999992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277</v>
      </c>
      <c r="O28" s="86">
        <f>IF(P28=0,0,Q28/P28)</f>
        <v>12.795833333333334</v>
      </c>
      <c r="P28" s="80">
        <v>24</v>
      </c>
      <c r="Q28" s="68">
        <v>307.10000000000002</v>
      </c>
    </row>
    <row r="29" spans="1:17">
      <c r="A29" s="19" t="s">
        <v>131</v>
      </c>
      <c r="B29" s="13">
        <v>46</v>
      </c>
      <c r="C29" s="96">
        <v>29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19</v>
      </c>
      <c r="K29" s="5">
        <v>27</v>
      </c>
      <c r="L29" s="61">
        <v>445.30000000000007</v>
      </c>
      <c r="N29" s="76" t="s">
        <v>195</v>
      </c>
      <c r="O29" s="86">
        <f>IF(P29=0,0,Q29/P29)</f>
        <v>11.149999999999999</v>
      </c>
      <c r="P29" s="80">
        <v>8</v>
      </c>
      <c r="Q29" s="68">
        <v>89.199999999999989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333</v>
      </c>
      <c r="O30" s="86">
        <f>IF(P30=0,0,Q30/P30)</f>
        <v>5.5399999999999991</v>
      </c>
      <c r="P30" s="80">
        <v>5</v>
      </c>
      <c r="Q30" s="68">
        <v>27.699999999999996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255</v>
      </c>
      <c r="O31" s="86">
        <f>IF(P31=0,0,Q31/P31)</f>
        <v>-7.8666666666666716</v>
      </c>
      <c r="P31" s="80">
        <v>6</v>
      </c>
      <c r="Q31" s="68">
        <v>-47.200000000000031</v>
      </c>
    </row>
    <row r="32" spans="1:17">
      <c r="A32" s="21" t="s">
        <v>112</v>
      </c>
      <c r="B32" s="26">
        <v>1</v>
      </c>
      <c r="C32" s="9">
        <f>IF(B$3=0,0,B32/B$3)</f>
        <v>2.5445292620865142E-3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>IF(P32=0,0,Q32/P32)</f>
        <v>-11.09</v>
      </c>
      <c r="P32" s="80">
        <v>20</v>
      </c>
      <c r="Q32" s="68">
        <v>-221.8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>IF(P33=0,0,Q33/P33)</f>
        <v>-28.119999999999994</v>
      </c>
      <c r="P33" s="80">
        <v>5</v>
      </c>
      <c r="Q33" s="68">
        <v>-140.59999999999997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>IF(P34=0,0,Q34/P34)</f>
        <v>-45.64</v>
      </c>
      <c r="P34" s="80">
        <v>5</v>
      </c>
      <c r="Q34" s="68">
        <v>-228.20000000000002</v>
      </c>
    </row>
    <row r="35" spans="1:17">
      <c r="A35" s="52" t="s">
        <v>139</v>
      </c>
      <c r="B35" s="99">
        <v>10</v>
      </c>
      <c r="C35" s="102">
        <f t="shared" ref="C35:C47" si="3">IF(B$17=0,0,B35/B$17)</f>
        <v>0.10416666666666667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18</v>
      </c>
      <c r="C36" s="6">
        <f t="shared" si="3"/>
        <v>0.1875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24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21</v>
      </c>
      <c r="C38" s="6">
        <f t="shared" si="3"/>
        <v>0.21875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11</v>
      </c>
      <c r="C39" s="6">
        <f t="shared" si="3"/>
        <v>0.11458333333333333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8</v>
      </c>
      <c r="C40" s="6">
        <f t="shared" si="3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3"/>
        <v>1.0416666666666666E-2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2</v>
      </c>
      <c r="C42" s="6">
        <f t="shared" si="3"/>
        <v>2.0833333333333332E-2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3"/>
        <v>1.0416666666666666E-2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10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13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20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19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35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17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36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23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12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8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15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5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8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12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20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-937.5</v>
      </c>
      <c r="P2" s="79">
        <v>8</v>
      </c>
      <c r="Q2" s="63">
        <v>-7500</v>
      </c>
    </row>
    <row r="3" spans="1:17">
      <c r="A3" s="19" t="s">
        <v>8</v>
      </c>
      <c r="B3" s="122">
        <v>51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1</v>
      </c>
      <c r="I3" s="56">
        <v>2</v>
      </c>
      <c r="K3" s="5">
        <v>1</v>
      </c>
      <c r="L3" s="61">
        <v>-24</v>
      </c>
      <c r="N3" s="76" t="s">
        <v>104</v>
      </c>
      <c r="O3" s="83">
        <f t="shared" si="0"/>
        <v>-1925</v>
      </c>
      <c r="P3" s="80">
        <v>8</v>
      </c>
      <c r="Q3" s="64">
        <v>-15400</v>
      </c>
    </row>
    <row r="4" spans="1:17">
      <c r="A4" s="19" t="s">
        <v>6</v>
      </c>
      <c r="B4" s="124">
        <v>-174.9</v>
      </c>
      <c r="C4" s="125"/>
      <c r="E4" s="33" t="s">
        <v>181</v>
      </c>
      <c r="F4" s="30" t="s">
        <v>156</v>
      </c>
      <c r="G4" s="13">
        <v>3</v>
      </c>
      <c r="H4" s="94">
        <f>IF(B$17=0,0,G4/B$17)</f>
        <v>0.75</v>
      </c>
      <c r="I4" s="56">
        <v>5</v>
      </c>
      <c r="K4" s="5">
        <v>2</v>
      </c>
      <c r="L4" s="61">
        <v>-11.2</v>
      </c>
      <c r="N4" s="76" t="s">
        <v>105</v>
      </c>
      <c r="O4" s="83">
        <f t="shared" si="0"/>
        <v>-1862.5</v>
      </c>
      <c r="P4" s="80">
        <v>8</v>
      </c>
      <c r="Q4" s="64">
        <v>-14900</v>
      </c>
    </row>
    <row r="5" spans="1:17">
      <c r="A5" s="19" t="s">
        <v>7</v>
      </c>
      <c r="B5" s="126">
        <f>IF(B$2=0,0,B$4/B$2)</f>
        <v>-21.862500000000001</v>
      </c>
      <c r="C5" s="127"/>
      <c r="E5" s="33" t="s">
        <v>182</v>
      </c>
      <c r="F5" s="30" t="s">
        <v>19</v>
      </c>
      <c r="G5" s="13">
        <v>1</v>
      </c>
      <c r="H5" s="94">
        <f>IF(B$17=0,0,G5/B$17)</f>
        <v>0.25</v>
      </c>
      <c r="I5" s="56">
        <v>6</v>
      </c>
      <c r="K5" s="5">
        <v>3</v>
      </c>
      <c r="L5" s="61">
        <v>-63.7</v>
      </c>
      <c r="N5" s="76" t="s">
        <v>157</v>
      </c>
      <c r="O5" s="83">
        <f>IF(P5=0,0,Q5/P5)</f>
        <v>-1250</v>
      </c>
      <c r="P5" s="80">
        <v>6</v>
      </c>
      <c r="Q5" s="64">
        <v>-7500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-1333.3333333333333</v>
      </c>
      <c r="P6" s="80">
        <v>6</v>
      </c>
      <c r="Q6" s="64">
        <v>-8000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0.25</v>
      </c>
      <c r="I7" s="56">
        <v>16</v>
      </c>
      <c r="K7" s="5">
        <v>5</v>
      </c>
      <c r="L7" s="61">
        <v>-133.1</v>
      </c>
      <c r="N7" s="76" t="s">
        <v>107</v>
      </c>
      <c r="O7" s="83">
        <f t="shared" si="0"/>
        <v>-1600</v>
      </c>
      <c r="P7" s="80">
        <v>1</v>
      </c>
      <c r="Q7" s="64">
        <v>-1600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58</v>
      </c>
      <c r="F8" s="30" t="s">
        <v>22</v>
      </c>
      <c r="G8" s="13">
        <v>1</v>
      </c>
      <c r="H8" s="94">
        <f>IF(B$17=0,0,G8/B$17)</f>
        <v>0.25</v>
      </c>
      <c r="I8" s="56">
        <v>2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0.25</v>
      </c>
      <c r="E9" s="33" t="s">
        <v>60</v>
      </c>
      <c r="F9" s="30" t="s">
        <v>24</v>
      </c>
      <c r="G9" s="13">
        <v>1</v>
      </c>
      <c r="H9" s="94">
        <f>IF(B$17=0,0,G9/B$17)</f>
        <v>0.25</v>
      </c>
      <c r="I9" s="56">
        <v>34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-36.25</v>
      </c>
      <c r="P12" s="79">
        <v>2</v>
      </c>
      <c r="Q12" s="67">
        <v>-72.5</v>
      </c>
    </row>
    <row r="13" spans="1:17">
      <c r="A13" s="22" t="s">
        <v>97</v>
      </c>
      <c r="B13" s="15">
        <v>7</v>
      </c>
      <c r="C13" s="11">
        <f>IF(B$3=0,0,B13/B$3)</f>
        <v>0.13725490196078433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-34.700000000000003</v>
      </c>
      <c r="P13" s="80">
        <v>2</v>
      </c>
      <c r="Q13" s="68">
        <v>-69.400000000000006</v>
      </c>
    </row>
    <row r="14" spans="1:17">
      <c r="A14" s="19" t="s">
        <v>94</v>
      </c>
      <c r="B14" s="13">
        <v>5</v>
      </c>
      <c r="C14" s="6">
        <f>IF(B$3=0,0,B14/B$3)</f>
        <v>9.8039215686274508E-2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-19.850000000000001</v>
      </c>
      <c r="P14" s="80">
        <v>2</v>
      </c>
      <c r="Q14" s="68">
        <v>-39.700000000000003</v>
      </c>
    </row>
    <row r="15" spans="1:17">
      <c r="A15" s="18" t="s">
        <v>99</v>
      </c>
      <c r="B15" s="12">
        <f>B21</f>
        <v>3</v>
      </c>
      <c r="C15" s="4">
        <f>IF(B$13=0,0,B15/B$13)</f>
        <v>0.42857142857142855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3.3499999999999996</v>
      </c>
      <c r="P15" s="81">
        <v>2</v>
      </c>
      <c r="Q15" s="69">
        <v>6.6999999999999993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7.8431372549019607E-2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0.15686274509803921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235</v>
      </c>
      <c r="O18" s="85">
        <f t="shared" ref="O18:O24" si="3">IF(P18=0,0,Q18/P18)</f>
        <v>55.4</v>
      </c>
      <c r="P18" s="79">
        <v>1</v>
      </c>
      <c r="Q18" s="67">
        <v>55.4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272</v>
      </c>
      <c r="O19" s="86">
        <f t="shared" si="3"/>
        <v>-17.875</v>
      </c>
      <c r="P19" s="80">
        <v>4</v>
      </c>
      <c r="Q19" s="68">
        <v>-71.5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 t="shared" si="3"/>
        <v>-20.683333333333334</v>
      </c>
      <c r="P20" s="80">
        <v>6</v>
      </c>
      <c r="Q20" s="68">
        <v>-124.1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304</v>
      </c>
      <c r="O21" s="86">
        <f t="shared" si="3"/>
        <v>-22.450000000000003</v>
      </c>
      <c r="P21" s="80">
        <v>2</v>
      </c>
      <c r="Q21" s="68">
        <v>-44.900000000000006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-28.38571428571429</v>
      </c>
      <c r="P22" s="80">
        <v>7</v>
      </c>
      <c r="Q22" s="68">
        <v>-198.70000000000002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-73.05</v>
      </c>
      <c r="P23" s="80">
        <v>2</v>
      </c>
      <c r="Q23" s="68">
        <v>-146.1</v>
      </c>
    </row>
    <row r="24" spans="1:17">
      <c r="A24" s="19" t="s">
        <v>5</v>
      </c>
      <c r="B24" s="16">
        <f>IF(B$17=0,0,C24/B$17)</f>
        <v>6600</v>
      </c>
      <c r="C24" s="8">
        <v>26400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-84.85</v>
      </c>
      <c r="P24" s="80">
        <v>2</v>
      </c>
      <c r="Q24" s="68">
        <v>-169.7</v>
      </c>
    </row>
    <row r="25" spans="1:17">
      <c r="A25" s="20" t="s">
        <v>133</v>
      </c>
      <c r="B25" s="97">
        <f>IF($B$17-B$16=0,0,C25/($B$17-B$16))</f>
        <v>6600</v>
      </c>
      <c r="C25" s="98">
        <v>26400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-4125</v>
      </c>
      <c r="C27" s="98">
        <v>-33000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15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32800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1733.3333333333333</v>
      </c>
      <c r="P2" s="79">
        <v>6</v>
      </c>
      <c r="Q2" s="63">
        <v>10400</v>
      </c>
    </row>
    <row r="3" spans="1:17">
      <c r="A3" s="19" t="s">
        <v>8</v>
      </c>
      <c r="B3" s="122">
        <v>41</v>
      </c>
      <c r="C3" s="123"/>
      <c r="E3" s="33" t="s">
        <v>60</v>
      </c>
      <c r="F3" s="30" t="s">
        <v>24</v>
      </c>
      <c r="G3" s="13">
        <v>4</v>
      </c>
      <c r="H3" s="94">
        <f>IF(B$17=0,0,G3/B$17)</f>
        <v>0.5</v>
      </c>
      <c r="I3" s="56">
        <v>10</v>
      </c>
      <c r="K3" s="5">
        <v>1</v>
      </c>
      <c r="L3" s="61">
        <v>1.7</v>
      </c>
      <c r="N3" s="76" t="s">
        <v>104</v>
      </c>
      <c r="O3" s="83">
        <f t="shared" si="0"/>
        <v>-2600</v>
      </c>
      <c r="P3" s="80">
        <v>6</v>
      </c>
      <c r="Q3" s="64">
        <v>-15600</v>
      </c>
    </row>
    <row r="4" spans="1:17">
      <c r="A4" s="19" t="s">
        <v>6</v>
      </c>
      <c r="B4" s="124">
        <v>-17.499999999999993</v>
      </c>
      <c r="C4" s="125"/>
      <c r="E4" s="33" t="s">
        <v>54</v>
      </c>
      <c r="F4" s="30" t="s">
        <v>20</v>
      </c>
      <c r="G4" s="13">
        <v>3</v>
      </c>
      <c r="H4" s="94">
        <f>IF(B$17=0,0,G4/B$17)</f>
        <v>0.375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1820</v>
      </c>
      <c r="P4" s="80">
        <v>5</v>
      </c>
      <c r="Q4" s="64">
        <v>9100</v>
      </c>
    </row>
    <row r="5" spans="1:17">
      <c r="A5" s="19" t="s">
        <v>7</v>
      </c>
      <c r="B5" s="126">
        <f>IF(B$2=0,0,B$4/B$2)</f>
        <v>-2.9166666666666656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0.375</v>
      </c>
      <c r="I5" s="56">
        <v>7</v>
      </c>
      <c r="K5" s="5">
        <v>3</v>
      </c>
      <c r="L5" s="61">
        <v>-64.3</v>
      </c>
      <c r="N5" s="76" t="s">
        <v>157</v>
      </c>
      <c r="O5" s="83">
        <f>IF(P5=0,0,Q5/P5)</f>
        <v>300</v>
      </c>
      <c r="P5" s="80">
        <v>3</v>
      </c>
      <c r="Q5" s="64">
        <v>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0.375</v>
      </c>
      <c r="I6" s="56">
        <v>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-6650</v>
      </c>
      <c r="P6" s="80">
        <v>2</v>
      </c>
      <c r="Q6" s="64">
        <v>-13300</v>
      </c>
    </row>
    <row r="7" spans="1:17">
      <c r="A7" s="19" t="s">
        <v>2</v>
      </c>
      <c r="B7" s="13">
        <v>1</v>
      </c>
      <c r="C7" s="6">
        <f t="shared" ref="C7:C12" si="2">IF(B$2=0,0,B7/B$2)</f>
        <v>0.16666666666666666</v>
      </c>
      <c r="E7" s="33" t="s">
        <v>182</v>
      </c>
      <c r="F7" s="30" t="s">
        <v>19</v>
      </c>
      <c r="G7" s="13">
        <v>2</v>
      </c>
      <c r="H7" s="94">
        <f>IF(B$17=0,0,G7/B$17)</f>
        <v>0.25</v>
      </c>
      <c r="I7" s="56">
        <v>6</v>
      </c>
      <c r="K7" s="5">
        <v>5</v>
      </c>
      <c r="L7" s="61">
        <v>-72.099999999999994</v>
      </c>
      <c r="N7" s="76" t="s">
        <v>107</v>
      </c>
      <c r="O7" s="83">
        <f t="shared" si="0"/>
        <v>11000</v>
      </c>
      <c r="P7" s="80">
        <v>1</v>
      </c>
      <c r="Q7" s="64">
        <v>11000</v>
      </c>
    </row>
    <row r="8" spans="1:17">
      <c r="A8" s="19" t="s">
        <v>3</v>
      </c>
      <c r="B8" s="13">
        <v>2</v>
      </c>
      <c r="C8" s="6">
        <f>IF(B$2=0,0,B8/B$2)</f>
        <v>0.33333333333333331</v>
      </c>
      <c r="E8" s="33" t="s">
        <v>56</v>
      </c>
      <c r="F8" s="30" t="s">
        <v>185</v>
      </c>
      <c r="G8" s="13">
        <v>1</v>
      </c>
      <c r="H8" s="94">
        <f>IF(B$17=0,0,G8/B$17)</f>
        <v>0.125</v>
      </c>
      <c r="I8" s="56">
        <v>39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183</v>
      </c>
      <c r="F9" s="30" t="s">
        <v>186</v>
      </c>
      <c r="G9" s="13">
        <v>1</v>
      </c>
      <c r="H9" s="94">
        <f>IF(B$17=0,0,G9/B$17)</f>
        <v>0.125</v>
      </c>
      <c r="I9" s="56">
        <v>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184</v>
      </c>
      <c r="F10" s="30" t="s">
        <v>187</v>
      </c>
      <c r="G10" s="13">
        <v>1</v>
      </c>
      <c r="H10" s="94">
        <f>IF(B$17=0,0,G10/B$17)</f>
        <v>0.125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33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11</v>
      </c>
      <c r="C13" s="11">
        <f>IF(B$3=0,0,B13/B$3)</f>
        <v>0.26829268292682928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4.1333333333333355</v>
      </c>
      <c r="P13" s="80">
        <v>3</v>
      </c>
      <c r="Q13" s="68">
        <v>12.400000000000006</v>
      </c>
    </row>
    <row r="14" spans="1:17">
      <c r="A14" s="19" t="s">
        <v>94</v>
      </c>
      <c r="B14" s="13">
        <v>8</v>
      </c>
      <c r="C14" s="6">
        <f>IF(B$3=0,0,B14/B$3)</f>
        <v>0.1951219512195122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8</v>
      </c>
      <c r="N14" s="76" t="s">
        <v>128</v>
      </c>
      <c r="O14" s="86">
        <f>IF(P14=0,0,Q14/P14)</f>
        <v>-9.9666666666666668</v>
      </c>
      <c r="P14" s="80">
        <v>3</v>
      </c>
      <c r="Q14" s="68">
        <v>-29.900000000000002</v>
      </c>
    </row>
    <row r="15" spans="1:17">
      <c r="A15" s="18" t="s">
        <v>99</v>
      </c>
      <c r="B15" s="12">
        <f>B21</f>
        <v>5</v>
      </c>
      <c r="C15" s="4">
        <f>IF(B$13=0,0,B15/B$13)</f>
        <v>0.45454545454545453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3</v>
      </c>
      <c r="C16" s="4">
        <f>IF(B$14=0,0,B16/B$14)</f>
        <v>0.375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0.1951219512195122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9.7560975609756101E-2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16</v>
      </c>
      <c r="N18" s="75" t="s">
        <v>263</v>
      </c>
      <c r="O18" s="85">
        <f>IF(P18=0,0,Q18/P18)</f>
        <v>59.5</v>
      </c>
      <c r="P18" s="79">
        <v>1</v>
      </c>
      <c r="Q18" s="67">
        <v>59.5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12</v>
      </c>
      <c r="N19" s="76" t="s">
        <v>277</v>
      </c>
      <c r="O19" s="86">
        <f>IF(P19=0,0,Q19/P19)</f>
        <v>20.12</v>
      </c>
      <c r="P19" s="80">
        <v>5</v>
      </c>
      <c r="Q19" s="68">
        <v>100.60000000000001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276</v>
      </c>
      <c r="O20" s="86">
        <f>IF(P20=0,0,Q20/P20)</f>
        <v>-5.5399999999999983</v>
      </c>
      <c r="P20" s="80">
        <v>5</v>
      </c>
      <c r="Q20" s="68">
        <v>-27.699999999999992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>IF(P21=0,0,Q21/P21)</f>
        <v>-8.4499999999999993</v>
      </c>
      <c r="P21" s="80">
        <v>4</v>
      </c>
      <c r="Q21" s="68">
        <v>-33.799999999999997</v>
      </c>
    </row>
    <row r="22" spans="1:17">
      <c r="A22" s="19" t="s">
        <v>149</v>
      </c>
      <c r="B22" s="13">
        <v>3</v>
      </c>
      <c r="C22" s="6">
        <f>IF(B$17=0,0,B22/B$17)</f>
        <v>0.375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238</v>
      </c>
      <c r="O22" s="86">
        <f>IF(P22=0,0,Q22/P22)</f>
        <v>-31.5</v>
      </c>
      <c r="P22" s="80">
        <v>1</v>
      </c>
      <c r="Q22" s="68">
        <v>-31.5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272</v>
      </c>
      <c r="O23" s="86">
        <f>IF(P23=0,0,Q23/P23)</f>
        <v>-68.55</v>
      </c>
      <c r="P23" s="80">
        <v>2</v>
      </c>
      <c r="Q23" s="68">
        <v>-137.1</v>
      </c>
    </row>
    <row r="24" spans="1:17">
      <c r="A24" s="19" t="s">
        <v>5</v>
      </c>
      <c r="B24" s="16">
        <f>IF(B$17=0,0,C24/B$17)</f>
        <v>4987.5</v>
      </c>
      <c r="C24" s="8">
        <v>39900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6740</v>
      </c>
      <c r="C25" s="98">
        <v>33700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2066.6666666666665</v>
      </c>
      <c r="C26" s="98">
        <v>6200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-6100</v>
      </c>
      <c r="C27" s="98">
        <v>-24400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34600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3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0.125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6</v>
      </c>
      <c r="Q2" s="63">
        <v>-4500</v>
      </c>
    </row>
    <row r="3" spans="1:17">
      <c r="A3" s="19" t="s">
        <v>8</v>
      </c>
      <c r="B3" s="122">
        <v>44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0.7142857142857143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2016.6666666666667</v>
      </c>
      <c r="P3" s="80">
        <v>6</v>
      </c>
      <c r="Q3" s="64">
        <v>12100</v>
      </c>
    </row>
    <row r="4" spans="1:17">
      <c r="A4" s="19" t="s">
        <v>6</v>
      </c>
      <c r="B4" s="124">
        <v>-67.800000000000011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0.5714285714285714</v>
      </c>
      <c r="I4" s="56">
        <v>1</v>
      </c>
      <c r="K4" s="5">
        <v>2</v>
      </c>
      <c r="L4" s="61">
        <v>-18.200000000000003</v>
      </c>
      <c r="N4" s="76" t="s">
        <v>105</v>
      </c>
      <c r="O4" s="83">
        <f t="shared" si="0"/>
        <v>-4266.666666666667</v>
      </c>
      <c r="P4" s="80">
        <v>6</v>
      </c>
      <c r="Q4" s="64">
        <v>-25600</v>
      </c>
    </row>
    <row r="5" spans="1:17">
      <c r="A5" s="19" t="s">
        <v>7</v>
      </c>
      <c r="B5" s="126">
        <f>IF(B$2=0,0,B$4/B$2)</f>
        <v>-11.300000000000002</v>
      </c>
      <c r="C5" s="127"/>
      <c r="E5" s="33" t="s">
        <v>55</v>
      </c>
      <c r="F5" s="30" t="s">
        <v>155</v>
      </c>
      <c r="G5" s="13">
        <v>3</v>
      </c>
      <c r="H5" s="94">
        <f>IF(B$17=0,0,G5/B$17)</f>
        <v>0.42857142857142855</v>
      </c>
      <c r="I5" s="56">
        <v>6</v>
      </c>
      <c r="K5" s="5">
        <v>3</v>
      </c>
      <c r="L5" s="61">
        <v>-63.400000000000006</v>
      </c>
      <c r="N5" s="76" t="s">
        <v>157</v>
      </c>
      <c r="O5" s="83">
        <f>IF(P5=0,0,Q5/P5)</f>
        <v>-1275</v>
      </c>
      <c r="P5" s="80">
        <v>4</v>
      </c>
      <c r="Q5" s="64">
        <v>-5100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0.42857142857142855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-325</v>
      </c>
      <c r="P6" s="80">
        <v>4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60</v>
      </c>
      <c r="F7" s="30" t="s">
        <v>24</v>
      </c>
      <c r="G7" s="13">
        <v>2</v>
      </c>
      <c r="H7" s="94">
        <f>IF(B$17=0,0,G7/B$17)</f>
        <v>0.2857142857142857</v>
      </c>
      <c r="I7" s="56">
        <v>33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0.5</v>
      </c>
      <c r="E8" s="33" t="s">
        <v>182</v>
      </c>
      <c r="F8" s="30" t="s">
        <v>19</v>
      </c>
      <c r="G8" s="13">
        <v>1</v>
      </c>
      <c r="H8" s="94">
        <f>IF(B$17=0,0,G8/B$17)</f>
        <v>0.14285714285714285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0.33333333333333331</v>
      </c>
      <c r="E9" s="33" t="s">
        <v>54</v>
      </c>
      <c r="F9" s="30" t="s">
        <v>20</v>
      </c>
      <c r="G9" s="13">
        <v>1</v>
      </c>
      <c r="H9" s="94">
        <f>IF(B$17=0,0,G9/B$17)</f>
        <v>0.14285714285714285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0.16666666666666666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-1.6333333333333329</v>
      </c>
      <c r="P12" s="79">
        <v>3</v>
      </c>
      <c r="Q12" s="67">
        <v>-4.8999999999999986</v>
      </c>
    </row>
    <row r="13" spans="1:17">
      <c r="A13" s="22" t="s">
        <v>97</v>
      </c>
      <c r="B13" s="15">
        <v>13</v>
      </c>
      <c r="C13" s="11">
        <f>IF(B$3=0,0,B13/B$3)</f>
        <v>0.29545454545454547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8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4</v>
      </c>
      <c r="C14" s="6">
        <f>IF(B$3=0,0,B14/B$3)</f>
        <v>9.0909090909090912E-2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0.38461538461538464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0.15909090909090909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0.15909090909090909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12</v>
      </c>
      <c r="N18" s="75" t="s">
        <v>324</v>
      </c>
      <c r="O18" s="85">
        <f>IF(P18=0,0,Q18/P18)</f>
        <v>27.9</v>
      </c>
      <c r="P18" s="79">
        <v>1</v>
      </c>
      <c r="Q18" s="67">
        <v>27.9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20</v>
      </c>
      <c r="N19" s="76" t="s">
        <v>169</v>
      </c>
      <c r="O19" s="86">
        <f>IF(P19=0,0,Q19/P19)</f>
        <v>21.4</v>
      </c>
      <c r="P19" s="80">
        <v>1</v>
      </c>
      <c r="Q19" s="68">
        <v>21.4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277</v>
      </c>
      <c r="O20" s="86">
        <f>IF(P20=0,0,Q20/P20)</f>
        <v>20.700000000000003</v>
      </c>
      <c r="P20" s="80">
        <v>4</v>
      </c>
      <c r="Q20" s="68">
        <v>82.800000000000011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1.4666666666666639</v>
      </c>
      <c r="P21" s="80">
        <v>3</v>
      </c>
      <c r="Q21" s="68">
        <v>4.3999999999999915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272</v>
      </c>
      <c r="O22" s="86">
        <f>IF(P22=0,0,Q22/P22)</f>
        <v>-34.65</v>
      </c>
      <c r="P22" s="80">
        <v>2</v>
      </c>
      <c r="Q22" s="68">
        <v>-69.3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>IF(P23=0,0,Q23/P23)</f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7214.2857142857147</v>
      </c>
      <c r="C24" s="8">
        <v>50500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276</v>
      </c>
      <c r="O24" s="86">
        <f>IF(P24=0,0,Q24/P24)</f>
        <v>-50.12</v>
      </c>
      <c r="P24" s="80">
        <v>5</v>
      </c>
      <c r="Q24" s="68">
        <v>-250.6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19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10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2024-05-17T09:33:15Z</dcterms:modified>
</cp:coreProperties>
</file>