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BC2C0CB3-16E3-45B0-B21E-5149B3D8FB49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Template (3)" sheetId="6297" state="hidden" r:id="rId50"/>
    <sheet name="Template" sheetId="2228" state="hidden" r:id="rId51"/>
  </sheets>
  <definedNames>
    <definedName name="アガリ数" localSheetId="49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9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9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9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9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9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9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9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9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9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9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9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9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9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9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9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9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9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9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9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9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9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9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9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9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9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9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9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9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9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9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9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9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9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9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9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9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9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9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9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9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9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9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9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9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9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9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9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9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9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9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9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9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9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9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9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9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9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9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9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9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9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5" i="6313" l="1"/>
  <c r="O18" i="6318"/>
  <c r="O22" i="6314" l="1"/>
  <c r="O20" i="6317"/>
  <c r="O21" i="6315"/>
  <c r="O39" i="6272"/>
  <c r="O19" i="6318"/>
  <c r="O20" i="6318"/>
  <c r="O21" i="6318"/>
  <c r="C32" i="6318"/>
  <c r="B27" i="6318"/>
  <c r="B26" i="6318"/>
  <c r="C18" i="6318"/>
  <c r="B17" i="6318"/>
  <c r="C46" i="6318" s="1"/>
  <c r="C16" i="6318"/>
  <c r="B16" i="6318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H10" i="6318"/>
  <c r="C9" i="6318"/>
  <c r="O8" i="6318"/>
  <c r="C8" i="6318"/>
  <c r="O7" i="6318"/>
  <c r="C7" i="6318"/>
  <c r="O6" i="6318"/>
  <c r="H7" i="6318"/>
  <c r="B6" i="6318"/>
  <c r="O5" i="6318"/>
  <c r="B5" i="6318"/>
  <c r="O4" i="6318"/>
  <c r="O3" i="6318"/>
  <c r="H5" i="6318"/>
  <c r="O2" i="6318"/>
  <c r="O22" i="6317"/>
  <c r="O20" i="6314"/>
  <c r="H6" i="6318" l="1"/>
  <c r="C22" i="6318"/>
  <c r="C37" i="6318"/>
  <c r="H4" i="6318"/>
  <c r="H9" i="6318"/>
  <c r="C23" i="6318"/>
  <c r="C39" i="6318"/>
  <c r="H12" i="6318"/>
  <c r="H15" i="6318"/>
  <c r="H17" i="6318"/>
  <c r="B24" i="6318"/>
  <c r="C41" i="6318"/>
  <c r="C43" i="6318"/>
  <c r="C17" i="6318"/>
  <c r="C47" i="6318"/>
  <c r="H13" i="6318"/>
  <c r="H2" i="6318"/>
  <c r="H29" i="6318"/>
  <c r="H8" i="6318"/>
  <c r="H16" i="6318"/>
  <c r="C19" i="6318"/>
  <c r="H11" i="6318"/>
  <c r="H14" i="6318"/>
  <c r="C20" i="6318"/>
  <c r="C35" i="6318"/>
  <c r="H19" i="6318"/>
  <c r="H23" i="6318"/>
  <c r="H27" i="6318"/>
  <c r="H33" i="6318"/>
  <c r="H38" i="6318"/>
  <c r="H42" i="6318"/>
  <c r="H34" i="6318"/>
  <c r="C38" i="6318"/>
  <c r="C42" i="6318"/>
  <c r="H20" i="6318"/>
  <c r="H24" i="6318"/>
  <c r="H28" i="6318"/>
  <c r="H35" i="6318"/>
  <c r="H39" i="6318"/>
  <c r="H3" i="6318"/>
  <c r="H21" i="6318"/>
  <c r="H25" i="6318"/>
  <c r="H30" i="6318"/>
  <c r="H36" i="6318"/>
  <c r="H40" i="6318"/>
  <c r="C44" i="6318"/>
  <c r="C21" i="6318"/>
  <c r="B25" i="6318"/>
  <c r="H31" i="6318"/>
  <c r="C36" i="6318"/>
  <c r="C40" i="6318"/>
  <c r="C45" i="6318"/>
  <c r="H18" i="6318"/>
  <c r="H22" i="6318"/>
  <c r="H26" i="6318"/>
  <c r="H32" i="6318"/>
  <c r="H37" i="6318"/>
  <c r="H41" i="6318"/>
  <c r="O19" i="6316" l="1"/>
  <c r="O28" i="6301"/>
  <c r="O34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48" i="6277"/>
  <c r="O18" i="6311"/>
  <c r="O22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7" i="6277" l="1"/>
  <c r="O25" i="6317"/>
  <c r="O19" i="6311" l="1"/>
  <c r="O18" i="6309"/>
  <c r="O18" i="6316"/>
  <c r="O27" i="6317"/>
  <c r="O28" i="6317"/>
  <c r="O26" i="6317"/>
  <c r="O30" i="6298" l="1"/>
  <c r="O18" i="6315"/>
  <c r="O28" i="6315"/>
  <c r="O24" i="6317"/>
  <c r="O29" i="6317" l="1"/>
  <c r="O23" i="6317"/>
  <c r="O21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27" i="6301"/>
  <c r="O36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1" i="6309" l="1"/>
  <c r="O24" i="6316"/>
  <c r="O28" i="6313" l="1"/>
  <c r="O26" i="6304"/>
  <c r="O25" i="6316" l="1"/>
  <c r="O20" i="6315"/>
  <c r="O36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2" i="6277" l="1"/>
  <c r="O28" i="6307"/>
  <c r="O20" i="6277" l="1"/>
  <c r="O30" i="6314"/>
  <c r="O32" i="6313" l="1"/>
  <c r="O28" i="6287"/>
  <c r="O34" i="6311" l="1"/>
  <c r="O36" i="6307"/>
  <c r="O18" i="6304"/>
  <c r="O20" i="6304"/>
  <c r="O27" i="6309"/>
  <c r="O34" i="6304"/>
  <c r="O26" i="6302"/>
  <c r="O18" i="6301"/>
  <c r="O24" i="6311" l="1"/>
  <c r="O25" i="6313"/>
  <c r="O28" i="6305"/>
  <c r="O22" i="6305"/>
  <c r="O22" i="6311" l="1"/>
  <c r="O26" i="6311"/>
  <c r="O45" i="6277"/>
  <c r="O29" i="6309"/>
  <c r="O25" i="6287"/>
  <c r="O31" i="6311"/>
  <c r="O29" i="6307" l="1"/>
  <c r="O33" i="6307"/>
  <c r="O37" i="6287"/>
  <c r="O34" i="6287"/>
  <c r="O38" i="6287"/>
  <c r="O22" i="6315"/>
  <c r="O29" i="6315"/>
  <c r="O21" i="6314"/>
  <c r="O46" i="6277"/>
  <c r="O38" i="6277"/>
  <c r="O49" i="6277"/>
  <c r="O27" i="6315"/>
  <c r="O27" i="6313"/>
  <c r="O23" i="6309"/>
  <c r="O31" i="6315" l="1"/>
  <c r="O19" i="6315"/>
  <c r="O24" i="6305"/>
  <c r="O29" i="6306"/>
  <c r="O20" i="6302" l="1"/>
  <c r="O33" i="6315"/>
  <c r="O28" i="6314" l="1"/>
  <c r="O25" i="6309"/>
  <c r="O22" i="6307"/>
  <c r="O18" i="6305"/>
  <c r="O30" i="6305"/>
  <c r="O31" i="6305"/>
  <c r="O35" i="6307" l="1"/>
  <c r="O23" i="6307"/>
  <c r="O21" i="6302"/>
  <c r="O34" i="6302"/>
  <c r="O19" i="6302"/>
  <c r="O23" i="6314"/>
  <c r="O27" i="6314"/>
  <c r="O20" i="6313"/>
  <c r="O32" i="6315" l="1"/>
  <c r="O30" i="6315"/>
  <c r="O33" i="6304"/>
  <c r="O28" i="6304"/>
  <c r="O24" i="6304"/>
  <c r="O26" i="6314"/>
  <c r="O18" i="6314"/>
  <c r="O32" i="6309"/>
  <c r="O31" i="6309"/>
  <c r="O19" i="6309"/>
  <c r="O23" i="6311" l="1"/>
  <c r="O23" i="6315"/>
  <c r="O24" i="6314"/>
  <c r="O25" i="6301"/>
  <c r="O32" i="6301"/>
  <c r="O20" i="6301"/>
  <c r="O24" i="6315" l="1"/>
  <c r="O26" i="6315"/>
  <c r="O25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19" i="6313"/>
  <c r="O33" i="6313"/>
  <c r="O29" i="6311"/>
  <c r="O27" i="6311"/>
  <c r="O30" i="6311"/>
  <c r="O25" i="6272"/>
  <c r="O25" i="6314"/>
  <c r="O29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5" i="6315"/>
  <c r="H30" i="6315"/>
  <c r="H22" i="6315"/>
  <c r="H10" i="6315"/>
  <c r="H37" i="6315"/>
  <c r="H17" i="6315"/>
  <c r="C37" i="6315"/>
  <c r="H20" i="6315"/>
  <c r="H8" i="6315"/>
  <c r="C19" i="6315"/>
  <c r="H21" i="6315"/>
  <c r="C39" i="6315"/>
  <c r="H12" i="6315"/>
  <c r="H4" i="6315"/>
  <c r="H23" i="6315"/>
  <c r="H9" i="6315"/>
  <c r="C20" i="6315"/>
  <c r="H7" i="6315"/>
  <c r="H5" i="6315"/>
  <c r="H26" i="6315"/>
  <c r="H29" i="6315"/>
  <c r="H41" i="6315"/>
  <c r="C41" i="6315"/>
  <c r="H42" i="6315"/>
  <c r="H18" i="6315"/>
  <c r="H14" i="6315"/>
  <c r="H34" i="6315"/>
  <c r="C42" i="6315"/>
  <c r="H6" i="6315"/>
  <c r="H33" i="6315"/>
  <c r="H11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4" i="6315"/>
  <c r="H27" i="6315"/>
  <c r="H31" i="6315"/>
  <c r="H35" i="6315"/>
  <c r="H39" i="6315"/>
  <c r="H3" i="6315"/>
  <c r="H25" i="6315"/>
  <c r="H28" i="6315"/>
  <c r="H16" i="6315"/>
  <c r="H36" i="6315"/>
  <c r="H40" i="6315"/>
  <c r="C44" i="6315"/>
  <c r="C21" i="6315"/>
  <c r="B25" i="6315"/>
  <c r="H19" i="6315"/>
  <c r="C36" i="6315"/>
  <c r="C40" i="6315"/>
  <c r="C17" i="6314"/>
  <c r="H7" i="6314"/>
  <c r="H11" i="6314"/>
  <c r="H25" i="6314"/>
  <c r="H36" i="6314"/>
  <c r="C44" i="6314"/>
  <c r="B25" i="6314"/>
  <c r="C36" i="6314"/>
  <c r="C40" i="6314"/>
  <c r="C45" i="6314"/>
  <c r="H5" i="6314"/>
  <c r="H18" i="6314"/>
  <c r="H22" i="6314"/>
  <c r="H26" i="6314"/>
  <c r="H32" i="6314"/>
  <c r="H37" i="6314"/>
  <c r="H41" i="6314"/>
  <c r="C46" i="6314"/>
  <c r="H9" i="6314"/>
  <c r="H16" i="6314"/>
  <c r="C22" i="6314"/>
  <c r="C37" i="6314"/>
  <c r="C41" i="6314"/>
  <c r="C47" i="6314"/>
  <c r="H6" i="6314"/>
  <c r="H14" i="6314"/>
  <c r="H19" i="6314"/>
  <c r="H23" i="6314"/>
  <c r="H27" i="6314"/>
  <c r="H33" i="6314"/>
  <c r="H38" i="6314"/>
  <c r="H42" i="6314"/>
  <c r="H21" i="6314"/>
  <c r="H30" i="6314"/>
  <c r="H40" i="6314"/>
  <c r="H8" i="6314"/>
  <c r="H13" i="6314"/>
  <c r="C21" i="6314"/>
  <c r="H31" i="6314"/>
  <c r="H4" i="6314"/>
  <c r="C19" i="6314"/>
  <c r="C23" i="6314"/>
  <c r="H34" i="6314"/>
  <c r="C38" i="6314"/>
  <c r="C42" i="6314"/>
  <c r="H2" i="6314"/>
  <c r="H12" i="6314"/>
  <c r="H20" i="6314"/>
  <c r="H24" i="6314"/>
  <c r="H28" i="6314"/>
  <c r="H35" i="6314"/>
  <c r="H39" i="6314"/>
  <c r="H3" i="6314"/>
  <c r="H10" i="6314"/>
  <c r="H15" i="6314"/>
  <c r="H17" i="6314"/>
  <c r="C20" i="6314"/>
  <c r="B24" i="6314"/>
  <c r="H29" i="6314"/>
  <c r="C35" i="6314"/>
  <c r="C39" i="6314"/>
  <c r="O30" i="6313" l="1"/>
  <c r="O22" i="6313"/>
  <c r="O26" i="6313"/>
  <c r="O19" i="6310"/>
  <c r="O22" i="6310"/>
  <c r="O24" i="6303"/>
  <c r="O27" i="6303"/>
  <c r="O29" i="6303"/>
  <c r="O27" i="6307"/>
  <c r="O24" i="6307"/>
  <c r="O26" i="6301" l="1"/>
  <c r="O23" i="6313"/>
  <c r="O24" i="6313" l="1"/>
  <c r="O29" i="6313"/>
  <c r="O31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3" i="6309"/>
  <c r="O38" i="6272"/>
  <c r="H2" i="6313" l="1"/>
  <c r="H20" i="6313"/>
  <c r="C35" i="6313"/>
  <c r="C20" i="6313"/>
  <c r="H11" i="6313"/>
  <c r="H41" i="6313"/>
  <c r="H22" i="6313"/>
  <c r="H13" i="6313"/>
  <c r="C21" i="6313"/>
  <c r="H18" i="6313"/>
  <c r="C36" i="6313"/>
  <c r="C41" i="6313"/>
  <c r="H25" i="6313"/>
  <c r="H19" i="6313"/>
  <c r="H37" i="6313"/>
  <c r="C42" i="6313"/>
  <c r="H31" i="6313"/>
  <c r="H5" i="6313"/>
  <c r="H21" i="6313"/>
  <c r="C37" i="6313"/>
  <c r="H3" i="6313"/>
  <c r="H16" i="6313"/>
  <c r="C23" i="6313"/>
  <c r="H32" i="6313"/>
  <c r="C38" i="6313"/>
  <c r="C43" i="6313"/>
  <c r="H10" i="6313"/>
  <c r="C22" i="6313"/>
  <c r="C45" i="6313"/>
  <c r="C17" i="6313"/>
  <c r="H6" i="6313"/>
  <c r="H9" i="6313"/>
  <c r="H4" i="6313"/>
  <c r="H8" i="6313"/>
  <c r="H23" i="6313"/>
  <c r="H27" i="6313"/>
  <c r="H39" i="6313"/>
  <c r="H15" i="6313"/>
  <c r="C19" i="6313"/>
  <c r="B24" i="6313"/>
  <c r="H34" i="6313"/>
  <c r="C39" i="6313"/>
  <c r="C46" i="6313"/>
  <c r="H7" i="6313"/>
  <c r="H24" i="6313"/>
  <c r="H12" i="6313"/>
  <c r="H35" i="6313"/>
  <c r="C40" i="6313"/>
  <c r="C47" i="6313"/>
  <c r="B25" i="6313"/>
  <c r="H14" i="6313"/>
  <c r="H26" i="6313"/>
  <c r="H29" i="6313"/>
  <c r="H33" i="6313"/>
  <c r="H38" i="6313"/>
  <c r="H42" i="6313"/>
  <c r="H17" i="6313"/>
  <c r="H28" i="6313"/>
  <c r="H30" i="6313"/>
  <c r="H36" i="6313"/>
  <c r="H40" i="6313"/>
  <c r="O19" i="6287" l="1"/>
  <c r="O18" i="6287"/>
  <c r="O40" i="6287"/>
  <c r="O19" i="6306"/>
  <c r="O27" i="6306"/>
  <c r="O31" i="6306"/>
  <c r="O23" i="6308"/>
  <c r="O21" i="6308"/>
  <c r="O28" i="6309"/>
  <c r="O22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1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1" i="6301"/>
  <c r="O23" i="6301"/>
  <c r="O35" i="6301"/>
  <c r="O20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6" i="6309"/>
  <c r="O30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9" i="6272"/>
  <c r="O57" i="6272"/>
  <c r="O26" i="6272"/>
  <c r="H6" i="6309" l="1"/>
  <c r="H8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8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6" i="6309"/>
  <c r="C19" i="6309"/>
  <c r="H7" i="6309"/>
  <c r="H12" i="6309"/>
  <c r="H24" i="6309"/>
  <c r="H35" i="6309"/>
  <c r="H33" i="6309"/>
  <c r="C20" i="6309"/>
  <c r="C39" i="6309"/>
  <c r="H22" i="6309"/>
  <c r="H2" i="6309"/>
  <c r="B24" i="6309"/>
  <c r="H41" i="6309"/>
  <c r="C41" i="6309"/>
  <c r="H26" i="6309"/>
  <c r="H29" i="6309"/>
  <c r="C35" i="6309"/>
  <c r="H42" i="6309"/>
  <c r="H4" i="6309"/>
  <c r="C17" i="6309"/>
  <c r="H3" i="6309"/>
  <c r="H13" i="6309"/>
  <c r="H19" i="6309"/>
  <c r="H30" i="6309"/>
  <c r="C37" i="6309"/>
  <c r="C43" i="6309"/>
  <c r="H17" i="6309"/>
  <c r="C22" i="6309"/>
  <c r="H9" i="6309"/>
  <c r="H23" i="6309"/>
  <c r="C23" i="6309"/>
  <c r="H15" i="6309"/>
  <c r="H38" i="6309"/>
  <c r="C46" i="6309"/>
  <c r="H10" i="6309"/>
  <c r="H37" i="6309"/>
  <c r="H5" i="6309"/>
  <c r="H21" i="6309"/>
  <c r="H11" i="6309"/>
  <c r="H27" i="6309"/>
  <c r="H32" i="6309"/>
  <c r="H39" i="6309"/>
  <c r="C47" i="6309"/>
  <c r="H34" i="6309"/>
  <c r="C38" i="6309"/>
  <c r="C42" i="6309"/>
  <c r="H25" i="6309"/>
  <c r="H28" i="6309"/>
  <c r="H2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7" i="6287"/>
  <c r="O26" i="6305"/>
  <c r="O29" i="6305"/>
  <c r="O20" i="6306"/>
  <c r="O28" i="6306"/>
  <c r="O23" i="6306"/>
  <c r="O32" i="6304"/>
  <c r="O25" i="6304"/>
  <c r="O30" i="6304"/>
  <c r="O32" i="6277"/>
  <c r="O24" i="6277"/>
  <c r="O34" i="6301" l="1"/>
  <c r="O29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0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8" i="6302" l="1"/>
  <c r="O33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1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9" i="6302" l="1"/>
  <c r="O23" i="6304"/>
  <c r="O31" i="6298" l="1"/>
  <c r="O44" i="6287"/>
  <c r="O21" i="6304"/>
  <c r="O22" i="6304"/>
  <c r="O22" i="6277" l="1"/>
  <c r="O39" i="6277"/>
  <c r="O26" i="6299"/>
  <c r="O25" i="6302"/>
  <c r="O25" i="6295" l="1"/>
  <c r="O21" i="6299"/>
  <c r="O20" i="6299"/>
  <c r="O18" i="6303"/>
  <c r="O22" i="6303"/>
  <c r="O52" i="6272"/>
  <c r="O27" i="6304"/>
  <c r="O29" i="6304"/>
  <c r="O31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7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5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3" i="6287"/>
  <c r="O27" i="6302"/>
  <c r="O24" i="6302"/>
  <c r="O32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7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5" i="6272"/>
  <c r="H11" i="6302" l="1"/>
  <c r="H6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1" i="6287" l="1"/>
  <c r="O23" i="6295"/>
  <c r="O21" i="6301"/>
  <c r="O33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10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47" i="6277"/>
  <c r="O31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0" i="6277"/>
  <c r="O22" i="6295" l="1"/>
  <c r="O21" i="6295"/>
  <c r="O31" i="6295"/>
  <c r="O32" i="6298"/>
  <c r="O26" i="6298"/>
  <c r="O25" i="6299"/>
  <c r="O22" i="6299"/>
  <c r="O62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41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2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9" i="6287"/>
  <c r="O31" i="6287"/>
  <c r="O33" i="6277"/>
  <c r="O23" i="6277"/>
  <c r="O40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9" i="6287"/>
  <c r="O21" i="6275"/>
  <c r="O30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0" i="6277" l="1"/>
  <c r="O41" i="6287"/>
  <c r="O36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5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3" i="6277"/>
  <c r="O41" i="6277"/>
  <c r="O29" i="6277"/>
  <c r="O47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4" i="6277"/>
  <c r="O50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3" i="6272"/>
  <c r="O5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8" i="6272"/>
  <c r="O58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9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20" i="6272"/>
  <c r="H33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<sst xmlns="http://schemas.openxmlformats.org/spreadsheetml/2006/main" count="9452" uniqueCount="327">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</sst>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全体!$K$2:$K$663</c:f>
              <c:numCache>
                <c:formatCode>General</c:formatCode>
                <c:ptCount val="6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</c:numCache>
            </c:numRef>
          </c:xVal>
          <c:yVal>
            <c:numRef>
              <c:f>全体!$L$2:$L$663</c:f>
              <c:numCache>
                <c:formatCode>\+0.0;\-0.0;\±0</c:formatCode>
                <c:ptCount val="66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-63.540090771558248</c:v>
                </c:pt>
                <c:pt idx="1">
                  <c:v>-11.195158850226928</c:v>
                </c:pt>
                <c:pt idx="2">
                  <c:v>-26.540284360189574</c:v>
                </c:pt>
                <c:pt idx="3">
                  <c:v>-24.268502581755595</c:v>
                </c:pt>
                <c:pt idx="4">
                  <c:v>-0.22727272727272727</c:v>
                </c:pt>
                <c:pt idx="5">
                  <c:v>-27.397260273972602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115</c:v>
                </c:pt>
                <c:pt idx="1">
                  <c:v>223</c:v>
                </c:pt>
                <c:pt idx="2">
                  <c:v>236</c:v>
                </c:pt>
                <c:pt idx="3">
                  <c:v>209</c:v>
                </c:pt>
                <c:pt idx="4">
                  <c:v>124</c:v>
                </c:pt>
                <c:pt idx="5">
                  <c:v>87</c:v>
                </c:pt>
                <c:pt idx="6">
                  <c:v>31</c:v>
                </c:pt>
                <c:pt idx="7">
                  <c:v>11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佐藤成浩!$L$2:$L$56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701.85185185185185</c:v>
                </c:pt>
                <c:pt idx="1">
                  <c:v>1020.3703703703703</c:v>
                </c:pt>
                <c:pt idx="2">
                  <c:v>1186.7924528301887</c:v>
                </c:pt>
                <c:pt idx="3">
                  <c:v>113.04347826086956</c:v>
                </c:pt>
                <c:pt idx="4">
                  <c:v>793.93939393939399</c:v>
                </c:pt>
                <c:pt idx="5">
                  <c:v>1052.1739130434783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柳澤颯吾!$L$2:$L$59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1191.2280701754387</c:v>
                </c:pt>
                <c:pt idx="1">
                  <c:v>528.07017543859649</c:v>
                </c:pt>
                <c:pt idx="2">
                  <c:v>1290.7407407407406</c:v>
                </c:pt>
                <c:pt idx="3">
                  <c:v>438.77551020408163</c:v>
                </c:pt>
                <c:pt idx="4">
                  <c:v>-294.11764705882354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31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中村花菜!$L$2:$L$38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-1666.6666666666667</c:v>
                </c:pt>
                <c:pt idx="1">
                  <c:v>-50</c:v>
                </c:pt>
                <c:pt idx="2">
                  <c:v>-1834.2857142857142</c:v>
                </c:pt>
                <c:pt idx="3">
                  <c:v>-290.90909090909093</c:v>
                </c:pt>
                <c:pt idx="4">
                  <c:v>-431.0344827586207</c:v>
                </c:pt>
                <c:pt idx="5">
                  <c:v>-773.68421052631584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14</c:v>
                </c:pt>
                <c:pt idx="2">
                  <c:v>7</c:v>
                </c:pt>
                <c:pt idx="3">
                  <c:v>14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中村季暉!$L$2:$L$26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-166.66666666666666</c:v>
                </c:pt>
                <c:pt idx="1">
                  <c:v>758.33333333333337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塩入悠!$L$2:$L$18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-2106.25</c:v>
                </c:pt>
                <c:pt idx="1">
                  <c:v>962.5</c:v>
                </c:pt>
                <c:pt idx="2">
                  <c:v>740</c:v>
                </c:pt>
                <c:pt idx="3">
                  <c:v>3108.3333333333335</c:v>
                </c:pt>
                <c:pt idx="4">
                  <c:v>-62.5</c:v>
                </c:pt>
                <c:pt idx="5">
                  <c:v>-1420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山本悠介!$L$2:$L$43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1570.7317073170732</c:v>
                </c:pt>
                <c:pt idx="1">
                  <c:v>1190.2439024390244</c:v>
                </c:pt>
                <c:pt idx="2">
                  <c:v>15</c:v>
                </c:pt>
                <c:pt idx="3">
                  <c:v>1283.7837837837837</c:v>
                </c:pt>
                <c:pt idx="4">
                  <c:v>664.70588235294122</c:v>
                </c:pt>
                <c:pt idx="5">
                  <c:v>1358.3333333333333</c:v>
                </c:pt>
                <c:pt idx="6">
                  <c:v>-1366.6666666666667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11</c:v>
                </c:pt>
                <c:pt idx="1">
                  <c:v>26</c:v>
                </c:pt>
                <c:pt idx="2">
                  <c:v>21</c:v>
                </c:pt>
                <c:pt idx="3">
                  <c:v>15</c:v>
                </c:pt>
                <c:pt idx="4">
                  <c:v>13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清水常緑!$L$2:$L$46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-1763.6363636363637</c:v>
                </c:pt>
                <c:pt idx="1">
                  <c:v>190.90909090909091</c:v>
                </c:pt>
                <c:pt idx="2">
                  <c:v>493.02325581395348</c:v>
                </c:pt>
                <c:pt idx="3">
                  <c:v>-1602.3809523809523</c:v>
                </c:pt>
                <c:pt idx="4">
                  <c:v>-708.57142857142856</c:v>
                </c:pt>
                <c:pt idx="5">
                  <c:v>1483.3333333333333</c:v>
                </c:pt>
                <c:pt idx="6">
                  <c:v>1422.2222222222222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12</c:v>
                </c:pt>
                <c:pt idx="1">
                  <c:v>9</c:v>
                </c:pt>
                <c:pt idx="2">
                  <c:v>15</c:v>
                </c:pt>
                <c:pt idx="3">
                  <c:v>9</c:v>
                </c:pt>
                <c:pt idx="4">
                  <c:v>8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所附快和!$L$2:$L$19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-2629.4117647058824</c:v>
                </c:pt>
                <c:pt idx="1">
                  <c:v>-2652.9411764705883</c:v>
                </c:pt>
                <c:pt idx="2">
                  <c:v>-2388.2352941176468</c:v>
                </c:pt>
                <c:pt idx="3">
                  <c:v>326.66666666666669</c:v>
                </c:pt>
                <c:pt idx="4">
                  <c:v>2900</c:v>
                </c:pt>
                <c:pt idx="5">
                  <c:v>-142.85714285714286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長野柊馬!$L$2:$L$40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378.94736842105266</c:v>
                </c:pt>
                <c:pt idx="1">
                  <c:v>-905.26315789473688</c:v>
                </c:pt>
                <c:pt idx="2">
                  <c:v>2576.4705882352941</c:v>
                </c:pt>
                <c:pt idx="3">
                  <c:v>713.79310344827582</c:v>
                </c:pt>
                <c:pt idx="4">
                  <c:v>1147.6190476190477</c:v>
                </c:pt>
                <c:pt idx="5">
                  <c:v>1560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19</c:v>
                </c:pt>
                <c:pt idx="3">
                  <c:v>16</c:v>
                </c:pt>
                <c:pt idx="4">
                  <c:v>7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小林圭太!$L$2:$L$26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-825</c:v>
                </c:pt>
                <c:pt idx="1">
                  <c:v>-675</c:v>
                </c:pt>
                <c:pt idx="2">
                  <c:v>-1365</c:v>
                </c:pt>
                <c:pt idx="3">
                  <c:v>1650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5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西野修世!$L$2:$L$4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650</c:v>
                </c:pt>
                <c:pt idx="1">
                  <c:v>0</c:v>
                </c:pt>
                <c:pt idx="2">
                  <c:v>0</c:v>
                </c:pt>
                <c:pt idx="3">
                  <c:v>-1250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09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  <row r="92" spans="1:4">
      <c r="A92" s="24" t="s">
        <v>308</v>
      </c>
      <c r="B92" s="25">
        <v>45237.765648148146</v>
      </c>
      <c r="C92" s="24" t="s">
        <v>102</v>
      </c>
      <c r="D92" s="24" t="s">
        <v>176</v>
      </c>
    </row>
    <row r="93" spans="1:4">
      <c r="A93" s="24" t="s">
        <v>309</v>
      </c>
      <c r="B93" s="25">
        <v>45239.777997685182</v>
      </c>
      <c r="C93" s="24" t="s">
        <v>102</v>
      </c>
      <c r="D93" s="24" t="s">
        <v>176</v>
      </c>
    </row>
    <row r="94" spans="1:4">
      <c r="A94" s="24" t="s">
        <v>310</v>
      </c>
      <c r="B94" s="25">
        <v>45239.772962962961</v>
      </c>
      <c r="C94" s="24" t="s">
        <v>102</v>
      </c>
      <c r="D94" s="24" t="s">
        <v>176</v>
      </c>
    </row>
    <row r="95" spans="1:4">
      <c r="A95" s="24" t="s">
        <v>311</v>
      </c>
      <c r="B95" s="25">
        <v>45265.771585648145</v>
      </c>
      <c r="C95" s="24" t="s">
        <v>102</v>
      </c>
      <c r="D95" s="24" t="s">
        <v>176</v>
      </c>
    </row>
    <row r="96" spans="1:4">
      <c r="A96" s="24" t="s">
        <v>312</v>
      </c>
      <c r="B96" s="25">
        <v>45265.772013888891</v>
      </c>
      <c r="C96" s="24" t="s">
        <v>102</v>
      </c>
      <c r="D96" s="24" t="s">
        <v>176</v>
      </c>
    </row>
    <row r="97" spans="1:4">
      <c r="A97" s="24" t="s">
        <v>313</v>
      </c>
      <c r="B97" s="25">
        <v>45272.767685185187</v>
      </c>
      <c r="C97" s="24" t="s">
        <v>102</v>
      </c>
      <c r="D97" s="24" t="s">
        <v>176</v>
      </c>
    </row>
    <row r="98" spans="1:4">
      <c r="A98" s="24" t="s">
        <v>314</v>
      </c>
      <c r="B98" s="25">
        <v>45274.775266203702</v>
      </c>
      <c r="C98" s="24" t="s">
        <v>102</v>
      </c>
      <c r="D98" s="24" t="s">
        <v>176</v>
      </c>
    </row>
    <row r="99" spans="1:4">
      <c r="A99" s="24" t="s">
        <v>315</v>
      </c>
      <c r="B99" s="25">
        <v>45279.777615740742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45281.774710648147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45281.774282407408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45300.780023148145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45302.768888888888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45307.763020833336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45309.775648148148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45309.770949074074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45335.773287037038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45337.767337962963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45337.76703703704</v>
      </c>
      <c r="C109" s="24" t="s">
        <v>102</v>
      </c>
      <c r="D109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6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661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57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36</v>
      </c>
    </row>
    <row r="30" spans="1:2">
      <c r="A30" t="s">
        <v>238</v>
      </c>
      <c r="B30">
        <v>24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16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41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44</v>
      </c>
    </row>
    <row r="42" spans="1:2">
      <c r="A42" t="s">
        <v>277</v>
      </c>
      <c r="B42">
        <v>17</v>
      </c>
    </row>
    <row r="43" spans="1:2">
      <c r="A43" t="s">
        <v>276</v>
      </c>
      <c r="B43">
        <v>38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24</v>
      </c>
    </row>
    <row r="46" spans="1:2">
      <c r="A46" t="s">
        <v>324</v>
      </c>
      <c r="B46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8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0.47204458375015024</v>
      </c>
      <c r="C2" s="111"/>
      <c r="D2" s="112"/>
      <c r="E2" s="113"/>
      <c r="F2" s="112"/>
      <c r="G2" s="113"/>
      <c r="H2" s="110">
        <v>0.89242091232117393</v>
      </c>
      <c r="I2" s="111"/>
      <c r="J2" s="110">
        <v>0.66115453816570868</v>
      </c>
      <c r="K2" s="111"/>
      <c r="L2" s="110">
        <v>0.74264087387358801</v>
      </c>
      <c r="M2" s="111"/>
      <c r="N2" s="110">
        <v>0.81041620135501002</v>
      </c>
      <c r="O2" s="111"/>
      <c r="P2" s="110">
        <v>0.65186801387444426</v>
      </c>
      <c r="Q2" s="111"/>
      <c r="R2" s="110">
        <v>0.47588878286282627</v>
      </c>
      <c r="S2" s="111"/>
      <c r="T2" s="110">
        <v>3.5212121253176826E-2</v>
      </c>
      <c r="U2" s="111"/>
      <c r="V2" s="110">
        <v>0.27157196025414038</v>
      </c>
      <c r="W2" s="111"/>
      <c r="X2" s="110">
        <v>2.7036830154672484E-2</v>
      </c>
      <c r="Y2" s="111"/>
      <c r="Z2" s="110">
        <v>0.29794544962462055</v>
      </c>
      <c r="AA2" s="111"/>
      <c r="AB2" s="110">
        <v>0.30792257636498971</v>
      </c>
      <c r="AC2" s="111"/>
      <c r="AD2" s="110">
        <v>0.44572196679215426</v>
      </c>
      <c r="AE2" s="111"/>
      <c r="AF2" s="110">
        <v>-0.25241341770195153</v>
      </c>
      <c r="AG2" s="111"/>
      <c r="AH2" s="110">
        <v>0.26136568106468538</v>
      </c>
      <c r="AI2" s="111"/>
    </row>
    <row r="3" spans="1:35">
      <c r="A3" s="36">
        <v>1</v>
      </c>
      <c r="B3" s="37" t="s">
        <v>114</v>
      </c>
      <c r="C3" s="106">
        <v>165.25</v>
      </c>
      <c r="D3" s="37" t="s">
        <v>263</v>
      </c>
      <c r="E3" s="38">
        <v>637.90000000000009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57</v>
      </c>
      <c r="D4" s="45" t="s">
        <v>276</v>
      </c>
      <c r="E4" s="46">
        <v>566.70000000000005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304</v>
      </c>
      <c r="AA4" s="50">
        <v>0.34065934065934067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54</v>
      </c>
      <c r="D5" s="45" t="s">
        <v>169</v>
      </c>
      <c r="E5" s="46">
        <v>555.4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324</v>
      </c>
      <c r="S5" s="50">
        <v>0</v>
      </c>
      <c r="T5" s="47" t="s">
        <v>216</v>
      </c>
      <c r="U5" s="51">
        <v>8496.2962962962956</v>
      </c>
      <c r="V5" s="47" t="s">
        <v>324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0.33454545454545453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44</v>
      </c>
      <c r="D6" s="45" t="s">
        <v>195</v>
      </c>
      <c r="E6" s="46">
        <v>349.99999999999989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175</v>
      </c>
      <c r="U6" s="51">
        <v>8400</v>
      </c>
      <c r="V6" s="47" t="s">
        <v>264</v>
      </c>
      <c r="W6" s="51">
        <v>-1950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41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175</v>
      </c>
      <c r="W7" s="51">
        <v>-2950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276</v>
      </c>
      <c r="C8" s="107">
        <v>38</v>
      </c>
      <c r="D8" s="45" t="s">
        <v>265</v>
      </c>
      <c r="E8" s="46">
        <v>200.00000000000009</v>
      </c>
      <c r="F8" s="47" t="s">
        <v>263</v>
      </c>
      <c r="G8" s="59">
        <v>15.558536585365855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0.2839506172839506</v>
      </c>
      <c r="R8" s="47" t="s">
        <v>169</v>
      </c>
      <c r="S8" s="50">
        <v>9.6059113300492605E-2</v>
      </c>
      <c r="T8" s="47" t="s">
        <v>228</v>
      </c>
      <c r="U8" s="51">
        <v>8024</v>
      </c>
      <c r="V8" s="47" t="s">
        <v>297</v>
      </c>
      <c r="W8" s="51">
        <v>-3530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36</v>
      </c>
      <c r="D9" s="45" t="s">
        <v>168</v>
      </c>
      <c r="E9" s="46">
        <v>154.39999999999998</v>
      </c>
      <c r="F9" s="47" t="s">
        <v>276</v>
      </c>
      <c r="G9" s="59">
        <v>14.913157894736843</v>
      </c>
      <c r="H9" s="47" t="s">
        <v>276</v>
      </c>
      <c r="I9" s="48">
        <v>2.0526315789473686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276</v>
      </c>
      <c r="O9" s="49">
        <v>0.71052631578947367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324</v>
      </c>
      <c r="U9" s="51">
        <v>8000</v>
      </c>
      <c r="V9" s="47" t="s">
        <v>191</v>
      </c>
      <c r="W9" s="51">
        <v>-3740</v>
      </c>
      <c r="X9" s="47" t="s">
        <v>258</v>
      </c>
      <c r="Y9" s="50">
        <v>0.265625</v>
      </c>
      <c r="Z9" s="47" t="s">
        <v>195</v>
      </c>
      <c r="AA9" s="50">
        <v>0.31219512195121951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255</v>
      </c>
      <c r="C10" s="107">
        <v>30</v>
      </c>
      <c r="D10" s="45" t="s">
        <v>205</v>
      </c>
      <c r="E10" s="46">
        <v>141.1</v>
      </c>
      <c r="F10" s="47" t="s">
        <v>167</v>
      </c>
      <c r="G10" s="59">
        <v>14</v>
      </c>
      <c r="H10" s="47" t="s">
        <v>263</v>
      </c>
      <c r="I10" s="48">
        <v>2.0731707317073171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195</v>
      </c>
      <c r="Q10" s="50">
        <v>0.25609756097560976</v>
      </c>
      <c r="R10" s="47" t="s">
        <v>177</v>
      </c>
      <c r="S10" s="50">
        <v>0.10526315789473684</v>
      </c>
      <c r="T10" s="47" t="s">
        <v>231</v>
      </c>
      <c r="U10" s="51">
        <v>7975</v>
      </c>
      <c r="V10" s="47" t="s">
        <v>215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263</v>
      </c>
      <c r="AC10" s="50">
        <v>0.71641791044776115</v>
      </c>
      <c r="AD10" s="47" t="s">
        <v>263</v>
      </c>
      <c r="AE10" s="50">
        <v>0.46575342465753422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265</v>
      </c>
      <c r="C11" s="107">
        <v>29</v>
      </c>
      <c r="D11" s="45" t="s">
        <v>244</v>
      </c>
      <c r="E11" s="46">
        <v>128.79999999999998</v>
      </c>
      <c r="F11" s="47" t="s">
        <v>169</v>
      </c>
      <c r="G11" s="59">
        <v>10.285185185185185</v>
      </c>
      <c r="H11" s="47" t="s">
        <v>191</v>
      </c>
      <c r="I11" s="48">
        <v>2.1428571428571428</v>
      </c>
      <c r="J11" s="47" t="s">
        <v>244</v>
      </c>
      <c r="K11" s="49">
        <v>0.375</v>
      </c>
      <c r="L11" s="47" t="s">
        <v>324</v>
      </c>
      <c r="M11" s="49">
        <v>0</v>
      </c>
      <c r="N11" s="47" t="s">
        <v>263</v>
      </c>
      <c r="O11" s="49">
        <v>0.65853658536585369</v>
      </c>
      <c r="P11" s="47" t="s">
        <v>276</v>
      </c>
      <c r="Q11" s="50">
        <v>0.25454545454545452</v>
      </c>
      <c r="R11" s="47" t="s">
        <v>276</v>
      </c>
      <c r="S11" s="50">
        <v>0.10545454545454545</v>
      </c>
      <c r="T11" s="47" t="s">
        <v>264</v>
      </c>
      <c r="U11" s="51">
        <v>7966.666666666667</v>
      </c>
      <c r="V11" s="47" t="s">
        <v>231</v>
      </c>
      <c r="W11" s="51">
        <v>-3900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168</v>
      </c>
      <c r="AC11" s="50">
        <v>0.7142857142857143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216</v>
      </c>
      <c r="C12" s="107">
        <v>27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169</v>
      </c>
      <c r="I12" s="48">
        <v>2.2222222222222223</v>
      </c>
      <c r="J12" s="47" t="s">
        <v>163</v>
      </c>
      <c r="K12" s="49">
        <v>0.375</v>
      </c>
      <c r="L12" s="47" t="s">
        <v>191</v>
      </c>
      <c r="M12" s="49">
        <v>7.1428571428571425E-2</v>
      </c>
      <c r="N12" s="47" t="s">
        <v>169</v>
      </c>
      <c r="O12" s="49">
        <v>0.62962962962962965</v>
      </c>
      <c r="P12" s="47" t="s">
        <v>244</v>
      </c>
      <c r="Q12" s="50">
        <v>0.25438596491228072</v>
      </c>
      <c r="R12" s="47" t="s">
        <v>179</v>
      </c>
      <c r="S12" s="50">
        <v>0.10687022900763359</v>
      </c>
      <c r="T12" s="47" t="s">
        <v>162</v>
      </c>
      <c r="U12" s="51">
        <v>7942.8571428571431</v>
      </c>
      <c r="V12" s="47" t="s">
        <v>263</v>
      </c>
      <c r="W12" s="51">
        <v>-4060.5263157894738</v>
      </c>
      <c r="X12" s="47" t="s">
        <v>196</v>
      </c>
      <c r="Y12" s="50">
        <v>0.25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255</v>
      </c>
      <c r="AE12" s="50">
        <v>0.41025641025641024</v>
      </c>
      <c r="AF12" s="47" t="s">
        <v>244</v>
      </c>
      <c r="AG12" s="50">
        <v>0.48275862068965519</v>
      </c>
      <c r="AH12" s="47" t="s">
        <v>195</v>
      </c>
      <c r="AI12" s="54">
        <v>65500</v>
      </c>
    </row>
    <row r="13" spans="1:35">
      <c r="A13" s="44">
        <v>11</v>
      </c>
      <c r="B13" s="45" t="s">
        <v>238</v>
      </c>
      <c r="C13" s="107">
        <v>24</v>
      </c>
      <c r="D13" s="45" t="s">
        <v>191</v>
      </c>
      <c r="E13" s="46">
        <v>79.299999999999983</v>
      </c>
      <c r="F13" s="47" t="s">
        <v>244</v>
      </c>
      <c r="G13" s="59">
        <v>8.0499999999999989</v>
      </c>
      <c r="H13" s="47" t="s">
        <v>265</v>
      </c>
      <c r="I13" s="48">
        <v>2.3103448275862069</v>
      </c>
      <c r="J13" s="47" t="s">
        <v>263</v>
      </c>
      <c r="K13" s="49">
        <v>0.36585365853658536</v>
      </c>
      <c r="L13" s="47" t="s">
        <v>263</v>
      </c>
      <c r="M13" s="49">
        <v>9.7560975609756101E-2</v>
      </c>
      <c r="N13" s="47" t="s">
        <v>164</v>
      </c>
      <c r="O13" s="49">
        <v>0.6</v>
      </c>
      <c r="P13" s="47" t="s">
        <v>265</v>
      </c>
      <c r="Q13" s="50">
        <v>0.25352112676056338</v>
      </c>
      <c r="R13" s="47" t="s">
        <v>205</v>
      </c>
      <c r="S13" s="50">
        <v>0.10714285714285714</v>
      </c>
      <c r="T13" s="47" t="s">
        <v>244</v>
      </c>
      <c r="U13" s="51">
        <v>7703.4482758620688</v>
      </c>
      <c r="V13" s="47" t="s">
        <v>258</v>
      </c>
      <c r="W13" s="51">
        <v>-4254.545454545455</v>
      </c>
      <c r="X13" s="47" t="s">
        <v>205</v>
      </c>
      <c r="Y13" s="50">
        <v>0.25</v>
      </c>
      <c r="Z13" s="47" t="s">
        <v>179</v>
      </c>
      <c r="AA13" s="50">
        <v>0.25190839694656486</v>
      </c>
      <c r="AB13" s="47" t="s">
        <v>244</v>
      </c>
      <c r="AC13" s="50">
        <v>0.65217391304347827</v>
      </c>
      <c r="AD13" s="47" t="s">
        <v>161</v>
      </c>
      <c r="AE13" s="50">
        <v>0.3888888888888889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304</v>
      </c>
      <c r="C14" s="107">
        <v>24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244</v>
      </c>
      <c r="I14" s="48">
        <v>2.3125</v>
      </c>
      <c r="J14" s="47" t="s">
        <v>276</v>
      </c>
      <c r="K14" s="49">
        <v>0.34210526315789475</v>
      </c>
      <c r="L14" s="47" t="s">
        <v>276</v>
      </c>
      <c r="M14" s="49">
        <v>0.10526315789473684</v>
      </c>
      <c r="N14" s="47" t="s">
        <v>227</v>
      </c>
      <c r="O14" s="49">
        <v>0.5714285714285714</v>
      </c>
      <c r="P14" s="47" t="s">
        <v>179</v>
      </c>
      <c r="Q14" s="50">
        <v>0.24427480916030533</v>
      </c>
      <c r="R14" s="47" t="s">
        <v>213</v>
      </c>
      <c r="S14" s="50">
        <v>0.1111111111111111</v>
      </c>
      <c r="T14" s="47" t="s">
        <v>169</v>
      </c>
      <c r="U14" s="51">
        <v>7544.0476190476193</v>
      </c>
      <c r="V14" s="47" t="s">
        <v>277</v>
      </c>
      <c r="W14" s="51">
        <v>-4370</v>
      </c>
      <c r="X14" s="47" t="s">
        <v>277</v>
      </c>
      <c r="Y14" s="50">
        <v>0.24166666666666667</v>
      </c>
      <c r="Z14" s="47" t="s">
        <v>196</v>
      </c>
      <c r="AA14" s="50">
        <v>0.25</v>
      </c>
      <c r="AB14" s="47" t="s">
        <v>238</v>
      </c>
      <c r="AC14" s="50">
        <v>0.6428571428571429</v>
      </c>
      <c r="AD14" s="47" t="s">
        <v>168</v>
      </c>
      <c r="AE14" s="50">
        <v>0.38297872340425532</v>
      </c>
      <c r="AF14" s="47" t="s">
        <v>216</v>
      </c>
      <c r="AG14" s="50">
        <v>0.44444444444444442</v>
      </c>
      <c r="AH14" s="47" t="s">
        <v>216</v>
      </c>
      <c r="AI14" s="54">
        <v>62700</v>
      </c>
    </row>
    <row r="15" spans="1:35">
      <c r="A15" s="44">
        <v>13</v>
      </c>
      <c r="B15" s="45" t="s">
        <v>269</v>
      </c>
      <c r="C15" s="107">
        <v>21</v>
      </c>
      <c r="D15" s="45" t="s">
        <v>268</v>
      </c>
      <c r="E15" s="46">
        <v>52.1</v>
      </c>
      <c r="F15" s="47" t="s">
        <v>195</v>
      </c>
      <c r="G15" s="59">
        <v>6.1403508771929802</v>
      </c>
      <c r="H15" s="47" t="s">
        <v>168</v>
      </c>
      <c r="I15" s="48">
        <v>2.3333333333333335</v>
      </c>
      <c r="J15" s="47" t="s">
        <v>169</v>
      </c>
      <c r="K15" s="49">
        <v>0.33333333333333331</v>
      </c>
      <c r="L15" s="47" t="s">
        <v>195</v>
      </c>
      <c r="M15" s="49">
        <v>0.12280701754385964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276</v>
      </c>
      <c r="U15" s="51">
        <v>7358.5714285714284</v>
      </c>
      <c r="V15" s="47" t="s">
        <v>169</v>
      </c>
      <c r="W15" s="51">
        <v>-4717.9487179487178</v>
      </c>
      <c r="X15" s="47" t="s">
        <v>195</v>
      </c>
      <c r="Y15" s="50">
        <v>0.23170731707317074</v>
      </c>
      <c r="Z15" s="47" t="s">
        <v>191</v>
      </c>
      <c r="AA15" s="50">
        <v>0.24347826086956523</v>
      </c>
      <c r="AB15" s="47" t="s">
        <v>235</v>
      </c>
      <c r="AC15" s="50">
        <v>0.62790697674418605</v>
      </c>
      <c r="AD15" s="47" t="s">
        <v>244</v>
      </c>
      <c r="AE15" s="50">
        <v>0.36363636363636365</v>
      </c>
      <c r="AF15" s="47" t="s">
        <v>161</v>
      </c>
      <c r="AG15" s="50">
        <v>0.4375</v>
      </c>
      <c r="AH15" s="47" t="s">
        <v>265</v>
      </c>
      <c r="AI15" s="54">
        <v>61200</v>
      </c>
    </row>
    <row r="16" spans="1:35">
      <c r="A16" s="44">
        <v>14</v>
      </c>
      <c r="B16" s="45" t="s">
        <v>228</v>
      </c>
      <c r="C16" s="107">
        <v>19</v>
      </c>
      <c r="D16" s="45" t="s">
        <v>164</v>
      </c>
      <c r="E16" s="46">
        <v>22.499999999999993</v>
      </c>
      <c r="F16" s="47" t="s">
        <v>191</v>
      </c>
      <c r="G16" s="59">
        <v>5.6642857142857128</v>
      </c>
      <c r="H16" s="47" t="s">
        <v>195</v>
      </c>
      <c r="I16" s="48">
        <v>2.3333333333333335</v>
      </c>
      <c r="J16" s="47" t="s">
        <v>161</v>
      </c>
      <c r="K16" s="49">
        <v>0.3</v>
      </c>
      <c r="L16" s="47" t="s">
        <v>169</v>
      </c>
      <c r="M16" s="49">
        <v>0.18518518518518517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164</v>
      </c>
      <c r="U16" s="51">
        <v>7355</v>
      </c>
      <c r="V16" s="47" t="s">
        <v>202</v>
      </c>
      <c r="W16" s="51">
        <v>-4800</v>
      </c>
      <c r="X16" s="47" t="s">
        <v>324</v>
      </c>
      <c r="Y16" s="50">
        <v>0.23076923076923078</v>
      </c>
      <c r="Z16" s="47" t="s">
        <v>161</v>
      </c>
      <c r="AA16" s="50">
        <v>0.23376623376623376</v>
      </c>
      <c r="AB16" s="47" t="s">
        <v>269</v>
      </c>
      <c r="AC16" s="50">
        <v>0.625</v>
      </c>
      <c r="AD16" s="47" t="s">
        <v>191</v>
      </c>
      <c r="AE16" s="50">
        <v>0.35714285714285715</v>
      </c>
      <c r="AF16" s="47" t="s">
        <v>277</v>
      </c>
      <c r="AG16" s="50">
        <v>0.42857142857142855</v>
      </c>
      <c r="AH16" s="47" t="s">
        <v>255</v>
      </c>
      <c r="AI16" s="54">
        <v>60000</v>
      </c>
    </row>
    <row r="17" spans="1:35">
      <c r="A17" s="44">
        <v>15</v>
      </c>
      <c r="B17" s="45" t="s">
        <v>168</v>
      </c>
      <c r="C17" s="107">
        <v>18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0.2807017543859649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223</v>
      </c>
      <c r="U17" s="51">
        <v>7200</v>
      </c>
      <c r="V17" s="47" t="s">
        <v>162</v>
      </c>
      <c r="W17" s="51">
        <v>-5000</v>
      </c>
      <c r="X17" s="47" t="s">
        <v>272</v>
      </c>
      <c r="Y17" s="50">
        <v>0.22485207100591717</v>
      </c>
      <c r="Z17" s="47" t="s">
        <v>297</v>
      </c>
      <c r="AA17" s="50">
        <v>0.2318840579710145</v>
      </c>
      <c r="AB17" s="47" t="s">
        <v>169</v>
      </c>
      <c r="AC17" s="50">
        <v>0.60317460317460314</v>
      </c>
      <c r="AD17" s="47" t="s">
        <v>304</v>
      </c>
      <c r="AE17" s="50">
        <v>0.35483870967741937</v>
      </c>
      <c r="AF17" s="47" t="s">
        <v>162</v>
      </c>
      <c r="AG17" s="50">
        <v>0.42857142857142855</v>
      </c>
      <c r="AH17" s="47" t="s">
        <v>272</v>
      </c>
      <c r="AI17" s="54">
        <v>59200</v>
      </c>
    </row>
    <row r="18" spans="1:35">
      <c r="A18" s="44">
        <v>16</v>
      </c>
      <c r="B18" s="45" t="s">
        <v>277</v>
      </c>
      <c r="C18" s="107">
        <v>17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255</v>
      </c>
      <c r="K18" s="49">
        <v>0.26666666666666666</v>
      </c>
      <c r="L18" s="47" t="s">
        <v>244</v>
      </c>
      <c r="M18" s="49">
        <v>0.1875</v>
      </c>
      <c r="N18" s="47" t="s">
        <v>195</v>
      </c>
      <c r="O18" s="49">
        <v>0.50877192982456143</v>
      </c>
      <c r="P18" s="47" t="s">
        <v>304</v>
      </c>
      <c r="Q18" s="50">
        <v>0.21978021978021978</v>
      </c>
      <c r="R18" s="47" t="s">
        <v>195</v>
      </c>
      <c r="S18" s="50">
        <v>0.11707317073170732</v>
      </c>
      <c r="T18" s="47" t="s">
        <v>277</v>
      </c>
      <c r="U18" s="51">
        <v>7185.7142857142853</v>
      </c>
      <c r="V18" s="47" t="s">
        <v>203</v>
      </c>
      <c r="W18" s="51">
        <v>-5080</v>
      </c>
      <c r="X18" s="47" t="s">
        <v>213</v>
      </c>
      <c r="Y18" s="50">
        <v>0.22222222222222221</v>
      </c>
      <c r="Z18" s="47" t="s">
        <v>264</v>
      </c>
      <c r="AA18" s="50">
        <v>0.23076923076923078</v>
      </c>
      <c r="AB18" s="47" t="s">
        <v>276</v>
      </c>
      <c r="AC18" s="50">
        <v>0.58620689655172409</v>
      </c>
      <c r="AD18" s="47" t="s">
        <v>169</v>
      </c>
      <c r="AE18" s="50">
        <v>0.35365853658536583</v>
      </c>
      <c r="AF18" s="47" t="s">
        <v>238</v>
      </c>
      <c r="AG18" s="50">
        <v>0.42424242424242425</v>
      </c>
      <c r="AH18" s="47" t="s">
        <v>205</v>
      </c>
      <c r="AI18" s="54">
        <v>57200</v>
      </c>
    </row>
    <row r="19" spans="1:35">
      <c r="A19" s="44">
        <v>17</v>
      </c>
      <c r="B19" s="45" t="s">
        <v>179</v>
      </c>
      <c r="C19" s="107">
        <v>16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216</v>
      </c>
      <c r="K19" s="49">
        <v>0.25925925925925924</v>
      </c>
      <c r="L19" s="47" t="s">
        <v>213</v>
      </c>
      <c r="M19" s="49">
        <v>0.2</v>
      </c>
      <c r="N19" s="47" t="s">
        <v>114</v>
      </c>
      <c r="O19" s="49">
        <v>0.50075642965204237</v>
      </c>
      <c r="P19" s="47" t="s">
        <v>163</v>
      </c>
      <c r="Q19" s="50">
        <v>0.21739130434782608</v>
      </c>
      <c r="R19" s="47" t="s">
        <v>263</v>
      </c>
      <c r="S19" s="50">
        <v>0.11728395061728394</v>
      </c>
      <c r="T19" s="47" t="s">
        <v>227</v>
      </c>
      <c r="U19" s="51">
        <v>7161.9047619047615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263</v>
      </c>
      <c r="AA19" s="50">
        <v>0.22530864197530864</v>
      </c>
      <c r="AB19" s="47" t="s">
        <v>265</v>
      </c>
      <c r="AC19" s="50">
        <v>0.56140350877192979</v>
      </c>
      <c r="AD19" s="47" t="s">
        <v>216</v>
      </c>
      <c r="AE19" s="50">
        <v>0.34615384615384615</v>
      </c>
      <c r="AF19" s="47" t="s">
        <v>205</v>
      </c>
      <c r="AG19" s="50">
        <v>0.41666666666666669</v>
      </c>
      <c r="AH19" s="47" t="s">
        <v>263</v>
      </c>
      <c r="AI19" s="54">
        <v>56200</v>
      </c>
    </row>
    <row r="20" spans="1:35">
      <c r="A20" s="44">
        <v>18</v>
      </c>
      <c r="B20" s="45" t="s">
        <v>244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2.4901664145234492</v>
      </c>
      <c r="J20" s="47" t="s">
        <v>114</v>
      </c>
      <c r="K20" s="49">
        <v>0.25718608169440244</v>
      </c>
      <c r="L20" s="47" t="s">
        <v>238</v>
      </c>
      <c r="M20" s="49">
        <v>0.20833333333333334</v>
      </c>
      <c r="N20" s="47" t="s">
        <v>161</v>
      </c>
      <c r="O20" s="49">
        <v>0.5</v>
      </c>
      <c r="P20" s="47" t="s">
        <v>114</v>
      </c>
      <c r="Q20" s="50">
        <v>0.21273134024811877</v>
      </c>
      <c r="R20" s="47" t="s">
        <v>238</v>
      </c>
      <c r="S20" s="50">
        <v>0.12290502793296089</v>
      </c>
      <c r="T20" s="47" t="s">
        <v>161</v>
      </c>
      <c r="U20" s="51">
        <v>7025</v>
      </c>
      <c r="V20" s="47" t="s">
        <v>265</v>
      </c>
      <c r="W20" s="51">
        <v>-5379.166666666667</v>
      </c>
      <c r="X20" s="47" t="s">
        <v>255</v>
      </c>
      <c r="Y20" s="50">
        <v>0.215962441314554</v>
      </c>
      <c r="Z20" s="47" t="s">
        <v>114</v>
      </c>
      <c r="AA20" s="50">
        <v>0.22351027049013628</v>
      </c>
      <c r="AB20" s="47" t="s">
        <v>228</v>
      </c>
      <c r="AC20" s="50">
        <v>0.56000000000000005</v>
      </c>
      <c r="AD20" s="47" t="s">
        <v>114</v>
      </c>
      <c r="AE20" s="50">
        <v>0.34394904458598724</v>
      </c>
      <c r="AF20" s="47" t="s">
        <v>168</v>
      </c>
      <c r="AG20" s="50">
        <v>0.39534883720930231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179</v>
      </c>
      <c r="K21" s="49">
        <v>0.25</v>
      </c>
      <c r="L21" s="47" t="s">
        <v>162</v>
      </c>
      <c r="M21" s="49">
        <v>0.22222222222222221</v>
      </c>
      <c r="N21" s="47" t="s">
        <v>179</v>
      </c>
      <c r="O21" s="49">
        <v>0.5</v>
      </c>
      <c r="P21" s="47" t="s">
        <v>177</v>
      </c>
      <c r="Q21" s="50">
        <v>0.21052631578947367</v>
      </c>
      <c r="R21" s="47" t="s">
        <v>162</v>
      </c>
      <c r="S21" s="50">
        <v>0.12820512820512819</v>
      </c>
      <c r="T21" s="47" t="s">
        <v>213</v>
      </c>
      <c r="U21" s="51">
        <v>6962.5</v>
      </c>
      <c r="V21" s="47" t="s">
        <v>223</v>
      </c>
      <c r="W21" s="51">
        <v>-5450</v>
      </c>
      <c r="X21" s="47" t="s">
        <v>276</v>
      </c>
      <c r="Y21" s="50">
        <v>0.21090909090909091</v>
      </c>
      <c r="Z21" s="47" t="s">
        <v>272</v>
      </c>
      <c r="AA21" s="50">
        <v>0.22189349112426035</v>
      </c>
      <c r="AB21" s="47" t="s">
        <v>114</v>
      </c>
      <c r="AC21" s="50">
        <v>0.5522842639593909</v>
      </c>
      <c r="AD21" s="47" t="s">
        <v>195</v>
      </c>
      <c r="AE21" s="50">
        <v>0.34375</v>
      </c>
      <c r="AF21" s="47" t="s">
        <v>179</v>
      </c>
      <c r="AG21" s="50">
        <v>0.375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175</v>
      </c>
      <c r="E22" s="46">
        <v>-2.2000000000000011</v>
      </c>
      <c r="F22" s="47" t="s">
        <v>114</v>
      </c>
      <c r="G22" s="59">
        <v>-0.16732223903177018</v>
      </c>
      <c r="H22" s="47" t="s">
        <v>163</v>
      </c>
      <c r="I22" s="48">
        <v>2.5</v>
      </c>
      <c r="J22" s="47" t="s">
        <v>272</v>
      </c>
      <c r="K22" s="49">
        <v>0.25</v>
      </c>
      <c r="L22" s="47" t="s">
        <v>241</v>
      </c>
      <c r="M22" s="49">
        <v>0.22222222222222221</v>
      </c>
      <c r="N22" s="47" t="s">
        <v>213</v>
      </c>
      <c r="O22" s="49">
        <v>0.5</v>
      </c>
      <c r="P22" s="47" t="s">
        <v>161</v>
      </c>
      <c r="Q22" s="50">
        <v>0.20779220779220781</v>
      </c>
      <c r="R22" s="47" t="s">
        <v>191</v>
      </c>
      <c r="S22" s="50">
        <v>0.13043478260869565</v>
      </c>
      <c r="T22" s="47" t="s">
        <v>195</v>
      </c>
      <c r="U22" s="51">
        <v>6778.0952380952385</v>
      </c>
      <c r="V22" s="47" t="s">
        <v>269</v>
      </c>
      <c r="W22" s="51">
        <v>-5485</v>
      </c>
      <c r="X22" s="47" t="s">
        <v>177</v>
      </c>
      <c r="Y22" s="50">
        <v>0.21052631578947367</v>
      </c>
      <c r="Z22" s="47" t="s">
        <v>238</v>
      </c>
      <c r="AA22" s="50">
        <v>0.21787709497206703</v>
      </c>
      <c r="AB22" s="47" t="s">
        <v>195</v>
      </c>
      <c r="AC22" s="50">
        <v>0.54736842105263162</v>
      </c>
      <c r="AD22" s="47" t="s">
        <v>276</v>
      </c>
      <c r="AE22" s="50">
        <v>0.33695652173913043</v>
      </c>
      <c r="AF22" s="47" t="s">
        <v>213</v>
      </c>
      <c r="AG22" s="50">
        <v>0.375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324</v>
      </c>
      <c r="E23" s="46">
        <v>-11.2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235</v>
      </c>
      <c r="K23" s="49">
        <v>0.22222222222222221</v>
      </c>
      <c r="L23" s="47" t="s">
        <v>258</v>
      </c>
      <c r="M23" s="49">
        <v>0.22222222222222221</v>
      </c>
      <c r="N23" s="47" t="s">
        <v>244</v>
      </c>
      <c r="O23" s="49">
        <v>0.5</v>
      </c>
      <c r="P23" s="47" t="s">
        <v>169</v>
      </c>
      <c r="Q23" s="50">
        <v>0.20689655172413793</v>
      </c>
      <c r="R23" s="47" t="s">
        <v>175</v>
      </c>
      <c r="S23" s="50">
        <v>0.13333333333333333</v>
      </c>
      <c r="T23" s="47" t="s">
        <v>238</v>
      </c>
      <c r="U23" s="51">
        <v>6760.606060606061</v>
      </c>
      <c r="V23" s="47" t="s">
        <v>164</v>
      </c>
      <c r="W23" s="51">
        <v>-5500</v>
      </c>
      <c r="X23" s="47" t="s">
        <v>203</v>
      </c>
      <c r="Y23" s="50">
        <v>0.20930232558139536</v>
      </c>
      <c r="Z23" s="47" t="s">
        <v>205</v>
      </c>
      <c r="AA23" s="50">
        <v>0.21428571428571427</v>
      </c>
      <c r="AB23" s="47" t="s">
        <v>272</v>
      </c>
      <c r="AC23" s="50">
        <v>0.53947368421052633</v>
      </c>
      <c r="AD23" s="47" t="s">
        <v>177</v>
      </c>
      <c r="AE23" s="50">
        <v>0.33333333333333331</v>
      </c>
      <c r="AF23" s="47" t="s">
        <v>235</v>
      </c>
      <c r="AG23" s="50">
        <v>0.37254901960784315</v>
      </c>
      <c r="AH23" s="47" t="s">
        <v>238</v>
      </c>
      <c r="AI23" s="54">
        <v>52300</v>
      </c>
    </row>
    <row r="24" spans="1:35">
      <c r="A24" s="44">
        <v>22</v>
      </c>
      <c r="B24" s="45" t="s">
        <v>161</v>
      </c>
      <c r="C24" s="107">
        <v>10</v>
      </c>
      <c r="D24" s="45" t="s">
        <v>215</v>
      </c>
      <c r="E24" s="46">
        <v>-14.4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191</v>
      </c>
      <c r="K24" s="49">
        <v>0.21428571428571427</v>
      </c>
      <c r="L24" s="47" t="s">
        <v>297</v>
      </c>
      <c r="M24" s="49">
        <v>0.22222222222222221</v>
      </c>
      <c r="N24" s="47" t="s">
        <v>255</v>
      </c>
      <c r="O24" s="49">
        <v>0.5</v>
      </c>
      <c r="P24" s="47" t="s">
        <v>255</v>
      </c>
      <c r="Q24" s="50">
        <v>0.20657276995305165</v>
      </c>
      <c r="R24" s="47" t="s">
        <v>199</v>
      </c>
      <c r="S24" s="50">
        <v>0.13333333333333333</v>
      </c>
      <c r="T24" s="47" t="s">
        <v>272</v>
      </c>
      <c r="U24" s="51">
        <v>6743.939393939394</v>
      </c>
      <c r="V24" s="47" t="s">
        <v>272</v>
      </c>
      <c r="W24" s="51">
        <v>-5500</v>
      </c>
      <c r="X24" s="47" t="s">
        <v>263</v>
      </c>
      <c r="Y24" s="50">
        <v>0.20679012345679013</v>
      </c>
      <c r="Z24" s="47" t="s">
        <v>235</v>
      </c>
      <c r="AA24" s="50">
        <v>0.20979020979020979</v>
      </c>
      <c r="AB24" s="47" t="s">
        <v>161</v>
      </c>
      <c r="AC24" s="50">
        <v>0.53846153846153844</v>
      </c>
      <c r="AD24" s="47" t="s">
        <v>205</v>
      </c>
      <c r="AE24" s="50">
        <v>0.33333333333333331</v>
      </c>
      <c r="AF24" s="47" t="s">
        <v>265</v>
      </c>
      <c r="AG24" s="50">
        <v>0.37037037037037035</v>
      </c>
      <c r="AH24" s="47" t="s">
        <v>164</v>
      </c>
      <c r="AI24" s="54">
        <v>52000</v>
      </c>
    </row>
    <row r="25" spans="1:35">
      <c r="A25" s="44">
        <v>23</v>
      </c>
      <c r="B25" s="45" t="s">
        <v>213</v>
      </c>
      <c r="C25" s="107">
        <v>10</v>
      </c>
      <c r="D25" s="45" t="s">
        <v>196</v>
      </c>
      <c r="E25" s="46">
        <v>-27.1</v>
      </c>
      <c r="F25" s="47" t="s">
        <v>227</v>
      </c>
      <c r="G25" s="59">
        <v>-3.7071428571428582</v>
      </c>
      <c r="H25" s="47" t="s">
        <v>324</v>
      </c>
      <c r="I25" s="48">
        <v>2.5</v>
      </c>
      <c r="J25" s="47" t="s">
        <v>228</v>
      </c>
      <c r="K25" s="49">
        <v>0.21052631578947367</v>
      </c>
      <c r="L25" s="47" t="s">
        <v>255</v>
      </c>
      <c r="M25" s="49">
        <v>0.23333333333333334</v>
      </c>
      <c r="N25" s="47" t="s">
        <v>163</v>
      </c>
      <c r="O25" s="49">
        <v>0.5</v>
      </c>
      <c r="P25" s="47" t="s">
        <v>166</v>
      </c>
      <c r="Q25" s="50">
        <v>0.2</v>
      </c>
      <c r="R25" s="47" t="s">
        <v>216</v>
      </c>
      <c r="S25" s="50">
        <v>0.13407821229050279</v>
      </c>
      <c r="T25" s="47" t="s">
        <v>191</v>
      </c>
      <c r="U25" s="51">
        <v>6733.333333333333</v>
      </c>
      <c r="V25" s="47" t="s">
        <v>276</v>
      </c>
      <c r="W25" s="51">
        <v>-5679.3103448275861</v>
      </c>
      <c r="X25" s="47" t="s">
        <v>163</v>
      </c>
      <c r="Y25" s="50">
        <v>0.20289855072463769</v>
      </c>
      <c r="Z25" s="47" t="s">
        <v>169</v>
      </c>
      <c r="AA25" s="50">
        <v>0.2019704433497537</v>
      </c>
      <c r="AB25" s="47" t="s">
        <v>227</v>
      </c>
      <c r="AC25" s="50">
        <v>0.53125</v>
      </c>
      <c r="AD25" s="47" t="s">
        <v>163</v>
      </c>
      <c r="AE25" s="50">
        <v>0.31818181818181818</v>
      </c>
      <c r="AF25" s="47" t="s">
        <v>272</v>
      </c>
      <c r="AG25" s="50">
        <v>0.36363636363636365</v>
      </c>
      <c r="AH25" s="47" t="s">
        <v>277</v>
      </c>
      <c r="AI25" s="54">
        <v>50000</v>
      </c>
    </row>
    <row r="26" spans="1:35">
      <c r="A26" s="44">
        <v>24</v>
      </c>
      <c r="B26" s="45" t="s">
        <v>162</v>
      </c>
      <c r="C26" s="107">
        <v>9</v>
      </c>
      <c r="D26" s="45" t="s">
        <v>179</v>
      </c>
      <c r="E26" s="46">
        <v>-34.6</v>
      </c>
      <c r="F26" s="47" t="s">
        <v>216</v>
      </c>
      <c r="G26" s="59">
        <v>-4.9481481481481469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265</v>
      </c>
      <c r="M26" s="49">
        <v>0.2413793103448276</v>
      </c>
      <c r="N26" s="47" t="s">
        <v>175</v>
      </c>
      <c r="O26" s="49">
        <v>0.5</v>
      </c>
      <c r="P26" s="47" t="s">
        <v>175</v>
      </c>
      <c r="Q26" s="50">
        <v>0.2</v>
      </c>
      <c r="R26" s="47" t="s">
        <v>114</v>
      </c>
      <c r="S26" s="50">
        <v>0.13524506813097417</v>
      </c>
      <c r="T26" s="47" t="s">
        <v>114</v>
      </c>
      <c r="U26" s="51">
        <v>6591.682600382409</v>
      </c>
      <c r="V26" s="47" t="s">
        <v>114</v>
      </c>
      <c r="W26" s="51">
        <v>-5809.9248120300754</v>
      </c>
      <c r="X26" s="47" t="s">
        <v>244</v>
      </c>
      <c r="Y26" s="50">
        <v>0.20175438596491227</v>
      </c>
      <c r="Z26" s="47" t="s">
        <v>244</v>
      </c>
      <c r="AA26" s="50">
        <v>0.19298245614035087</v>
      </c>
      <c r="AB26" s="47" t="s">
        <v>258</v>
      </c>
      <c r="AC26" s="50">
        <v>0.52941176470588236</v>
      </c>
      <c r="AD26" s="47" t="s">
        <v>228</v>
      </c>
      <c r="AE26" s="50">
        <v>0.30769230769230771</v>
      </c>
      <c r="AF26" s="47" t="s">
        <v>195</v>
      </c>
      <c r="AG26" s="50">
        <v>0.3619047619047619</v>
      </c>
      <c r="AH26" s="47" t="s">
        <v>304</v>
      </c>
      <c r="AI26" s="54">
        <v>48000</v>
      </c>
    </row>
    <row r="27" spans="1:35">
      <c r="A27" s="44">
        <v>25</v>
      </c>
      <c r="B27" s="45" t="s">
        <v>241</v>
      </c>
      <c r="C27" s="107">
        <v>9</v>
      </c>
      <c r="D27" s="45" t="s">
        <v>227</v>
      </c>
      <c r="E27" s="46">
        <v>-51.900000000000013</v>
      </c>
      <c r="F27" s="47" t="s">
        <v>324</v>
      </c>
      <c r="G27" s="59">
        <v>-5.6</v>
      </c>
      <c r="H27" s="47" t="s">
        <v>216</v>
      </c>
      <c r="I27" s="48">
        <v>2.6296296296296298</v>
      </c>
      <c r="J27" s="47" t="s">
        <v>269</v>
      </c>
      <c r="K27" s="49">
        <v>0.19047619047619047</v>
      </c>
      <c r="L27" s="47" t="s">
        <v>114</v>
      </c>
      <c r="M27" s="49">
        <v>0.24810892586989411</v>
      </c>
      <c r="N27" s="47" t="s">
        <v>177</v>
      </c>
      <c r="O27" s="49">
        <v>0.5</v>
      </c>
      <c r="P27" s="47" t="s">
        <v>269</v>
      </c>
      <c r="Q27" s="50">
        <v>0.19727891156462585</v>
      </c>
      <c r="R27" s="47" t="s">
        <v>269</v>
      </c>
      <c r="S27" s="50">
        <v>0.1360544217687075</v>
      </c>
      <c r="T27" s="47" t="s">
        <v>297</v>
      </c>
      <c r="U27" s="51">
        <v>6585.7142857142853</v>
      </c>
      <c r="V27" s="47" t="s">
        <v>168</v>
      </c>
      <c r="W27" s="51">
        <v>-5835.7142857142853</v>
      </c>
      <c r="X27" s="47" t="s">
        <v>114</v>
      </c>
      <c r="Y27" s="50">
        <v>0.20032540166768353</v>
      </c>
      <c r="Z27" s="47" t="s">
        <v>277</v>
      </c>
      <c r="AA27" s="50">
        <v>0.19166666666666668</v>
      </c>
      <c r="AB27" s="47" t="s">
        <v>216</v>
      </c>
      <c r="AC27" s="50">
        <v>0.51515151515151514</v>
      </c>
      <c r="AD27" s="47" t="s">
        <v>238</v>
      </c>
      <c r="AE27" s="50">
        <v>0.30769230769230771</v>
      </c>
      <c r="AF27" s="47" t="s">
        <v>114</v>
      </c>
      <c r="AG27" s="50">
        <v>0.36137667304015297</v>
      </c>
      <c r="AH27" s="47" t="s">
        <v>177</v>
      </c>
      <c r="AI27" s="54">
        <v>42500</v>
      </c>
    </row>
    <row r="28" spans="1:35">
      <c r="A28" s="44">
        <v>26</v>
      </c>
      <c r="B28" s="45" t="s">
        <v>258</v>
      </c>
      <c r="C28" s="107">
        <v>9</v>
      </c>
      <c r="D28" s="45" t="s">
        <v>180</v>
      </c>
      <c r="E28" s="46">
        <v>-52.6</v>
      </c>
      <c r="F28" s="47" t="s">
        <v>272</v>
      </c>
      <c r="G28" s="59">
        <v>-6.0863636363636351</v>
      </c>
      <c r="H28" s="47" t="s">
        <v>238</v>
      </c>
      <c r="I28" s="48">
        <v>2.6666666666666665</v>
      </c>
      <c r="J28" s="47" t="s">
        <v>304</v>
      </c>
      <c r="K28" s="49">
        <v>0.16666666666666666</v>
      </c>
      <c r="L28" s="47" t="s">
        <v>223</v>
      </c>
      <c r="M28" s="49">
        <v>0.25</v>
      </c>
      <c r="N28" s="47" t="s">
        <v>223</v>
      </c>
      <c r="O28" s="49">
        <v>0.5</v>
      </c>
      <c r="P28" s="47" t="s">
        <v>272</v>
      </c>
      <c r="Q28" s="50">
        <v>0.19526627218934911</v>
      </c>
      <c r="R28" s="47" t="s">
        <v>244</v>
      </c>
      <c r="S28" s="50">
        <v>0.14035087719298245</v>
      </c>
      <c r="T28" s="47" t="s">
        <v>269</v>
      </c>
      <c r="U28" s="51">
        <v>6444.8275862068967</v>
      </c>
      <c r="V28" s="47" t="s">
        <v>235</v>
      </c>
      <c r="W28" s="51">
        <v>-5856.25</v>
      </c>
      <c r="X28" s="47" t="s">
        <v>268</v>
      </c>
      <c r="Y28" s="50">
        <v>0.2</v>
      </c>
      <c r="Z28" s="47" t="s">
        <v>228</v>
      </c>
      <c r="AA28" s="50">
        <v>0.19117647058823528</v>
      </c>
      <c r="AB28" s="47" t="s">
        <v>213</v>
      </c>
      <c r="AC28" s="50">
        <v>0.5</v>
      </c>
      <c r="AD28" s="47" t="s">
        <v>272</v>
      </c>
      <c r="AE28" s="50">
        <v>0.30666666666666664</v>
      </c>
      <c r="AF28" s="47" t="s">
        <v>263</v>
      </c>
      <c r="AG28" s="50">
        <v>0.35869565217391303</v>
      </c>
      <c r="AH28" s="47" t="s">
        <v>163</v>
      </c>
      <c r="AI28" s="54">
        <v>41700</v>
      </c>
    </row>
    <row r="29" spans="1:35">
      <c r="A29" s="44">
        <v>27</v>
      </c>
      <c r="B29" s="45" t="s">
        <v>297</v>
      </c>
      <c r="C29" s="107">
        <v>9</v>
      </c>
      <c r="D29" s="45" t="s">
        <v>262</v>
      </c>
      <c r="E29" s="46">
        <v>-59.2</v>
      </c>
      <c r="F29" s="47" t="s">
        <v>304</v>
      </c>
      <c r="G29" s="59">
        <v>-9.3375000000000004</v>
      </c>
      <c r="H29" s="47" t="s">
        <v>241</v>
      </c>
      <c r="I29" s="48">
        <v>2.6666666666666665</v>
      </c>
      <c r="J29" s="47" t="s">
        <v>227</v>
      </c>
      <c r="K29" s="49">
        <v>0.14285714285714285</v>
      </c>
      <c r="L29" s="47" t="s">
        <v>164</v>
      </c>
      <c r="M29" s="49">
        <v>0.26666666666666666</v>
      </c>
      <c r="N29" s="47" t="s">
        <v>324</v>
      </c>
      <c r="O29" s="49">
        <v>0.5</v>
      </c>
      <c r="P29" s="47" t="s">
        <v>238</v>
      </c>
      <c r="Q29" s="50">
        <v>0.18435754189944134</v>
      </c>
      <c r="R29" s="47" t="s">
        <v>297</v>
      </c>
      <c r="S29" s="50">
        <v>0.14492753623188406</v>
      </c>
      <c r="T29" s="47" t="s">
        <v>255</v>
      </c>
      <c r="U29" s="51">
        <v>6295.454545454545</v>
      </c>
      <c r="V29" s="47" t="s">
        <v>304</v>
      </c>
      <c r="W29" s="51">
        <v>-5907.4074074074078</v>
      </c>
      <c r="X29" s="47" t="s">
        <v>168</v>
      </c>
      <c r="Y29" s="50">
        <v>0.19718309859154928</v>
      </c>
      <c r="Z29" s="47" t="s">
        <v>255</v>
      </c>
      <c r="AA29" s="50">
        <v>0.18309859154929578</v>
      </c>
      <c r="AB29" s="47" t="s">
        <v>304</v>
      </c>
      <c r="AC29" s="50">
        <v>0.5</v>
      </c>
      <c r="AD29" s="47" t="s">
        <v>235</v>
      </c>
      <c r="AE29" s="50">
        <v>0.28333333333333333</v>
      </c>
      <c r="AF29" s="47" t="s">
        <v>175</v>
      </c>
      <c r="AG29" s="50">
        <v>0.33333333333333331</v>
      </c>
      <c r="AH29" s="47" t="s">
        <v>231</v>
      </c>
      <c r="AI29" s="54">
        <v>41300</v>
      </c>
    </row>
    <row r="30" spans="1:35">
      <c r="A30" s="44">
        <v>28</v>
      </c>
      <c r="B30" s="45" t="s">
        <v>163</v>
      </c>
      <c r="C30" s="107">
        <v>8</v>
      </c>
      <c r="D30" s="45" t="s">
        <v>223</v>
      </c>
      <c r="E30" s="46">
        <v>-72.5</v>
      </c>
      <c r="F30" s="47" t="s">
        <v>228</v>
      </c>
      <c r="G30" s="59">
        <v>-9.689473684210526</v>
      </c>
      <c r="H30" s="47" t="s">
        <v>272</v>
      </c>
      <c r="I30" s="48">
        <v>2.6818181818181817</v>
      </c>
      <c r="J30" s="47" t="s">
        <v>277</v>
      </c>
      <c r="K30" s="49">
        <v>0.11764705882352941</v>
      </c>
      <c r="L30" s="47" t="s">
        <v>168</v>
      </c>
      <c r="M30" s="49">
        <v>0.27777777777777779</v>
      </c>
      <c r="N30" s="47" t="s">
        <v>238</v>
      </c>
      <c r="O30" s="49">
        <v>0.45833333333333331</v>
      </c>
      <c r="P30" s="47" t="s">
        <v>228</v>
      </c>
      <c r="Q30" s="50">
        <v>0.18382352941176472</v>
      </c>
      <c r="R30" s="47" t="s">
        <v>304</v>
      </c>
      <c r="S30" s="50">
        <v>0.14835164835164835</v>
      </c>
      <c r="T30" s="47" t="s">
        <v>203</v>
      </c>
      <c r="U30" s="51">
        <v>6275</v>
      </c>
      <c r="V30" s="47" t="s">
        <v>177</v>
      </c>
      <c r="W30" s="51">
        <v>-5950</v>
      </c>
      <c r="X30" s="47" t="s">
        <v>179</v>
      </c>
      <c r="Y30" s="50">
        <v>0.19083969465648856</v>
      </c>
      <c r="Z30" s="47" t="s">
        <v>202</v>
      </c>
      <c r="AA30" s="50">
        <v>0.17647058823529413</v>
      </c>
      <c r="AB30" s="47" t="s">
        <v>163</v>
      </c>
      <c r="AC30" s="50">
        <v>0.5</v>
      </c>
      <c r="AD30" s="47" t="s">
        <v>262</v>
      </c>
      <c r="AE30" s="50">
        <v>0.25</v>
      </c>
      <c r="AF30" s="47" t="s">
        <v>228</v>
      </c>
      <c r="AG30" s="50">
        <v>0.32</v>
      </c>
      <c r="AH30" s="47" t="s">
        <v>258</v>
      </c>
      <c r="AI30" s="54">
        <v>37500</v>
      </c>
    </row>
    <row r="31" spans="1:35">
      <c r="A31" s="44">
        <v>29</v>
      </c>
      <c r="B31" s="45" t="s">
        <v>203</v>
      </c>
      <c r="C31" s="107">
        <v>5</v>
      </c>
      <c r="D31" s="45" t="s">
        <v>199</v>
      </c>
      <c r="E31" s="46">
        <v>-97.4</v>
      </c>
      <c r="F31" s="47" t="s">
        <v>238</v>
      </c>
      <c r="G31" s="59">
        <v>-10.479166666666664</v>
      </c>
      <c r="H31" s="47" t="s">
        <v>213</v>
      </c>
      <c r="I31" s="48">
        <v>2.7</v>
      </c>
      <c r="J31" s="47" t="s">
        <v>258</v>
      </c>
      <c r="K31" s="49">
        <v>0.1111111111111111</v>
      </c>
      <c r="L31" s="47" t="s">
        <v>227</v>
      </c>
      <c r="M31" s="49">
        <v>0.2857142857142857</v>
      </c>
      <c r="N31" s="47" t="s">
        <v>304</v>
      </c>
      <c r="O31" s="49">
        <v>0.41666666666666669</v>
      </c>
      <c r="P31" s="47" t="s">
        <v>191</v>
      </c>
      <c r="Q31" s="50">
        <v>0.18260869565217391</v>
      </c>
      <c r="R31" s="47" t="s">
        <v>227</v>
      </c>
      <c r="S31" s="50">
        <v>0.15053763440860216</v>
      </c>
      <c r="T31" s="47" t="s">
        <v>163</v>
      </c>
      <c r="U31" s="51">
        <v>5993.333333333333</v>
      </c>
      <c r="V31" s="47" t="s">
        <v>213</v>
      </c>
      <c r="W31" s="51">
        <v>-5966.666666666667</v>
      </c>
      <c r="X31" s="47" t="s">
        <v>216</v>
      </c>
      <c r="Y31" s="50">
        <v>0.18435754189944134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227</v>
      </c>
      <c r="AE31" s="50">
        <v>0.23076923076923078</v>
      </c>
      <c r="AF31" s="47" t="s">
        <v>276</v>
      </c>
      <c r="AG31" s="50">
        <v>0.3</v>
      </c>
      <c r="AH31" s="47" t="s">
        <v>264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241</v>
      </c>
      <c r="E32" s="46">
        <v>-97.9</v>
      </c>
      <c r="F32" s="47" t="s">
        <v>269</v>
      </c>
      <c r="G32" s="59">
        <v>-10.661904761904763</v>
      </c>
      <c r="H32" s="47" t="s">
        <v>228</v>
      </c>
      <c r="I32" s="48">
        <v>2.736842105263158</v>
      </c>
      <c r="J32" s="47" t="s">
        <v>297</v>
      </c>
      <c r="K32" s="49">
        <v>0.1111111111111111</v>
      </c>
      <c r="L32" s="47" t="s">
        <v>216</v>
      </c>
      <c r="M32" s="49">
        <v>0.29629629629629628</v>
      </c>
      <c r="N32" s="47" t="s">
        <v>216</v>
      </c>
      <c r="O32" s="49">
        <v>0.40740740740740738</v>
      </c>
      <c r="P32" s="47" t="s">
        <v>235</v>
      </c>
      <c r="Q32" s="50">
        <v>0.17832167832167833</v>
      </c>
      <c r="R32" s="47" t="s">
        <v>241</v>
      </c>
      <c r="S32" s="50">
        <v>0.15151515151515152</v>
      </c>
      <c r="T32" s="47" t="s">
        <v>168</v>
      </c>
      <c r="U32" s="51">
        <v>5988.3720930232557</v>
      </c>
      <c r="V32" s="47" t="s">
        <v>227</v>
      </c>
      <c r="W32" s="51">
        <v>-5992.8571428571431</v>
      </c>
      <c r="X32" s="47" t="s">
        <v>228</v>
      </c>
      <c r="Y32" s="50">
        <v>0.18382352941176472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164</v>
      </c>
      <c r="AE32" s="50">
        <v>0.22580645161290322</v>
      </c>
      <c r="AF32" s="47" t="s">
        <v>304</v>
      </c>
      <c r="AG32" s="50">
        <v>0.27500000000000002</v>
      </c>
      <c r="AH32" s="47" t="s">
        <v>297</v>
      </c>
      <c r="AI32" s="54">
        <v>35600</v>
      </c>
    </row>
    <row r="33" spans="1:35">
      <c r="A33" s="44">
        <v>31</v>
      </c>
      <c r="B33" s="45" t="s">
        <v>205</v>
      </c>
      <c r="C33" s="107">
        <v>4</v>
      </c>
      <c r="D33" s="45" t="s">
        <v>202</v>
      </c>
      <c r="E33" s="46">
        <v>-105.9</v>
      </c>
      <c r="F33" s="47" t="s">
        <v>241</v>
      </c>
      <c r="G33" s="59">
        <v>-10.877777777777778</v>
      </c>
      <c r="H33" s="47" t="s">
        <v>304</v>
      </c>
      <c r="I33" s="48">
        <v>2.75</v>
      </c>
      <c r="J33" s="47" t="s">
        <v>238</v>
      </c>
      <c r="K33" s="49">
        <v>8.3333333333333329E-2</v>
      </c>
      <c r="L33" s="47" t="s">
        <v>161</v>
      </c>
      <c r="M33" s="49">
        <v>0.3</v>
      </c>
      <c r="N33" s="47" t="s">
        <v>235</v>
      </c>
      <c r="O33" s="49">
        <v>0.3888888888888889</v>
      </c>
      <c r="P33" s="47" t="s">
        <v>262</v>
      </c>
      <c r="Q33" s="50">
        <v>0.17391304347826086</v>
      </c>
      <c r="R33" s="47" t="s">
        <v>264</v>
      </c>
      <c r="S33" s="50">
        <v>0.15384615384615385</v>
      </c>
      <c r="T33" s="47" t="s">
        <v>177</v>
      </c>
      <c r="U33" s="51">
        <v>5900</v>
      </c>
      <c r="V33" s="47" t="s">
        <v>208</v>
      </c>
      <c r="W33" s="51">
        <v>-6340</v>
      </c>
      <c r="X33" s="47" t="s">
        <v>304</v>
      </c>
      <c r="Y33" s="50">
        <v>0.17582417582417584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277</v>
      </c>
      <c r="AE33" s="50">
        <v>0.21739130434782608</v>
      </c>
      <c r="AF33" s="47" t="s">
        <v>241</v>
      </c>
      <c r="AG33" s="50">
        <v>0.26666666666666666</v>
      </c>
      <c r="AH33" s="47" t="s">
        <v>213</v>
      </c>
      <c r="AI33" s="54">
        <v>34800</v>
      </c>
    </row>
    <row r="34" spans="1:35">
      <c r="A34" s="44">
        <v>32</v>
      </c>
      <c r="B34" s="45" t="s">
        <v>223</v>
      </c>
      <c r="C34" s="107">
        <v>4</v>
      </c>
      <c r="D34" s="45" t="s">
        <v>258</v>
      </c>
      <c r="E34" s="46">
        <v>-107.60000000000001</v>
      </c>
      <c r="F34" s="47" t="s">
        <v>235</v>
      </c>
      <c r="G34" s="59">
        <v>-11.397222222222219</v>
      </c>
      <c r="H34" s="47" t="s">
        <v>223</v>
      </c>
      <c r="I34" s="48">
        <v>2.75</v>
      </c>
      <c r="J34" s="47" t="s">
        <v>213</v>
      </c>
      <c r="K34" s="49">
        <v>0</v>
      </c>
      <c r="L34" s="47" t="s">
        <v>228</v>
      </c>
      <c r="M34" s="49">
        <v>0.31578947368421051</v>
      </c>
      <c r="N34" s="47" t="s">
        <v>272</v>
      </c>
      <c r="O34" s="49">
        <v>0.38636363636363635</v>
      </c>
      <c r="P34" s="47" t="s">
        <v>258</v>
      </c>
      <c r="Q34" s="50">
        <v>0.171875</v>
      </c>
      <c r="R34" s="47" t="s">
        <v>277</v>
      </c>
      <c r="S34" s="50">
        <v>0.16666666666666666</v>
      </c>
      <c r="T34" s="47" t="s">
        <v>263</v>
      </c>
      <c r="U34" s="51">
        <v>5828.260869565217</v>
      </c>
      <c r="V34" s="47" t="s">
        <v>161</v>
      </c>
      <c r="W34" s="51">
        <v>-6514.2857142857147</v>
      </c>
      <c r="X34" s="47" t="s">
        <v>262</v>
      </c>
      <c r="Y34" s="50">
        <v>0.17391304347826086</v>
      </c>
      <c r="Z34" s="47" t="s">
        <v>215</v>
      </c>
      <c r="AA34" s="50">
        <v>0.16666666666666666</v>
      </c>
      <c r="AB34" s="47" t="s">
        <v>255</v>
      </c>
      <c r="AC34" s="50">
        <v>0.47826086956521741</v>
      </c>
      <c r="AD34" s="47" t="s">
        <v>231</v>
      </c>
      <c r="AE34" s="50">
        <v>0.2</v>
      </c>
      <c r="AF34" s="47" t="s">
        <v>169</v>
      </c>
      <c r="AG34" s="50">
        <v>0.25</v>
      </c>
      <c r="AH34" s="47" t="s">
        <v>167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114</v>
      </c>
      <c r="E35" s="46">
        <v>-110.60000000000009</v>
      </c>
      <c r="F35" s="47" t="s">
        <v>213</v>
      </c>
      <c r="G35" s="59">
        <v>-11.670000000000002</v>
      </c>
      <c r="H35" s="47" t="s">
        <v>258</v>
      </c>
      <c r="I35" s="48">
        <v>2.7777777777777777</v>
      </c>
      <c r="J35" s="47" t="s">
        <v>166</v>
      </c>
      <c r="K35" s="49">
        <v>0</v>
      </c>
      <c r="L35" s="47" t="s">
        <v>272</v>
      </c>
      <c r="M35" s="49">
        <v>0.31818181818181818</v>
      </c>
      <c r="N35" s="47" t="s">
        <v>269</v>
      </c>
      <c r="O35" s="49">
        <v>0.38095238095238093</v>
      </c>
      <c r="P35" s="47" t="s">
        <v>215</v>
      </c>
      <c r="Q35" s="50">
        <v>0.16666666666666666</v>
      </c>
      <c r="R35" s="47" t="s">
        <v>215</v>
      </c>
      <c r="S35" s="50">
        <v>0.16666666666666666</v>
      </c>
      <c r="T35" s="47" t="s">
        <v>235</v>
      </c>
      <c r="U35" s="51">
        <v>5662.7450980392159</v>
      </c>
      <c r="V35" s="47" t="s">
        <v>180</v>
      </c>
      <c r="W35" s="51">
        <v>-6600</v>
      </c>
      <c r="X35" s="47" t="s">
        <v>161</v>
      </c>
      <c r="Y35" s="50">
        <v>0.16883116883116883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258</v>
      </c>
      <c r="AE35" s="50">
        <v>0.18181818181818182</v>
      </c>
      <c r="AF35" s="47" t="s">
        <v>177</v>
      </c>
      <c r="AG35" s="50">
        <v>0.25</v>
      </c>
      <c r="AH35" s="47" t="s">
        <v>241</v>
      </c>
      <c r="AI35" s="54">
        <v>34000</v>
      </c>
    </row>
    <row r="36" spans="1:35">
      <c r="A36" s="44">
        <v>34</v>
      </c>
      <c r="B36" s="45" t="s">
        <v>262</v>
      </c>
      <c r="C36" s="107">
        <v>3</v>
      </c>
      <c r="D36" s="45" t="s">
        <v>213</v>
      </c>
      <c r="E36" s="46">
        <v>-116.70000000000002</v>
      </c>
      <c r="F36" s="47" t="s">
        <v>258</v>
      </c>
      <c r="G36" s="59">
        <v>-11.955555555555556</v>
      </c>
      <c r="H36" s="47" t="s">
        <v>235</v>
      </c>
      <c r="I36" s="48">
        <v>2.8055555555555554</v>
      </c>
      <c r="J36" s="47" t="s">
        <v>167</v>
      </c>
      <c r="K36" s="49">
        <v>0</v>
      </c>
      <c r="L36" s="47" t="s">
        <v>304</v>
      </c>
      <c r="M36" s="49">
        <v>0.33333333333333331</v>
      </c>
      <c r="N36" s="47" t="s">
        <v>228</v>
      </c>
      <c r="O36" s="49">
        <v>0.36842105263157893</v>
      </c>
      <c r="P36" s="47" t="s">
        <v>164</v>
      </c>
      <c r="Q36" s="50">
        <v>0.16528925619834711</v>
      </c>
      <c r="R36" s="47" t="s">
        <v>235</v>
      </c>
      <c r="S36" s="50">
        <v>0.16783216783216784</v>
      </c>
      <c r="T36" s="47" t="s">
        <v>258</v>
      </c>
      <c r="U36" s="51">
        <v>5627.272727272727</v>
      </c>
      <c r="V36" s="47" t="s">
        <v>228</v>
      </c>
      <c r="W36" s="51">
        <v>-6644.8275862068967</v>
      </c>
      <c r="X36" s="47" t="s">
        <v>238</v>
      </c>
      <c r="Y36" s="50">
        <v>0.15642458100558659</v>
      </c>
      <c r="Z36" s="47" t="s">
        <v>269</v>
      </c>
      <c r="AA36" s="50">
        <v>0.15646258503401361</v>
      </c>
      <c r="AB36" s="47" t="s">
        <v>191</v>
      </c>
      <c r="AC36" s="50">
        <v>0.33333333333333331</v>
      </c>
      <c r="AD36" s="47" t="s">
        <v>269</v>
      </c>
      <c r="AE36" s="50">
        <v>0.17391304347826086</v>
      </c>
      <c r="AF36" s="47" t="s">
        <v>231</v>
      </c>
      <c r="AG36" s="50">
        <v>0.25</v>
      </c>
      <c r="AH36" s="47" t="s">
        <v>175</v>
      </c>
      <c r="AI36" s="54">
        <v>33600</v>
      </c>
    </row>
    <row r="37" spans="1:35">
      <c r="A37" s="44">
        <v>35</v>
      </c>
      <c r="B37" s="45" t="s">
        <v>175</v>
      </c>
      <c r="C37" s="107">
        <v>2</v>
      </c>
      <c r="D37" s="45" t="s">
        <v>166</v>
      </c>
      <c r="E37" s="46">
        <v>-127.99999999999999</v>
      </c>
      <c r="F37" s="47" t="s">
        <v>215</v>
      </c>
      <c r="G37" s="59">
        <v>-14.4</v>
      </c>
      <c r="H37" s="47" t="s">
        <v>297</v>
      </c>
      <c r="I37" s="48">
        <v>2.8888888888888888</v>
      </c>
      <c r="J37" s="47" t="s">
        <v>175</v>
      </c>
      <c r="K37" s="49">
        <v>0</v>
      </c>
      <c r="L37" s="47" t="s">
        <v>262</v>
      </c>
      <c r="M37" s="49">
        <v>0.33333333333333331</v>
      </c>
      <c r="N37" s="47" t="s">
        <v>258</v>
      </c>
      <c r="O37" s="49">
        <v>0.33333333333333331</v>
      </c>
      <c r="P37" s="47" t="s">
        <v>216</v>
      </c>
      <c r="Q37" s="50">
        <v>0.15083798882681565</v>
      </c>
      <c r="R37" s="47" t="s">
        <v>258</v>
      </c>
      <c r="S37" s="50">
        <v>0.171875</v>
      </c>
      <c r="T37" s="47" t="s">
        <v>265</v>
      </c>
      <c r="U37" s="51">
        <v>5618.5185185185182</v>
      </c>
      <c r="V37" s="47" t="s">
        <v>195</v>
      </c>
      <c r="W37" s="51">
        <v>-6689.583333333333</v>
      </c>
      <c r="X37" s="47" t="s">
        <v>169</v>
      </c>
      <c r="Y37" s="50">
        <v>0.15517241379310345</v>
      </c>
      <c r="Z37" s="47" t="s">
        <v>265</v>
      </c>
      <c r="AA37" s="50">
        <v>0.14553990610328638</v>
      </c>
      <c r="AB37" s="47" t="s">
        <v>203</v>
      </c>
      <c r="AC37" s="50">
        <v>0.33333333333333331</v>
      </c>
      <c r="AD37" s="47" t="s">
        <v>203</v>
      </c>
      <c r="AE37" s="50">
        <v>0.16666666666666666</v>
      </c>
      <c r="AF37" s="47" t="s">
        <v>262</v>
      </c>
      <c r="AG37" s="50">
        <v>0.25</v>
      </c>
      <c r="AH37" s="47" t="s">
        <v>324</v>
      </c>
      <c r="AI37" s="54">
        <v>32800</v>
      </c>
    </row>
    <row r="38" spans="1:35">
      <c r="A38" s="44">
        <v>36</v>
      </c>
      <c r="B38" s="45" t="s">
        <v>177</v>
      </c>
      <c r="C38" s="107">
        <v>2</v>
      </c>
      <c r="D38" s="45" t="s">
        <v>208</v>
      </c>
      <c r="E38" s="46">
        <v>-132.69999999999999</v>
      </c>
      <c r="F38" s="47" t="s">
        <v>223</v>
      </c>
      <c r="G38" s="59">
        <v>-18.125</v>
      </c>
      <c r="H38" s="47" t="s">
        <v>269</v>
      </c>
      <c r="I38" s="48">
        <v>2.9047619047619047</v>
      </c>
      <c r="J38" s="47" t="s">
        <v>180</v>
      </c>
      <c r="K38" s="49">
        <v>0</v>
      </c>
      <c r="L38" s="47" t="s">
        <v>163</v>
      </c>
      <c r="M38" s="49">
        <v>0.375</v>
      </c>
      <c r="N38" s="47" t="s">
        <v>262</v>
      </c>
      <c r="O38" s="49">
        <v>0.33333333333333331</v>
      </c>
      <c r="P38" s="47" t="s">
        <v>213</v>
      </c>
      <c r="Q38" s="50">
        <v>0.14814814814814814</v>
      </c>
      <c r="R38" s="47" t="s">
        <v>202</v>
      </c>
      <c r="S38" s="50">
        <v>0.17647058823529413</v>
      </c>
      <c r="T38" s="47" t="s">
        <v>304</v>
      </c>
      <c r="U38" s="51">
        <v>5477.5</v>
      </c>
      <c r="V38" s="47" t="s">
        <v>244</v>
      </c>
      <c r="W38" s="51">
        <v>-6750</v>
      </c>
      <c r="X38" s="47" t="s">
        <v>231</v>
      </c>
      <c r="Y38" s="50">
        <v>0.15384615384615385</v>
      </c>
      <c r="Z38" s="47" t="s">
        <v>216</v>
      </c>
      <c r="AA38" s="50">
        <v>0.14525139664804471</v>
      </c>
      <c r="AB38" s="47" t="s">
        <v>223</v>
      </c>
      <c r="AC38" s="50">
        <v>0.33333333333333331</v>
      </c>
      <c r="AD38" s="47" t="s">
        <v>297</v>
      </c>
      <c r="AE38" s="50">
        <v>0.125</v>
      </c>
      <c r="AF38" s="47" t="s">
        <v>164</v>
      </c>
      <c r="AG38" s="50">
        <v>0.2</v>
      </c>
      <c r="AH38" s="47" t="s">
        <v>268</v>
      </c>
      <c r="AI38" s="54">
        <v>32100</v>
      </c>
    </row>
    <row r="39" spans="1:35">
      <c r="A39" s="44">
        <v>37</v>
      </c>
      <c r="B39" s="45" t="s">
        <v>199</v>
      </c>
      <c r="C39" s="107">
        <v>2</v>
      </c>
      <c r="D39" s="45" t="s">
        <v>216</v>
      </c>
      <c r="E39" s="46">
        <v>-133.59999999999997</v>
      </c>
      <c r="F39" s="47" t="s">
        <v>297</v>
      </c>
      <c r="G39" s="59">
        <v>-18.588888888888889</v>
      </c>
      <c r="H39" s="47" t="s">
        <v>196</v>
      </c>
      <c r="I39" s="48">
        <v>3</v>
      </c>
      <c r="J39" s="47" t="s">
        <v>199</v>
      </c>
      <c r="K39" s="49">
        <v>0</v>
      </c>
      <c r="L39" s="47" t="s">
        <v>203</v>
      </c>
      <c r="M39" s="49">
        <v>0.4</v>
      </c>
      <c r="N39" s="47" t="s">
        <v>277</v>
      </c>
      <c r="O39" s="49">
        <v>0.29411764705882354</v>
      </c>
      <c r="P39" s="47" t="s">
        <v>196</v>
      </c>
      <c r="Q39" s="50">
        <v>0.125</v>
      </c>
      <c r="R39" s="47" t="s">
        <v>161</v>
      </c>
      <c r="S39" s="50">
        <v>0.18181818181818182</v>
      </c>
      <c r="T39" s="47" t="s">
        <v>241</v>
      </c>
      <c r="U39" s="51">
        <v>4940</v>
      </c>
      <c r="V39" s="47" t="s">
        <v>255</v>
      </c>
      <c r="W39" s="51">
        <v>-6852.3809523809523</v>
      </c>
      <c r="X39" s="47" t="s">
        <v>241</v>
      </c>
      <c r="Y39" s="50">
        <v>0.15151515151515152</v>
      </c>
      <c r="Z39" s="47" t="s">
        <v>167</v>
      </c>
      <c r="AA39" s="50">
        <v>0.14285714285714285</v>
      </c>
      <c r="AB39" s="47" t="s">
        <v>324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262</v>
      </c>
      <c r="AI39" s="54">
        <v>28000</v>
      </c>
    </row>
    <row r="40" spans="1:35">
      <c r="A40" s="44">
        <v>38</v>
      </c>
      <c r="B40" s="45" t="s">
        <v>202</v>
      </c>
      <c r="C40" s="107">
        <v>2</v>
      </c>
      <c r="D40" s="45" t="s">
        <v>203</v>
      </c>
      <c r="E40" s="46">
        <v>-161.39999999999998</v>
      </c>
      <c r="F40" s="47" t="s">
        <v>262</v>
      </c>
      <c r="G40" s="59">
        <v>-19.733333333333334</v>
      </c>
      <c r="H40" s="47" t="s">
        <v>215</v>
      </c>
      <c r="I40" s="48">
        <v>3</v>
      </c>
      <c r="J40" s="47" t="s">
        <v>196</v>
      </c>
      <c r="K40" s="49">
        <v>0</v>
      </c>
      <c r="L40" s="47" t="s">
        <v>235</v>
      </c>
      <c r="M40" s="49">
        <v>0.41666666666666669</v>
      </c>
      <c r="N40" s="47" t="s">
        <v>166</v>
      </c>
      <c r="O40" s="49">
        <v>0.25</v>
      </c>
      <c r="P40" s="47" t="s">
        <v>277</v>
      </c>
      <c r="Q40" s="50">
        <v>0.11666666666666667</v>
      </c>
      <c r="R40" s="47" t="s">
        <v>272</v>
      </c>
      <c r="S40" s="50">
        <v>0.18343195266272189</v>
      </c>
      <c r="T40" s="47" t="s">
        <v>179</v>
      </c>
      <c r="U40" s="51">
        <v>4909.375</v>
      </c>
      <c r="V40" s="47" t="s">
        <v>241</v>
      </c>
      <c r="W40" s="51">
        <v>-7080</v>
      </c>
      <c r="X40" s="47" t="s">
        <v>235</v>
      </c>
      <c r="Y40" s="50">
        <v>0.15034965034965034</v>
      </c>
      <c r="Z40" s="47" t="s">
        <v>227</v>
      </c>
      <c r="AA40" s="50">
        <v>0.13978494623655913</v>
      </c>
      <c r="AB40" s="47" t="s">
        <v>164</v>
      </c>
      <c r="AC40" s="50">
        <v>0.3125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215</v>
      </c>
      <c r="AI40" s="54">
        <v>25600</v>
      </c>
    </row>
    <row r="41" spans="1:35">
      <c r="A41" s="44">
        <v>39</v>
      </c>
      <c r="B41" s="45" t="s">
        <v>231</v>
      </c>
      <c r="C41" s="107">
        <v>2</v>
      </c>
      <c r="D41" s="45" t="s">
        <v>297</v>
      </c>
      <c r="E41" s="46">
        <v>-167.3</v>
      </c>
      <c r="F41" s="47" t="s">
        <v>277</v>
      </c>
      <c r="G41" s="59">
        <v>-21.005882352941171</v>
      </c>
      <c r="H41" s="47" t="s">
        <v>262</v>
      </c>
      <c r="I41" s="48">
        <v>3</v>
      </c>
      <c r="J41" s="47" t="s">
        <v>203</v>
      </c>
      <c r="K41" s="49">
        <v>0</v>
      </c>
      <c r="L41" s="47" t="s">
        <v>269</v>
      </c>
      <c r="M41" s="49">
        <v>0.47619047619047616</v>
      </c>
      <c r="N41" s="47" t="s">
        <v>297</v>
      </c>
      <c r="O41" s="49">
        <v>0.22222222222222221</v>
      </c>
      <c r="P41" s="47" t="s">
        <v>297</v>
      </c>
      <c r="Q41" s="50">
        <v>0.10144927536231885</v>
      </c>
      <c r="R41" s="47" t="s">
        <v>223</v>
      </c>
      <c r="S41" s="50">
        <v>0.19047619047619047</v>
      </c>
      <c r="T41" s="47" t="s">
        <v>262</v>
      </c>
      <c r="U41" s="51">
        <v>4525</v>
      </c>
      <c r="V41" s="47" t="s">
        <v>238</v>
      </c>
      <c r="W41" s="51">
        <v>-7136.363636363636</v>
      </c>
      <c r="X41" s="47" t="s">
        <v>180</v>
      </c>
      <c r="Y41" s="50">
        <v>0.14285714285714285</v>
      </c>
      <c r="Z41" s="47" t="s">
        <v>203</v>
      </c>
      <c r="AA41" s="50">
        <v>0.13953488372093023</v>
      </c>
      <c r="AB41" s="47" t="s">
        <v>277</v>
      </c>
      <c r="AC41" s="50">
        <v>0.31034482758620691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203</v>
      </c>
      <c r="AI41" s="54">
        <v>25000</v>
      </c>
    </row>
    <row r="42" spans="1:35">
      <c r="A42" s="44">
        <v>40</v>
      </c>
      <c r="B42" s="45" t="s">
        <v>264</v>
      </c>
      <c r="C42" s="107">
        <v>2</v>
      </c>
      <c r="D42" s="45" t="s">
        <v>228</v>
      </c>
      <c r="E42" s="46">
        <v>-184.1</v>
      </c>
      <c r="F42" s="47" t="s">
        <v>196</v>
      </c>
      <c r="G42" s="59">
        <v>-27.1</v>
      </c>
      <c r="H42" s="47" t="s">
        <v>277</v>
      </c>
      <c r="I42" s="48">
        <v>3.1176470588235294</v>
      </c>
      <c r="J42" s="47" t="s">
        <v>202</v>
      </c>
      <c r="K42" s="49">
        <v>0</v>
      </c>
      <c r="L42" s="47" t="s">
        <v>166</v>
      </c>
      <c r="M42" s="49">
        <v>0.5</v>
      </c>
      <c r="N42" s="47" t="s">
        <v>180</v>
      </c>
      <c r="O42" s="49">
        <v>0</v>
      </c>
      <c r="P42" s="47" t="s">
        <v>223</v>
      </c>
      <c r="Q42" s="50">
        <v>9.5238095238095233E-2</v>
      </c>
      <c r="R42" s="47" t="s">
        <v>168</v>
      </c>
      <c r="S42" s="50">
        <v>0.19718309859154928</v>
      </c>
      <c r="T42" s="47" t="s">
        <v>215</v>
      </c>
      <c r="U42" s="51">
        <v>3900</v>
      </c>
      <c r="V42" s="47" t="s">
        <v>163</v>
      </c>
      <c r="W42" s="51">
        <v>-7212.5</v>
      </c>
      <c r="X42" s="47" t="s">
        <v>202</v>
      </c>
      <c r="Y42" s="50">
        <v>0.11764705882352941</v>
      </c>
      <c r="Z42" s="47" t="s">
        <v>162</v>
      </c>
      <c r="AA42" s="50">
        <v>0.11538461538461539</v>
      </c>
      <c r="AB42" s="47" t="s">
        <v>180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166</v>
      </c>
      <c r="AI42" s="54">
        <v>23700</v>
      </c>
    </row>
    <row r="43" spans="1:35">
      <c r="A43" s="44">
        <v>41</v>
      </c>
      <c r="B43" s="45" t="s">
        <v>324</v>
      </c>
      <c r="C43" s="107">
        <v>2</v>
      </c>
      <c r="D43" s="45" t="s">
        <v>269</v>
      </c>
      <c r="E43" s="46">
        <v>-223.90000000000003</v>
      </c>
      <c r="F43" s="47" t="s">
        <v>166</v>
      </c>
      <c r="G43" s="59">
        <v>-31.999999999999996</v>
      </c>
      <c r="H43" s="47" t="s">
        <v>166</v>
      </c>
      <c r="I43" s="48">
        <v>3.25</v>
      </c>
      <c r="J43" s="47" t="s">
        <v>208</v>
      </c>
      <c r="K43" s="49">
        <v>0</v>
      </c>
      <c r="L43" s="47" t="s">
        <v>177</v>
      </c>
      <c r="M43" s="49">
        <v>0.5</v>
      </c>
      <c r="N43" s="47" t="s">
        <v>199</v>
      </c>
      <c r="O43" s="49">
        <v>0</v>
      </c>
      <c r="P43" s="47" t="s">
        <v>203</v>
      </c>
      <c r="Q43" s="50">
        <v>9.3023255813953487E-2</v>
      </c>
      <c r="R43" s="47" t="s">
        <v>268</v>
      </c>
      <c r="S43" s="50">
        <v>0.2</v>
      </c>
      <c r="T43" s="47" t="s">
        <v>166</v>
      </c>
      <c r="U43" s="51">
        <v>2928.5714285714284</v>
      </c>
      <c r="V43" s="47" t="s">
        <v>216</v>
      </c>
      <c r="W43" s="51">
        <v>-7266.666666666667</v>
      </c>
      <c r="X43" s="47" t="s">
        <v>166</v>
      </c>
      <c r="Y43" s="50">
        <v>0.11428571428571428</v>
      </c>
      <c r="Z43" s="47" t="s">
        <v>324</v>
      </c>
      <c r="AA43" s="50">
        <v>7.6923076923076927E-2</v>
      </c>
      <c r="AB43" s="47" t="s">
        <v>199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223</v>
      </c>
      <c r="AI43" s="54">
        <v>22100</v>
      </c>
    </row>
    <row r="44" spans="1:35">
      <c r="A44" s="44">
        <v>42</v>
      </c>
      <c r="B44" s="45" t="s">
        <v>167</v>
      </c>
      <c r="C44" s="107">
        <v>1</v>
      </c>
      <c r="D44" s="45" t="s">
        <v>304</v>
      </c>
      <c r="E44" s="46">
        <v>-224.10000000000002</v>
      </c>
      <c r="F44" s="47" t="s">
        <v>203</v>
      </c>
      <c r="G44" s="59">
        <v>-32.279999999999994</v>
      </c>
      <c r="H44" s="47" t="s">
        <v>203</v>
      </c>
      <c r="I44" s="48">
        <v>3.4</v>
      </c>
      <c r="J44" s="47" t="s">
        <v>215</v>
      </c>
      <c r="K44" s="49">
        <v>0</v>
      </c>
      <c r="L44" s="47" t="s">
        <v>277</v>
      </c>
      <c r="M44" s="49">
        <v>0.52941176470588236</v>
      </c>
      <c r="N44" s="47" t="s">
        <v>196</v>
      </c>
      <c r="O44" s="49">
        <v>0</v>
      </c>
      <c r="P44" s="47" t="s">
        <v>324</v>
      </c>
      <c r="Q44" s="50">
        <v>7.6923076923076927E-2</v>
      </c>
      <c r="R44" s="47" t="s">
        <v>228</v>
      </c>
      <c r="S44" s="50">
        <v>0.21323529411764705</v>
      </c>
      <c r="T44" s="47" t="s">
        <v>202</v>
      </c>
      <c r="U44" s="51">
        <v>1300</v>
      </c>
      <c r="V44" s="47" t="s">
        <v>268</v>
      </c>
      <c r="W44" s="51">
        <v>-8000</v>
      </c>
      <c r="X44" s="47" t="s">
        <v>191</v>
      </c>
      <c r="Y44" s="50">
        <v>0.10434782608695652</v>
      </c>
      <c r="Z44" s="47" t="s">
        <v>213</v>
      </c>
      <c r="AA44" s="50">
        <v>3.7037037037037035E-2</v>
      </c>
      <c r="AB44" s="47" t="s">
        <v>196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199</v>
      </c>
      <c r="AI44" s="54">
        <v>14100</v>
      </c>
    </row>
    <row r="45" spans="1:35">
      <c r="A45" s="44">
        <v>43</v>
      </c>
      <c r="B45" s="45" t="s">
        <v>180</v>
      </c>
      <c r="C45" s="107">
        <v>1</v>
      </c>
      <c r="D45" s="45" t="s">
        <v>238</v>
      </c>
      <c r="E45" s="46">
        <v>-251.49999999999994</v>
      </c>
      <c r="F45" s="47" t="s">
        <v>208</v>
      </c>
      <c r="G45" s="59">
        <v>-44.233333333333327</v>
      </c>
      <c r="H45" s="47" t="s">
        <v>208</v>
      </c>
      <c r="I45" s="48">
        <v>3.6666666666666665</v>
      </c>
      <c r="J45" s="47" t="s">
        <v>223</v>
      </c>
      <c r="K45" s="49">
        <v>0</v>
      </c>
      <c r="L45" s="47" t="s">
        <v>208</v>
      </c>
      <c r="M45" s="49">
        <v>0.66666666666666663</v>
      </c>
      <c r="N45" s="47" t="s">
        <v>203</v>
      </c>
      <c r="O45" s="49">
        <v>0</v>
      </c>
      <c r="P45" s="47" t="s">
        <v>202</v>
      </c>
      <c r="Q45" s="50">
        <v>5.8823529411764705E-2</v>
      </c>
      <c r="R45" s="47" t="s">
        <v>208</v>
      </c>
      <c r="S45" s="50">
        <v>0.21739130434782608</v>
      </c>
      <c r="T45" s="47" t="s">
        <v>196</v>
      </c>
      <c r="U45" s="51">
        <v>1000</v>
      </c>
      <c r="V45" s="47" t="s">
        <v>179</v>
      </c>
      <c r="W45" s="51">
        <v>-8157.1428571428569</v>
      </c>
      <c r="X45" s="47" t="s">
        <v>297</v>
      </c>
      <c r="Y45" s="50">
        <v>8.6956521739130432E-2</v>
      </c>
      <c r="Z45" s="47" t="s">
        <v>175</v>
      </c>
      <c r="AA45" s="50">
        <v>0</v>
      </c>
      <c r="AB45" s="47" t="s">
        <v>202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202</v>
      </c>
      <c r="AI45" s="54">
        <v>13500</v>
      </c>
    </row>
    <row r="46" spans="1:35">
      <c r="A46" s="44">
        <v>44</v>
      </c>
      <c r="B46" s="45" t="s">
        <v>196</v>
      </c>
      <c r="C46" s="107">
        <v>1</v>
      </c>
      <c r="D46" s="45" t="s">
        <v>272</v>
      </c>
      <c r="E46" s="46">
        <v>-267.79999999999995</v>
      </c>
      <c r="F46" s="47" t="s">
        <v>199</v>
      </c>
      <c r="G46" s="59">
        <v>-48.7</v>
      </c>
      <c r="H46" s="47" t="s">
        <v>180</v>
      </c>
      <c r="I46" s="48">
        <v>4</v>
      </c>
      <c r="J46" s="47" t="s">
        <v>241</v>
      </c>
      <c r="K46" s="49">
        <v>0</v>
      </c>
      <c r="L46" s="47" t="s">
        <v>180</v>
      </c>
      <c r="M46" s="49">
        <v>1</v>
      </c>
      <c r="N46" s="47" t="s">
        <v>202</v>
      </c>
      <c r="O46" s="49">
        <v>0</v>
      </c>
      <c r="P46" s="47" t="s">
        <v>180</v>
      </c>
      <c r="Q46" s="50">
        <v>0</v>
      </c>
      <c r="R46" s="47" t="s">
        <v>262</v>
      </c>
      <c r="S46" s="50">
        <v>0.21739130434782608</v>
      </c>
      <c r="T46" s="47" t="s">
        <v>180</v>
      </c>
      <c r="U46" s="51">
        <v>0</v>
      </c>
      <c r="V46" s="47" t="s">
        <v>205</v>
      </c>
      <c r="W46" s="51">
        <v>-9466.6666666666661</v>
      </c>
      <c r="X46" s="47" t="s">
        <v>199</v>
      </c>
      <c r="Y46" s="50">
        <v>6.6666666666666666E-2</v>
      </c>
      <c r="Z46" s="47" t="s">
        <v>208</v>
      </c>
      <c r="AA46" s="50">
        <v>0</v>
      </c>
      <c r="AB46" s="47" t="s">
        <v>208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196</v>
      </c>
      <c r="AI46" s="54">
        <v>12900</v>
      </c>
    </row>
    <row r="47" spans="1:35">
      <c r="A47" s="44">
        <v>45</v>
      </c>
      <c r="B47" s="45" t="s">
        <v>215</v>
      </c>
      <c r="C47" s="107">
        <v>1</v>
      </c>
      <c r="D47" s="45" t="s">
        <v>277</v>
      </c>
      <c r="E47" s="46">
        <v>-357.09999999999991</v>
      </c>
      <c r="F47" s="47" t="s">
        <v>180</v>
      </c>
      <c r="G47" s="59">
        <v>-52.6</v>
      </c>
      <c r="H47" s="47" t="s">
        <v>199</v>
      </c>
      <c r="I47" s="48">
        <v>4</v>
      </c>
      <c r="J47" s="47" t="s">
        <v>262</v>
      </c>
      <c r="K47" s="49">
        <v>0</v>
      </c>
      <c r="L47" s="47" t="s">
        <v>199</v>
      </c>
      <c r="M47" s="49">
        <v>1</v>
      </c>
      <c r="N47" s="47" t="s">
        <v>208</v>
      </c>
      <c r="O47" s="49">
        <v>0</v>
      </c>
      <c r="P47" s="47" t="s">
        <v>199</v>
      </c>
      <c r="Q47" s="50">
        <v>0</v>
      </c>
      <c r="R47" s="47" t="s">
        <v>203</v>
      </c>
      <c r="S47" s="50">
        <v>0.23255813953488372</v>
      </c>
      <c r="T47" s="47" t="s">
        <v>199</v>
      </c>
      <c r="U47" s="51">
        <v>0</v>
      </c>
      <c r="V47" s="47" t="s">
        <v>199</v>
      </c>
      <c r="W47" s="51">
        <v>-10000</v>
      </c>
      <c r="X47" s="47" t="s">
        <v>208</v>
      </c>
      <c r="Y47" s="50">
        <v>4.3478260869565216E-2</v>
      </c>
      <c r="Z47" s="47" t="s">
        <v>223</v>
      </c>
      <c r="AA47" s="50">
        <v>0</v>
      </c>
      <c r="AB47" s="47" t="s">
        <v>215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208</v>
      </c>
      <c r="AI47" s="54">
        <v>10700</v>
      </c>
    </row>
    <row r="48" spans="1:35">
      <c r="A48" s="44">
        <v>46</v>
      </c>
      <c r="B48" s="45" t="s">
        <v>268</v>
      </c>
      <c r="C48" s="107">
        <v>1</v>
      </c>
      <c r="D48" s="45" t="s">
        <v>235</v>
      </c>
      <c r="E48" s="46">
        <v>-410.2999999999999</v>
      </c>
      <c r="F48" s="47" t="s">
        <v>202</v>
      </c>
      <c r="G48" s="59">
        <v>-52.95</v>
      </c>
      <c r="H48" s="47" t="s">
        <v>202</v>
      </c>
      <c r="I48" s="48">
        <v>4</v>
      </c>
      <c r="J48" s="47" t="s">
        <v>324</v>
      </c>
      <c r="K48" s="49">
        <v>0</v>
      </c>
      <c r="L48" s="47" t="s">
        <v>202</v>
      </c>
      <c r="M48" s="49">
        <v>1</v>
      </c>
      <c r="N48" s="47" t="s">
        <v>215</v>
      </c>
      <c r="O48" s="49">
        <v>0</v>
      </c>
      <c r="P48" s="47" t="s">
        <v>208</v>
      </c>
      <c r="Q48" s="50">
        <v>0</v>
      </c>
      <c r="R48" s="47" t="s">
        <v>180</v>
      </c>
      <c r="S48" s="50">
        <v>0.2857142857142857</v>
      </c>
      <c r="T48" s="47" t="s">
        <v>208</v>
      </c>
      <c r="U48" s="51">
        <v>0</v>
      </c>
      <c r="V48" s="47" t="s">
        <v>166</v>
      </c>
      <c r="W48" s="51">
        <v>-11400</v>
      </c>
      <c r="X48" s="47" t="s">
        <v>264</v>
      </c>
      <c r="Y48" s="50">
        <v>0</v>
      </c>
      <c r="Z48" s="47" t="s">
        <v>268</v>
      </c>
      <c r="AA48" s="50">
        <v>0</v>
      </c>
      <c r="AB48" s="47" t="s">
        <v>264</v>
      </c>
      <c r="AC48" s="50">
        <v>0</v>
      </c>
      <c r="AD48" s="47" t="s">
        <v>324</v>
      </c>
      <c r="AE48" s="50">
        <v>0</v>
      </c>
      <c r="AF48" s="47" t="s">
        <v>324</v>
      </c>
      <c r="AG48" s="50">
        <v>0</v>
      </c>
      <c r="AH48" s="47" t="s">
        <v>180</v>
      </c>
      <c r="AI48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66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661</v>
      </c>
      <c r="C2" s="121"/>
      <c r="E2" s="32" t="s">
        <v>54</v>
      </c>
      <c r="F2" s="29" t="s">
        <v>20</v>
      </c>
      <c r="G2" s="12">
        <v>616</v>
      </c>
      <c r="H2" s="93">
        <f>IF(B$17=0,0,G2/B$17)</f>
        <v>0.58891013384321222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-63.540090771558248</v>
      </c>
      <c r="P2" s="79">
        <v>661</v>
      </c>
      <c r="Q2" s="63">
        <v>-42000</v>
      </c>
    </row>
    <row r="3" spans="1:17">
      <c r="A3" s="19" t="s">
        <v>8</v>
      </c>
      <c r="B3" s="122">
        <v>4917</v>
      </c>
      <c r="C3" s="123"/>
      <c r="E3" s="33" t="s">
        <v>181</v>
      </c>
      <c r="F3" s="30" t="s">
        <v>156</v>
      </c>
      <c r="G3" s="13">
        <v>540</v>
      </c>
      <c r="H3" s="94">
        <f>IF(B$17=0,0,G3/B$17)</f>
        <v>0.51625239005736134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-11.195158850226928</v>
      </c>
      <c r="P3" s="80">
        <v>661</v>
      </c>
      <c r="Q3" s="64">
        <v>-7400</v>
      </c>
    </row>
    <row r="4" spans="1:17">
      <c r="A4" s="19" t="s">
        <v>6</v>
      </c>
      <c r="B4" s="124">
        <v>-110.60000000000009</v>
      </c>
      <c r="C4" s="125"/>
      <c r="E4" s="33" t="s">
        <v>184</v>
      </c>
      <c r="F4" s="30" t="s">
        <v>187</v>
      </c>
      <c r="G4" s="13">
        <v>522</v>
      </c>
      <c r="H4" s="94">
        <f>IF(B$17=0,0,G4/B$17)</f>
        <v>0.49904397705544934</v>
      </c>
      <c r="I4" s="56">
        <v>20</v>
      </c>
      <c r="K4" s="5">
        <v>2</v>
      </c>
      <c r="L4" s="61">
        <v>86.800000000000011</v>
      </c>
      <c r="N4" s="76" t="s">
        <v>105</v>
      </c>
      <c r="O4" s="83">
        <f t="shared" si="0"/>
        <v>-26.540284360189574</v>
      </c>
      <c r="P4" s="80">
        <v>633</v>
      </c>
      <c r="Q4" s="64">
        <v>-16800</v>
      </c>
    </row>
    <row r="5" spans="1:17">
      <c r="A5" s="19" t="s">
        <v>7</v>
      </c>
      <c r="B5" s="126">
        <f>IF(B$2=0,0,B$4/B$2)</f>
        <v>-0.16732223903177018</v>
      </c>
      <c r="C5" s="127"/>
      <c r="E5" s="33" t="s">
        <v>60</v>
      </c>
      <c r="F5" s="30" t="s">
        <v>24</v>
      </c>
      <c r="G5" s="13">
        <v>408</v>
      </c>
      <c r="H5" s="94">
        <f>IF(B$17=0,0,G5/B$17)</f>
        <v>0.39005736137667302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-24.268502581755595</v>
      </c>
      <c r="P5" s="80">
        <v>581</v>
      </c>
      <c r="Q5" s="64">
        <v>-14100</v>
      </c>
    </row>
    <row r="6" spans="1:17">
      <c r="A6" s="19" t="s">
        <v>1</v>
      </c>
      <c r="B6" s="128">
        <f>IF(B$2=0,0,(B$7*1+B$8*2+B$9*3+B$10*4)/B$2)</f>
        <v>2.4901664145234492</v>
      </c>
      <c r="C6" s="129"/>
      <c r="E6" s="33" t="s">
        <v>56</v>
      </c>
      <c r="F6" s="30" t="s">
        <v>185</v>
      </c>
      <c r="G6" s="13">
        <v>273</v>
      </c>
      <c r="H6" s="94">
        <f>IF(B$17=0,0,G6/B$17)</f>
        <v>0.26099426386233271</v>
      </c>
      <c r="I6" s="56">
        <v>21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-0.22727272727272727</v>
      </c>
      <c r="P6" s="80">
        <v>440</v>
      </c>
      <c r="Q6" s="64">
        <v>-100</v>
      </c>
    </row>
    <row r="7" spans="1:17">
      <c r="A7" s="19" t="s">
        <v>2</v>
      </c>
      <c r="B7" s="13">
        <v>170</v>
      </c>
      <c r="C7" s="6">
        <f t="shared" ref="C7:C12" si="2">IF(B$2=0,0,B7/B$2)</f>
        <v>0.25718608169440244</v>
      </c>
      <c r="E7" s="33" t="s">
        <v>57</v>
      </c>
      <c r="F7" s="30" t="s">
        <v>21</v>
      </c>
      <c r="G7" s="13">
        <v>241</v>
      </c>
      <c r="H7" s="94">
        <f>IF(B$17=0,0,G7/B$17)</f>
        <v>0.23040152963671129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-27.397260273972602</v>
      </c>
      <c r="P7" s="80">
        <v>292</v>
      </c>
      <c r="Q7" s="64">
        <v>-8000</v>
      </c>
    </row>
    <row r="8" spans="1:17">
      <c r="A8" s="19" t="s">
        <v>3</v>
      </c>
      <c r="B8" s="13">
        <v>161</v>
      </c>
      <c r="C8" s="6">
        <f>IF(B$2=0,0,B8/B$2)</f>
        <v>0.24357034795763993</v>
      </c>
      <c r="E8" s="33" t="s">
        <v>55</v>
      </c>
      <c r="F8" s="30" t="s">
        <v>155</v>
      </c>
      <c r="G8" s="13">
        <v>225</v>
      </c>
      <c r="H8" s="94">
        <f>IF(B$17=0,0,G8/B$17)</f>
        <v>0.21510516252390058</v>
      </c>
      <c r="I8" s="56">
        <v>18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156</v>
      </c>
      <c r="Q8" s="64">
        <v>0</v>
      </c>
    </row>
    <row r="9" spans="1:17">
      <c r="A9" s="20" t="s">
        <v>4</v>
      </c>
      <c r="B9" s="14">
        <v>166</v>
      </c>
      <c r="C9" s="7">
        <f>IF(B$2=0,0,B9/B$2)</f>
        <v>0.25113464447806355</v>
      </c>
      <c r="E9" s="33" t="s">
        <v>59</v>
      </c>
      <c r="F9" s="30" t="s">
        <v>23</v>
      </c>
      <c r="G9" s="13">
        <v>161</v>
      </c>
      <c r="H9" s="94">
        <f>IF(B$17=0,0,G9/B$17)</f>
        <v>0.15391969407265774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164</v>
      </c>
      <c r="C10" s="7">
        <f>IF(B$2=0,0,B10/B$2)</f>
        <v>0.24810892586989411</v>
      </c>
      <c r="E10" s="33" t="s">
        <v>182</v>
      </c>
      <c r="F10" s="30" t="s">
        <v>19</v>
      </c>
      <c r="G10" s="13">
        <v>111</v>
      </c>
      <c r="H10" s="94">
        <f>IF(B$17=0,0,G10/B$17)</f>
        <v>0.10611854684512428</v>
      </c>
      <c r="I10" s="56">
        <v>13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331</v>
      </c>
      <c r="C11" s="7">
        <f>IF(B$2=0,0,B11/B$2)</f>
        <v>0.50075642965204237</v>
      </c>
      <c r="E11" s="33" t="s">
        <v>58</v>
      </c>
      <c r="F11" s="30" t="s">
        <v>22</v>
      </c>
      <c r="G11" s="13">
        <v>77</v>
      </c>
      <c r="H11" s="94">
        <f>IF(B$17=0,0,G11/B$17)</f>
        <v>7.3613766730401528E-2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3.6308623298033284E-2</v>
      </c>
      <c r="E12" s="33" t="s">
        <v>77</v>
      </c>
      <c r="F12" s="30" t="s">
        <v>41</v>
      </c>
      <c r="G12" s="13">
        <v>49</v>
      </c>
      <c r="H12" s="94">
        <f>IF(B$17=0,0,G12/B$17)</f>
        <v>4.6845124282982792E-2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0.67048192771084358</v>
      </c>
      <c r="P12" s="79">
        <v>166</v>
      </c>
      <c r="Q12" s="67">
        <v>111.30000000000004</v>
      </c>
    </row>
    <row r="13" spans="1:17">
      <c r="A13" s="22" t="s">
        <v>97</v>
      </c>
      <c r="B13" s="15">
        <v>985</v>
      </c>
      <c r="C13" s="11">
        <f>IF(B$3=0,0,B13/B$3)</f>
        <v>0.20032540166768353</v>
      </c>
      <c r="E13" s="33" t="s">
        <v>183</v>
      </c>
      <c r="F13" s="30" t="s">
        <v>186</v>
      </c>
      <c r="G13" s="13">
        <v>31</v>
      </c>
      <c r="H13" s="94">
        <f>IF(B$17=0,0,G13/B$17)</f>
        <v>2.9636711281070746E-2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1.7909638554216845</v>
      </c>
      <c r="P13" s="80">
        <v>166</v>
      </c>
      <c r="Q13" s="68">
        <v>297.29999999999961</v>
      </c>
    </row>
    <row r="14" spans="1:17">
      <c r="A14" s="19" t="s">
        <v>94</v>
      </c>
      <c r="B14" s="13">
        <v>1099</v>
      </c>
      <c r="C14" s="6">
        <f>IF(B$3=0,0,B14/B$3)</f>
        <v>0.22351027049013628</v>
      </c>
      <c r="E14" s="33" t="s">
        <v>74</v>
      </c>
      <c r="F14" s="30" t="s">
        <v>38</v>
      </c>
      <c r="G14" s="13">
        <v>31</v>
      </c>
      <c r="H14" s="94">
        <f>IF(B$17=0,0,G14/B$17)</f>
        <v>2.9636711281070746E-2</v>
      </c>
      <c r="I14" s="56">
        <v>13</v>
      </c>
      <c r="K14" s="5">
        <v>12</v>
      </c>
      <c r="L14" s="61">
        <v>7.1054273576010019E-15</v>
      </c>
      <c r="N14" s="76" t="s">
        <v>128</v>
      </c>
      <c r="O14" s="86">
        <f>IF(P14=0,0,Q14/P14)</f>
        <v>-3.1698795180722881</v>
      </c>
      <c r="P14" s="80">
        <v>166</v>
      </c>
      <c r="Q14" s="68">
        <v>-526.19999999999982</v>
      </c>
    </row>
    <row r="15" spans="1:17">
      <c r="A15" s="18" t="s">
        <v>99</v>
      </c>
      <c r="B15" s="12">
        <f>B21</f>
        <v>544</v>
      </c>
      <c r="C15" s="4">
        <f>IF(B$13=0,0,B15/B$13)</f>
        <v>0.5522842639593909</v>
      </c>
      <c r="E15" s="33" t="s">
        <v>71</v>
      </c>
      <c r="F15" s="30" t="s">
        <v>35</v>
      </c>
      <c r="G15" s="13">
        <v>29</v>
      </c>
      <c r="H15" s="94">
        <f>IF(B$17=0,0,G15/B$17)</f>
        <v>2.7724665391969407E-2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4.2168674698795178E-2</v>
      </c>
      <c r="P15" s="81">
        <v>166</v>
      </c>
      <c r="Q15" s="69">
        <v>7</v>
      </c>
    </row>
    <row r="16" spans="1:17">
      <c r="A16" s="18" t="s">
        <v>100</v>
      </c>
      <c r="B16" s="12">
        <f>B22</f>
        <v>378</v>
      </c>
      <c r="C16" s="4">
        <f>IF(B$14=0,0,B16/B$14)</f>
        <v>0.34394904458598724</v>
      </c>
      <c r="E16" s="33" t="s">
        <v>66</v>
      </c>
      <c r="F16" s="30" t="s">
        <v>30</v>
      </c>
      <c r="G16" s="13">
        <v>18</v>
      </c>
      <c r="H16" s="94">
        <f>IF(B$17=0,0,G16/B$17)</f>
        <v>1.7208413001912046E-2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1046</v>
      </c>
      <c r="C17" s="4">
        <f>IF(B$3=0,0,B17/B$3)</f>
        <v>0.21273134024811877</v>
      </c>
      <c r="E17" s="33" t="s">
        <v>67</v>
      </c>
      <c r="F17" s="30" t="s">
        <v>31</v>
      </c>
      <c r="G17" s="13">
        <v>14</v>
      </c>
      <c r="H17" s="94">
        <f>IF(B$17=0,0,G17/B$17)</f>
        <v>1.338432122370937E-2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665</v>
      </c>
      <c r="C18" s="6">
        <f>IF(B$3=0,0,B18/B$3)</f>
        <v>0.13524506813097417</v>
      </c>
      <c r="E18" s="33" t="s">
        <v>78</v>
      </c>
      <c r="F18" s="30" t="s">
        <v>42</v>
      </c>
      <c r="G18" s="13">
        <v>10</v>
      </c>
      <c r="H18" s="94">
        <f>IF(B$17=0,0,G18/B$17)</f>
        <v>9.5602294455066923E-3</v>
      </c>
      <c r="I18" s="56">
        <v>8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378</v>
      </c>
      <c r="C19" s="6">
        <f>IF(B$17=0,0,B19/B$17)</f>
        <v>0.36137667304015297</v>
      </c>
      <c r="E19" s="33" t="s">
        <v>62</v>
      </c>
      <c r="F19" s="30" t="s">
        <v>26</v>
      </c>
      <c r="G19" s="13">
        <v>9</v>
      </c>
      <c r="H19" s="94">
        <f>IF(B$17=0,0,G19/B$17)</f>
        <v>8.6042065009560229E-3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668</v>
      </c>
      <c r="C20" s="6">
        <f>IF(B$17=0,0,B20/B$17)</f>
        <v>0.63862332695984703</v>
      </c>
      <c r="E20" s="33" t="s">
        <v>69</v>
      </c>
      <c r="F20" s="30" t="s">
        <v>33</v>
      </c>
      <c r="G20" s="13">
        <v>9</v>
      </c>
      <c r="H20" s="94">
        <f>IF(B$17=0,0,G20/B$17)</f>
        <v>8.6042065009560229E-3</v>
      </c>
      <c r="I20" s="56">
        <v>9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544</v>
      </c>
      <c r="C21" s="6">
        <f>IF(B$17=0,0,B21/B$17)</f>
        <v>0.5200764818355641</v>
      </c>
      <c r="E21" s="33" t="s">
        <v>61</v>
      </c>
      <c r="F21" s="30" t="s">
        <v>25</v>
      </c>
      <c r="G21" s="13">
        <v>7</v>
      </c>
      <c r="H21" s="94">
        <f>IF(B$17=0,0,G21/B$17)</f>
        <v>6.6921606118546849E-3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378</v>
      </c>
      <c r="C22" s="6">
        <f>IF(B$17=0,0,B22/B$17)</f>
        <v>0.36137667304015297</v>
      </c>
      <c r="E22" s="33" t="s">
        <v>76</v>
      </c>
      <c r="F22" s="30" t="s">
        <v>40</v>
      </c>
      <c r="G22" s="13">
        <v>5</v>
      </c>
      <c r="H22" s="94">
        <f>IF(B$17=0,0,G22/B$17)</f>
        <v>4.7801147227533461E-3</v>
      </c>
      <c r="I22" s="56">
        <v>6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124</v>
      </c>
      <c r="C23" s="6">
        <f>IF(B$17=0,0,B23/B$17)</f>
        <v>0.11854684512428298</v>
      </c>
      <c r="E23" s="33" t="s">
        <v>63</v>
      </c>
      <c r="F23" s="30" t="s">
        <v>27</v>
      </c>
      <c r="G23" s="13">
        <v>3</v>
      </c>
      <c r="H23" s="94">
        <f>IF(B$17=0,0,G23/B$17)</f>
        <v>2.8680688336520078E-3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6591.682600382409</v>
      </c>
      <c r="C24" s="8">
        <v>6894900</v>
      </c>
      <c r="E24" s="33" t="s">
        <v>72</v>
      </c>
      <c r="F24" s="30" t="s">
        <v>36</v>
      </c>
      <c r="G24" s="13">
        <v>2</v>
      </c>
      <c r="H24" s="94">
        <f>IF(B$17=0,0,G24/B$17)</f>
        <v>1.9120458891013384E-3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7630.3892215568858</v>
      </c>
      <c r="C25" s="98">
        <v>5097100</v>
      </c>
      <c r="E25" s="33" t="s">
        <v>75</v>
      </c>
      <c r="F25" s="30" t="s">
        <v>39</v>
      </c>
      <c r="G25" s="13">
        <v>2</v>
      </c>
      <c r="H25" s="94">
        <f>IF(B$17=0,0,G25/B$17)</f>
        <v>1.9120458891013384E-3</v>
      </c>
      <c r="I25" s="56">
        <v>3</v>
      </c>
      <c r="K25" s="5">
        <v>23</v>
      </c>
      <c r="L25" s="61">
        <v>-13.199999999999989</v>
      </c>
      <c r="N25" s="76" t="s">
        <v>277</v>
      </c>
      <c r="O25" s="86">
        <f>IF(P25=0,0,Q25/P25)</f>
        <v>28.084313725490219</v>
      </c>
      <c r="P25" s="80">
        <v>51</v>
      </c>
      <c r="Q25" s="68">
        <v>1432.3000000000011</v>
      </c>
    </row>
    <row r="26" spans="1:17">
      <c r="A26" s="20" t="s">
        <v>134</v>
      </c>
      <c r="B26" s="97">
        <f>IF(B$16=0,0,C26/B$16)</f>
        <v>4756.0846560846558</v>
      </c>
      <c r="C26" s="98">
        <v>1797800</v>
      </c>
      <c r="E26" s="33" t="s">
        <v>68</v>
      </c>
      <c r="F26" s="30" t="s">
        <v>32</v>
      </c>
      <c r="G26" s="13">
        <v>1</v>
      </c>
      <c r="H26" s="94">
        <f>IF(B$17=0,0,G26/B$17)</f>
        <v>9.5602294455066918E-4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-5809.9248120300754</v>
      </c>
      <c r="C27" s="98">
        <v>-3863600</v>
      </c>
      <c r="E27" s="33" t="s">
        <v>79</v>
      </c>
      <c r="F27" s="30" t="s">
        <v>43</v>
      </c>
      <c r="G27" s="13">
        <v>1</v>
      </c>
      <c r="H27" s="94">
        <f>IF(B$17=0,0,G27/B$17)</f>
        <v>9.5602294455066918E-4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9.5602294455066918E-4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9.5602294455066918E-4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15.226666666666665</v>
      </c>
      <c r="P30" s="80">
        <v>30</v>
      </c>
      <c r="Q30" s="68">
        <v>456.79999999999995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235</v>
      </c>
      <c r="O31" s="86">
        <f>IF(P31=0,0,Q31/P31)</f>
        <v>14.99629629629632</v>
      </c>
      <c r="P31" s="80">
        <v>108</v>
      </c>
      <c r="Q31" s="68">
        <v>1619.6000000000026</v>
      </c>
    </row>
    <row r="32" spans="1:17">
      <c r="A32" s="21" t="s">
        <v>112</v>
      </c>
      <c r="B32" s="26">
        <v>12</v>
      </c>
      <c r="C32" s="9">
        <f>IF(B$3=0,0,B32/B$3)</f>
        <v>2.4405125076266015E-3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115</v>
      </c>
      <c r="C35" s="102">
        <f t="shared" ref="C35:C47" si="3">IF(B$17=0,0,B35/B$17)</f>
        <v>0.10994263862332695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238</v>
      </c>
      <c r="O35" s="86">
        <f>IF(P35=0,0,Q35/P35)</f>
        <v>13.833333333333329</v>
      </c>
      <c r="P35" s="80">
        <v>72</v>
      </c>
      <c r="Q35" s="68">
        <v>995.99999999999966</v>
      </c>
    </row>
    <row r="36" spans="1:17">
      <c r="A36" s="19" t="s">
        <v>135</v>
      </c>
      <c r="B36" s="13">
        <v>223</v>
      </c>
      <c r="C36" s="6">
        <f t="shared" si="3"/>
        <v>0.21319311663479923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12.504166666666661</v>
      </c>
      <c r="P36" s="80">
        <v>72</v>
      </c>
      <c r="Q36" s="68">
        <v>900.29999999999961</v>
      </c>
    </row>
    <row r="37" spans="1:17">
      <c r="A37" s="19" t="s">
        <v>136</v>
      </c>
      <c r="B37" s="100">
        <v>236</v>
      </c>
      <c r="C37" s="6">
        <f t="shared" si="3"/>
        <v>0.22562141491395793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12.217543859649121</v>
      </c>
      <c r="P37" s="80">
        <v>57</v>
      </c>
      <c r="Q37" s="68">
        <v>696.39999999999986</v>
      </c>
    </row>
    <row r="38" spans="1:17">
      <c r="A38" s="19" t="s">
        <v>137</v>
      </c>
      <c r="B38" s="100">
        <v>209</v>
      </c>
      <c r="C38" s="6">
        <f t="shared" si="3"/>
        <v>0.19980879541108987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272</v>
      </c>
      <c r="O38" s="86">
        <f>IF(P38=0,0,Q38/P38)</f>
        <v>7.9098484848484842</v>
      </c>
      <c r="P38" s="80">
        <v>132</v>
      </c>
      <c r="Q38" s="68">
        <v>1044.0999999999999</v>
      </c>
    </row>
    <row r="39" spans="1:17">
      <c r="A39" s="19" t="s">
        <v>138</v>
      </c>
      <c r="B39" s="100">
        <v>124</v>
      </c>
      <c r="C39" s="6">
        <f t="shared" si="3"/>
        <v>0.11854684512428298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324</v>
      </c>
      <c r="O39" s="86">
        <f>IF(P39=0,0,Q39/P39)</f>
        <v>7.4666666666666641</v>
      </c>
      <c r="P39" s="80">
        <v>6</v>
      </c>
      <c r="Q39" s="68">
        <v>44.799999999999983</v>
      </c>
    </row>
    <row r="40" spans="1:17">
      <c r="A40" s="19" t="s">
        <v>140</v>
      </c>
      <c r="B40" s="100">
        <v>87</v>
      </c>
      <c r="C40" s="6">
        <f t="shared" si="3"/>
        <v>8.3173996175908219E-2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31</v>
      </c>
      <c r="C41" s="6">
        <f t="shared" si="3"/>
        <v>2.9636711281070746E-2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11</v>
      </c>
      <c r="C42" s="6">
        <f t="shared" si="3"/>
        <v>1.0516252390057362E-2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6</v>
      </c>
      <c r="C43" s="6">
        <f t="shared" si="3"/>
        <v>5.7361376673040155E-3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9.5602294455066918E-4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164</v>
      </c>
      <c r="O46" s="86">
        <f>IF(P46=0,0,Q46/P46)</f>
        <v>-2.2222222222222197</v>
      </c>
      <c r="P46" s="80">
        <v>45</v>
      </c>
      <c r="Q46" s="68">
        <v>-99.999999999999886</v>
      </c>
    </row>
    <row r="47" spans="1:17">
      <c r="A47" s="21" t="s">
        <v>147</v>
      </c>
      <c r="B47" s="101">
        <v>3</v>
      </c>
      <c r="C47" s="9">
        <f t="shared" si="3"/>
        <v>2.8680688336520078E-3</v>
      </c>
      <c r="K47" s="5">
        <v>45</v>
      </c>
      <c r="L47" s="61">
        <v>-52.099999999999987</v>
      </c>
      <c r="N47" s="76" t="s">
        <v>177</v>
      </c>
      <c r="O47" s="86">
        <f>IF(P47=0,0,Q47/P47)</f>
        <v>-2.6</v>
      </c>
      <c r="P47" s="80">
        <v>6</v>
      </c>
      <c r="Q47" s="68">
        <v>-15.600000000000001</v>
      </c>
    </row>
    <row r="48" spans="1:17">
      <c r="K48" s="5">
        <v>46</v>
      </c>
      <c r="L48" s="61">
        <v>-44.199999999999989</v>
      </c>
      <c r="N48" s="76" t="s">
        <v>163</v>
      </c>
      <c r="O48" s="86">
        <f>IF(P48=0,0,Q48/P48)</f>
        <v>-3.7999999999999949</v>
      </c>
      <c r="P48" s="80">
        <v>24</v>
      </c>
      <c r="Q48" s="68">
        <v>-91.199999999999875</v>
      </c>
    </row>
    <row r="49" spans="11:17">
      <c r="K49" s="5">
        <v>47</v>
      </c>
      <c r="L49" s="61">
        <v>-76.299999999999983</v>
      </c>
      <c r="N49" s="76" t="s">
        <v>191</v>
      </c>
      <c r="O49" s="86">
        <f>IF(P49=0,0,Q49/P49)</f>
        <v>-7.5523809523809531</v>
      </c>
      <c r="P49" s="80">
        <v>42</v>
      </c>
      <c r="Q49" s="68">
        <v>-317.20000000000005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-8.3456140350877241</v>
      </c>
      <c r="P50" s="80">
        <v>171</v>
      </c>
      <c r="Q50" s="68">
        <v>-1427.1000000000008</v>
      </c>
    </row>
    <row r="51" spans="11:17">
      <c r="K51" s="5">
        <v>49</v>
      </c>
      <c r="L51" s="61">
        <v>-73.599999999999994</v>
      </c>
      <c r="N51" s="76" t="s">
        <v>265</v>
      </c>
      <c r="O51" s="86">
        <f>IF(P51=0,0,Q51/P51)</f>
        <v>-9.5103448275862075</v>
      </c>
      <c r="P51" s="80">
        <v>87</v>
      </c>
      <c r="Q51" s="68">
        <v>-827.40000000000009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-11.358333333333336</v>
      </c>
      <c r="P52" s="80">
        <v>48</v>
      </c>
      <c r="Q52" s="68">
        <v>-545.20000000000016</v>
      </c>
    </row>
    <row r="53" spans="11:17">
      <c r="K53" s="5">
        <v>51</v>
      </c>
      <c r="L53" s="61">
        <v>10</v>
      </c>
      <c r="N53" s="76" t="s">
        <v>168</v>
      </c>
      <c r="O53" s="86">
        <f>IF(P53=0,0,Q53/P53)</f>
        <v>-11.807407407407409</v>
      </c>
      <c r="P53" s="80">
        <v>54</v>
      </c>
      <c r="Q53" s="68">
        <v>-637.6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-13.837037037037053</v>
      </c>
      <c r="P54" s="80">
        <v>162</v>
      </c>
      <c r="Q54" s="68">
        <v>-2241.6000000000026</v>
      </c>
    </row>
    <row r="55" spans="11:17">
      <c r="K55" s="5">
        <v>53</v>
      </c>
      <c r="L55" s="61">
        <v>-10.1</v>
      </c>
      <c r="N55" s="76" t="s">
        <v>167</v>
      </c>
      <c r="O55" s="86">
        <f>IF(P55=0,0,Q55/P55)</f>
        <v>-18.666666666666664</v>
      </c>
      <c r="P55" s="80">
        <v>3</v>
      </c>
      <c r="Q55" s="68">
        <v>-55.999999999999993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-20.028070175438597</v>
      </c>
      <c r="P56" s="80">
        <v>114</v>
      </c>
      <c r="Q56" s="68">
        <v>-2283.1999999999998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-20.794308943089419</v>
      </c>
      <c r="P57" s="80">
        <v>123</v>
      </c>
      <c r="Q57" s="68">
        <v>-2557.6999999999985</v>
      </c>
    </row>
    <row r="58" spans="11:17">
      <c r="K58" s="5">
        <v>56</v>
      </c>
      <c r="L58" s="61">
        <v>-20</v>
      </c>
      <c r="N58" s="76" t="s">
        <v>162</v>
      </c>
      <c r="O58" s="86">
        <f>IF(P58=0,0,Q58/P58)</f>
        <v>-39.703703703703681</v>
      </c>
      <c r="P58" s="80">
        <v>27</v>
      </c>
      <c r="Q58" s="68">
        <v>-1071.9999999999993</v>
      </c>
    </row>
    <row r="59" spans="11:17">
      <c r="K59" s="5">
        <v>57</v>
      </c>
      <c r="L59" s="61">
        <v>-63.5</v>
      </c>
      <c r="N59" s="76" t="s">
        <v>264</v>
      </c>
      <c r="O59" s="86">
        <f>IF(P59=0,0,Q59/P59)</f>
        <v>-42.199999999999989</v>
      </c>
      <c r="P59" s="80">
        <v>6</v>
      </c>
      <c r="Q59" s="68">
        <v>-253.19999999999993</v>
      </c>
    </row>
    <row r="60" spans="11:17">
      <c r="K60" s="5">
        <v>58</v>
      </c>
      <c r="L60" s="61">
        <v>-32.9</v>
      </c>
      <c r="N60" s="76" t="s">
        <v>205</v>
      </c>
      <c r="O60" s="86">
        <f>IF(P60=0,0,Q60/P60)</f>
        <v>-47.866666666666667</v>
      </c>
      <c r="P60" s="80">
        <v>12</v>
      </c>
      <c r="Q60" s="68">
        <v>-574.4</v>
      </c>
    </row>
    <row r="61" spans="11:17">
      <c r="K61" s="5">
        <v>59</v>
      </c>
      <c r="L61" s="61">
        <v>-2.2999999999999972</v>
      </c>
      <c r="N61" s="76" t="s">
        <v>268</v>
      </c>
      <c r="O61" s="86">
        <f>IF(P61=0,0,Q61/P61)</f>
        <v>-72.8</v>
      </c>
      <c r="P61" s="80">
        <v>3</v>
      </c>
      <c r="Q61" s="68">
        <v>-218.4</v>
      </c>
    </row>
    <row r="62" spans="11:17">
      <c r="K62" s="5">
        <v>60</v>
      </c>
      <c r="L62" s="61">
        <v>-19.999999999999996</v>
      </c>
      <c r="N62" s="76" t="s">
        <v>231</v>
      </c>
      <c r="O62" s="86">
        <f>IF(P62=0,0,Q62/P62)</f>
        <v>-75</v>
      </c>
      <c r="P62" s="80">
        <v>6</v>
      </c>
      <c r="Q62" s="68">
        <v>-450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</sheetData>
  <sortState xmlns:xlrd2="http://schemas.microsoft.com/office/spreadsheetml/2017/richdata2" ref="N18:Q6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26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9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13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27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30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8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29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20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37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32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54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0.8571428571428571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701.85185185185185</v>
      </c>
      <c r="P2" s="79">
        <v>54</v>
      </c>
      <c r="Q2" s="63">
        <v>37900</v>
      </c>
    </row>
    <row r="3" spans="1:17">
      <c r="A3" s="19" t="s">
        <v>8</v>
      </c>
      <c r="B3" s="122">
        <v>406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0.69047619047619047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1020.3703703703703</v>
      </c>
      <c r="P3" s="80">
        <v>54</v>
      </c>
      <c r="Q3" s="64">
        <v>55100</v>
      </c>
    </row>
    <row r="4" spans="1:17">
      <c r="A4" s="19" t="s">
        <v>6</v>
      </c>
      <c r="B4" s="124">
        <v>555.4</v>
      </c>
      <c r="C4" s="125"/>
      <c r="E4" s="33" t="s">
        <v>181</v>
      </c>
      <c r="F4" s="30" t="s">
        <v>156</v>
      </c>
      <c r="G4" s="13">
        <v>38</v>
      </c>
      <c r="H4" s="94">
        <f>IF(B$17=0,0,G4/B$17)</f>
        <v>0.45238095238095238</v>
      </c>
      <c r="I4" s="56">
        <v>32</v>
      </c>
      <c r="K4" s="5">
        <v>2</v>
      </c>
      <c r="L4" s="61">
        <v>0.60000000000000142</v>
      </c>
      <c r="N4" s="76" t="s">
        <v>105</v>
      </c>
      <c r="O4" s="83">
        <f t="shared" si="0"/>
        <v>1186.7924528301887</v>
      </c>
      <c r="P4" s="80">
        <v>53</v>
      </c>
      <c r="Q4" s="64">
        <v>62900</v>
      </c>
    </row>
    <row r="5" spans="1:17">
      <c r="A5" s="19" t="s">
        <v>7</v>
      </c>
      <c r="B5" s="126">
        <f>IF(B$2=0,0,B$4/B$2)</f>
        <v>10.285185185185185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0.33333333333333331</v>
      </c>
      <c r="I5" s="56">
        <v>28</v>
      </c>
      <c r="K5" s="5">
        <v>3</v>
      </c>
      <c r="L5" s="61">
        <v>-32.299999999999997</v>
      </c>
      <c r="N5" s="76" t="s">
        <v>157</v>
      </c>
      <c r="O5" s="83">
        <f>IF(P5=0,0,Q5/P5)</f>
        <v>113.04347826086956</v>
      </c>
      <c r="P5" s="80">
        <v>46</v>
      </c>
      <c r="Q5" s="64">
        <v>5200</v>
      </c>
    </row>
    <row r="6" spans="1:17">
      <c r="A6" s="19" t="s">
        <v>1</v>
      </c>
      <c r="B6" s="128">
        <f>IF(B$2=0,0,(B$7*1+B$8*2+B$9*3+B$10*4)/B$2)</f>
        <v>2.2222222222222223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0.2857142857142857</v>
      </c>
      <c r="I6" s="56">
        <v>10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793.93939393939399</v>
      </c>
      <c r="P6" s="80">
        <v>33</v>
      </c>
      <c r="Q6" s="64">
        <v>26200</v>
      </c>
    </row>
    <row r="7" spans="1:17">
      <c r="A7" s="19" t="s">
        <v>2</v>
      </c>
      <c r="B7" s="13">
        <v>18</v>
      </c>
      <c r="C7" s="6">
        <f t="shared" ref="C7:C12" si="2">IF(B$2=0,0,B7/B$2)</f>
        <v>0.33333333333333331</v>
      </c>
      <c r="E7" s="33" t="s">
        <v>59</v>
      </c>
      <c r="F7" s="30" t="s">
        <v>23</v>
      </c>
      <c r="G7" s="13">
        <v>21</v>
      </c>
      <c r="H7" s="94">
        <f>IF(B$17=0,0,G7/B$17)</f>
        <v>0.25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1052.1739130434783</v>
      </c>
      <c r="P7" s="80">
        <v>23</v>
      </c>
      <c r="Q7" s="64">
        <v>24200</v>
      </c>
    </row>
    <row r="8" spans="1:17">
      <c r="A8" s="19" t="s">
        <v>3</v>
      </c>
      <c r="B8" s="13">
        <v>16</v>
      </c>
      <c r="C8" s="6">
        <f>IF(B$2=0,0,B8/B$2)</f>
        <v>0.29629629629629628</v>
      </c>
      <c r="E8" s="33" t="s">
        <v>55</v>
      </c>
      <c r="F8" s="30" t="s">
        <v>155</v>
      </c>
      <c r="G8" s="13">
        <v>20</v>
      </c>
      <c r="H8" s="94">
        <f>IF(B$17=0,0,G8/B$17)</f>
        <v>0.23809523809523808</v>
      </c>
      <c r="I8" s="56">
        <v>15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10</v>
      </c>
      <c r="C9" s="7">
        <f>IF(B$2=0,0,B9/B$2)</f>
        <v>0.18518518518518517</v>
      </c>
      <c r="E9" s="33" t="s">
        <v>56</v>
      </c>
      <c r="F9" s="30" t="s">
        <v>185</v>
      </c>
      <c r="G9" s="13">
        <v>14</v>
      </c>
      <c r="H9" s="94">
        <f>IF(B$17=0,0,G9/B$17)</f>
        <v>0.16666666666666666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0.18518518518518517</v>
      </c>
      <c r="E10" s="33" t="s">
        <v>58</v>
      </c>
      <c r="F10" s="30" t="s">
        <v>22</v>
      </c>
      <c r="G10" s="13">
        <v>8</v>
      </c>
      <c r="H10" s="94">
        <f>IF(B$17=0,0,G10/B$17)</f>
        <v>9.5238095238095233E-2</v>
      </c>
      <c r="I10" s="56">
        <v>12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0.62962962962962965</v>
      </c>
      <c r="E11" s="33" t="s">
        <v>182</v>
      </c>
      <c r="F11" s="30" t="s">
        <v>19</v>
      </c>
      <c r="G11" s="13">
        <v>7</v>
      </c>
      <c r="H11" s="94">
        <f>IF(B$17=0,0,G11/B$17)</f>
        <v>8.3333333333333329E-2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1.8518518518518517E-2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13.53571428571429</v>
      </c>
      <c r="P12" s="79">
        <v>14</v>
      </c>
      <c r="Q12" s="67">
        <v>189.50000000000006</v>
      </c>
    </row>
    <row r="13" spans="1:17">
      <c r="A13" s="22" t="s">
        <v>97</v>
      </c>
      <c r="B13" s="15">
        <v>63</v>
      </c>
      <c r="C13" s="11">
        <f>IF(B$3=0,0,B13/B$3)</f>
        <v>0.15517241379310345</v>
      </c>
      <c r="E13" s="33" t="s">
        <v>62</v>
      </c>
      <c r="F13" s="30" t="s">
        <v>26</v>
      </c>
      <c r="G13" s="13">
        <v>1</v>
      </c>
      <c r="H13" s="94">
        <f>IF(B$17=0,0,G13/B$17)</f>
        <v>1.1904761904761904E-2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82</v>
      </c>
      <c r="C14" s="6">
        <f>IF(B$3=0,0,B14/B$3)</f>
        <v>0.2019704433497537</v>
      </c>
      <c r="E14" s="33" t="s">
        <v>66</v>
      </c>
      <c r="F14" s="30" t="s">
        <v>30</v>
      </c>
      <c r="G14" s="13">
        <v>1</v>
      </c>
      <c r="H14" s="94">
        <f>IF(B$17=0,0,G14/B$17)</f>
        <v>1.1904761904761904E-2</v>
      </c>
      <c r="I14" s="56">
        <v>13</v>
      </c>
      <c r="K14" s="5">
        <v>12</v>
      </c>
      <c r="L14" s="61">
        <v>97.9</v>
      </c>
      <c r="N14" s="76" t="s">
        <v>128</v>
      </c>
      <c r="O14" s="86">
        <f>IF(P14=0,0,Q14/P14)</f>
        <v>-0.81818181818181945</v>
      </c>
      <c r="P14" s="80">
        <v>11</v>
      </c>
      <c r="Q14" s="68">
        <v>-9.0000000000000142</v>
      </c>
    </row>
    <row r="15" spans="1:17">
      <c r="A15" s="18" t="s">
        <v>99</v>
      </c>
      <c r="B15" s="12">
        <f>B21</f>
        <v>38</v>
      </c>
      <c r="C15" s="4">
        <f>IF(B$13=0,0,B15/B$13)</f>
        <v>0.60317460317460314</v>
      </c>
      <c r="E15" s="33" t="s">
        <v>183</v>
      </c>
      <c r="F15" s="30" t="s">
        <v>186</v>
      </c>
      <c r="G15" s="13">
        <v>1</v>
      </c>
      <c r="H15" s="94">
        <f>IF(B$17=0,0,G15/B$17)</f>
        <v>1.1904761904761904E-2</v>
      </c>
      <c r="I15" s="56">
        <v>17</v>
      </c>
      <c r="K15" s="5">
        <v>13</v>
      </c>
      <c r="L15" s="61">
        <v>168.9</v>
      </c>
      <c r="N15" s="77" t="s">
        <v>159</v>
      </c>
      <c r="O15" s="87">
        <f>IF(P15=0,0,Q15/P15)</f>
        <v>13.785714285714286</v>
      </c>
      <c r="P15" s="81">
        <v>21</v>
      </c>
      <c r="Q15" s="69">
        <v>289.5</v>
      </c>
    </row>
    <row r="16" spans="1:17">
      <c r="A16" s="18" t="s">
        <v>100</v>
      </c>
      <c r="B16" s="12">
        <f>B22</f>
        <v>29</v>
      </c>
      <c r="C16" s="4">
        <f>IF(B$14=0,0,B16/B$14)</f>
        <v>0.35365853658536583</v>
      </c>
      <c r="E16" s="33" t="s">
        <v>68</v>
      </c>
      <c r="F16" s="30" t="s">
        <v>32</v>
      </c>
      <c r="G16" s="13">
        <v>1</v>
      </c>
      <c r="H16" s="94">
        <f>IF(B$17=0,0,G16/B$17)</f>
        <v>1.1904761904761904E-2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0.20689655172413793</v>
      </c>
      <c r="E17" s="33" t="s">
        <v>69</v>
      </c>
      <c r="F17" s="30" t="s">
        <v>33</v>
      </c>
      <c r="G17" s="13">
        <v>1</v>
      </c>
      <c r="H17" s="94">
        <f>IF(B$17=0,0,G17/B$17)</f>
        <v>1.1904761904761904E-2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39</v>
      </c>
      <c r="C18" s="6">
        <f>IF(B$3=0,0,B18/B$3)</f>
        <v>9.6059113300492605E-2</v>
      </c>
      <c r="E18" s="33" t="s">
        <v>71</v>
      </c>
      <c r="F18" s="30" t="s">
        <v>35</v>
      </c>
      <c r="G18" s="13">
        <v>1</v>
      </c>
      <c r="H18" s="94">
        <f>IF(B$17=0,0,G18/B$17)</f>
        <v>1.1904761904761904E-2</v>
      </c>
      <c r="I18" s="56">
        <v>16</v>
      </c>
      <c r="K18" s="5">
        <v>16</v>
      </c>
      <c r="L18" s="61">
        <v>290.89999999999998</v>
      </c>
      <c r="N18" s="75" t="s">
        <v>208</v>
      </c>
      <c r="O18" s="85">
        <f t="shared" ref="O18:O52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</v>
      </c>
      <c r="E19" s="33" t="s">
        <v>74</v>
      </c>
      <c r="F19" s="30" t="s">
        <v>38</v>
      </c>
      <c r="G19" s="13">
        <v>1</v>
      </c>
      <c r="H19" s="94">
        <f>IF(B$17=0,0,G19/B$17)</f>
        <v>1.1904761904761904E-2</v>
      </c>
      <c r="I19" s="56">
        <v>17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63</v>
      </c>
      <c r="C20" s="6">
        <f>IF(B$17=0,0,B20/B$17)</f>
        <v>0.75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38</v>
      </c>
      <c r="C21" s="6">
        <f>IF(B$17=0,0,B21/B$17)</f>
        <v>0.45238095238095238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0.34523809523809523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0.20238095238095238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7544.0476190476193</v>
      </c>
      <c r="C24" s="8">
        <v>633700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8345.454545454546</v>
      </c>
      <c r="C25" s="98">
        <v>459000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-4717.9487179487178</v>
      </c>
      <c r="C27" s="98">
        <v>-184000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228</v>
      </c>
      <c r="O30" s="86">
        <f t="shared" si="3"/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 t="shared" si="3"/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 t="shared" si="3"/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 t="shared" si="3"/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5</v>
      </c>
      <c r="C35" s="102">
        <f t="shared" ref="C35:C47" si="4">IF(B$17=0,0,B35/B$17)</f>
        <v>5.9523809523809521E-2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163</v>
      </c>
      <c r="O35" s="86">
        <f t="shared" si="3"/>
        <v>24.933333333333337</v>
      </c>
      <c r="P35" s="80">
        <v>3</v>
      </c>
      <c r="Q35" s="68">
        <v>74.800000000000011</v>
      </c>
    </row>
    <row r="36" spans="1:17">
      <c r="A36" s="19" t="s">
        <v>135</v>
      </c>
      <c r="B36" s="13">
        <v>15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297</v>
      </c>
      <c r="O36" s="86">
        <f t="shared" si="3"/>
        <v>24.8</v>
      </c>
      <c r="P36" s="80">
        <v>2</v>
      </c>
      <c r="Q36" s="68">
        <v>49.6</v>
      </c>
    </row>
    <row r="37" spans="1:17">
      <c r="A37" s="19" t="s">
        <v>136</v>
      </c>
      <c r="B37" s="100">
        <v>16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304</v>
      </c>
      <c r="O37" s="86">
        <f t="shared" si="3"/>
        <v>22</v>
      </c>
      <c r="P37" s="80">
        <v>1</v>
      </c>
      <c r="Q37" s="68">
        <v>22</v>
      </c>
    </row>
    <row r="38" spans="1:17">
      <c r="A38" s="19" t="s">
        <v>137</v>
      </c>
      <c r="B38" s="100">
        <v>25</v>
      </c>
      <c r="C38" s="6">
        <f t="shared" si="4"/>
        <v>0.29761904761904762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272</v>
      </c>
      <c r="O38" s="86">
        <f t="shared" si="3"/>
        <v>14.9625</v>
      </c>
      <c r="P38" s="80">
        <v>8</v>
      </c>
      <c r="Q38" s="68">
        <v>119.7</v>
      </c>
    </row>
    <row r="39" spans="1:17">
      <c r="A39" s="19" t="s">
        <v>138</v>
      </c>
      <c r="B39" s="100">
        <v>7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238</v>
      </c>
      <c r="O39" s="86">
        <f t="shared" si="3"/>
        <v>7.8142857142857123</v>
      </c>
      <c r="P39" s="80">
        <v>7</v>
      </c>
      <c r="Q39" s="68">
        <v>54.699999999999989</v>
      </c>
    </row>
    <row r="40" spans="1:17">
      <c r="A40" s="19" t="s">
        <v>140</v>
      </c>
      <c r="B40" s="100">
        <v>10</v>
      </c>
      <c r="C40" s="6">
        <f t="shared" si="4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195</v>
      </c>
      <c r="O40" s="86">
        <f t="shared" si="3"/>
        <v>-4.2812500000000053</v>
      </c>
      <c r="P40" s="80">
        <v>16</v>
      </c>
      <c r="Q40" s="68">
        <v>-68.500000000000085</v>
      </c>
    </row>
    <row r="41" spans="1:17">
      <c r="A41" s="19" t="s">
        <v>141</v>
      </c>
      <c r="B41" s="100">
        <v>5</v>
      </c>
      <c r="C41" s="6">
        <f t="shared" si="4"/>
        <v>5.9523809523809521E-2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164</v>
      </c>
      <c r="O41" s="86">
        <f t="shared" si="3"/>
        <v>-7.6999999999999975</v>
      </c>
      <c r="P41" s="80">
        <v>7</v>
      </c>
      <c r="Q41" s="68">
        <v>-53.899999999999984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265</v>
      </c>
      <c r="O42" s="86">
        <f t="shared" si="3"/>
        <v>-8.1000000000000014</v>
      </c>
      <c r="P42" s="80">
        <v>2</v>
      </c>
      <c r="Q42" s="68">
        <v>-16.200000000000003</v>
      </c>
    </row>
    <row r="43" spans="1:17">
      <c r="A43" s="19" t="s">
        <v>143</v>
      </c>
      <c r="B43" s="100">
        <v>1</v>
      </c>
      <c r="C43" s="6">
        <f t="shared" si="4"/>
        <v>1.1904761904761904E-2</v>
      </c>
      <c r="K43" s="5">
        <v>41</v>
      </c>
      <c r="L43" s="61">
        <v>584.79999999999995</v>
      </c>
      <c r="N43" s="76" t="s">
        <v>177</v>
      </c>
      <c r="O43" s="86">
        <f t="shared" si="3"/>
        <v>-10.999999999999996</v>
      </c>
      <c r="P43" s="80">
        <v>2</v>
      </c>
      <c r="Q43" s="68">
        <v>-21.999999999999993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168</v>
      </c>
      <c r="O44" s="86">
        <f t="shared" si="3"/>
        <v>-14.5625</v>
      </c>
      <c r="P44" s="80">
        <v>8</v>
      </c>
      <c r="Q44" s="68">
        <v>-116.5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269</v>
      </c>
      <c r="O45" s="86">
        <f t="shared" si="3"/>
        <v>-20.074999999999999</v>
      </c>
      <c r="P45" s="80">
        <v>4</v>
      </c>
      <c r="Q45" s="68">
        <v>-80.3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276</v>
      </c>
      <c r="O46" s="86">
        <f t="shared" si="3"/>
        <v>-21.475000000000001</v>
      </c>
      <c r="P46" s="80">
        <v>4</v>
      </c>
      <c r="Q46" s="68">
        <v>-85.9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235</v>
      </c>
      <c r="O47" s="86">
        <f t="shared" si="3"/>
        <v>-21.671428571428574</v>
      </c>
      <c r="P47" s="80">
        <v>7</v>
      </c>
      <c r="Q47" s="68">
        <v>-151.70000000000002</v>
      </c>
    </row>
    <row r="48" spans="1:17">
      <c r="K48" s="5">
        <v>46</v>
      </c>
      <c r="L48" s="61">
        <v>682.4</v>
      </c>
      <c r="N48" s="76" t="s">
        <v>241</v>
      </c>
      <c r="O48" s="86">
        <f t="shared" si="3"/>
        <v>-23.799999999999997</v>
      </c>
      <c r="P48" s="80">
        <v>1</v>
      </c>
      <c r="Q48" s="68">
        <v>-23.799999999999997</v>
      </c>
    </row>
    <row r="49" spans="11:17">
      <c r="K49" s="5">
        <v>47</v>
      </c>
      <c r="L49" s="61">
        <v>692.6</v>
      </c>
      <c r="N49" s="76" t="s">
        <v>263</v>
      </c>
      <c r="O49" s="86">
        <f t="shared" si="3"/>
        <v>-26.737500000000001</v>
      </c>
      <c r="P49" s="80">
        <v>8</v>
      </c>
      <c r="Q49" s="68">
        <v>-213.9</v>
      </c>
    </row>
    <row r="50" spans="11:17">
      <c r="K50" s="5">
        <v>48</v>
      </c>
      <c r="L50" s="61">
        <v>721.1</v>
      </c>
      <c r="N50" s="76" t="s">
        <v>167</v>
      </c>
      <c r="O50" s="86">
        <f t="shared" si="3"/>
        <v>-28.2</v>
      </c>
      <c r="P50" s="80">
        <v>1</v>
      </c>
      <c r="Q50" s="68">
        <v>-28.2</v>
      </c>
    </row>
    <row r="51" spans="11:17">
      <c r="K51" s="5">
        <v>49</v>
      </c>
      <c r="L51" s="61">
        <v>732</v>
      </c>
      <c r="N51" s="76" t="s">
        <v>255</v>
      </c>
      <c r="O51" s="86">
        <f t="shared" si="3"/>
        <v>-29.033333333333328</v>
      </c>
      <c r="P51" s="80">
        <v>9</v>
      </c>
      <c r="Q51" s="68">
        <v>-261.29999999999995</v>
      </c>
    </row>
    <row r="52" spans="11:17">
      <c r="K52" s="5">
        <v>50</v>
      </c>
      <c r="L52" s="61">
        <v>737.5</v>
      </c>
      <c r="N52" s="76" t="s">
        <v>162</v>
      </c>
      <c r="O52" s="86">
        <f t="shared" si="3"/>
        <v>-38.020000000000003</v>
      </c>
      <c r="P52" s="80">
        <v>5</v>
      </c>
      <c r="Q52" s="68">
        <v>-190.10000000000002</v>
      </c>
    </row>
    <row r="53" spans="11:17">
      <c r="K53" s="5">
        <v>51</v>
      </c>
      <c r="L53" s="61">
        <v>689.7</v>
      </c>
    </row>
    <row r="54" spans="11:17">
      <c r="K54" s="5">
        <v>52</v>
      </c>
      <c r="L54" s="61">
        <v>658.2</v>
      </c>
    </row>
    <row r="55" spans="11:17">
      <c r="K55" s="5">
        <v>53</v>
      </c>
      <c r="L55" s="61">
        <v>601.6</v>
      </c>
    </row>
    <row r="56" spans="11:17">
      <c r="K56" s="5">
        <v>54</v>
      </c>
      <c r="L56" s="61">
        <v>555.4</v>
      </c>
    </row>
  </sheetData>
  <sortState xmlns:xlrd2="http://schemas.microsoft.com/office/spreadsheetml/2017/richdata2" ref="E2:I57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36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24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33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31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12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17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34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34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11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37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17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31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38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14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28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15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18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37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5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57</v>
      </c>
      <c r="C2" s="121"/>
      <c r="E2" s="32" t="s">
        <v>54</v>
      </c>
      <c r="F2" s="29" t="s">
        <v>20</v>
      </c>
      <c r="G2" s="12">
        <v>68</v>
      </c>
      <c r="H2" s="93">
        <f>IF(B$17=0,0,G2/B$17)</f>
        <v>0.64761904761904765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1191.2280701754387</v>
      </c>
      <c r="P2" s="79">
        <v>57</v>
      </c>
      <c r="Q2" s="63">
        <v>67900</v>
      </c>
    </row>
    <row r="3" spans="1:17">
      <c r="A3" s="19" t="s">
        <v>8</v>
      </c>
      <c r="B3" s="122">
        <v>410</v>
      </c>
      <c r="C3" s="123"/>
      <c r="E3" s="33" t="s">
        <v>181</v>
      </c>
      <c r="F3" s="30" t="s">
        <v>156</v>
      </c>
      <c r="G3" s="13">
        <v>52</v>
      </c>
      <c r="H3" s="94">
        <f>IF(B$17=0,0,G3/B$17)</f>
        <v>0.49523809523809526</v>
      </c>
      <c r="I3" s="56">
        <v>29</v>
      </c>
      <c r="K3" s="5">
        <v>1</v>
      </c>
      <c r="L3" s="61">
        <v>-21.3</v>
      </c>
      <c r="N3" s="76" t="s">
        <v>104</v>
      </c>
      <c r="O3" s="83">
        <f t="shared" si="0"/>
        <v>528.07017543859649</v>
      </c>
      <c r="P3" s="80">
        <v>57</v>
      </c>
      <c r="Q3" s="64">
        <v>30100</v>
      </c>
    </row>
    <row r="4" spans="1:17">
      <c r="A4" s="19" t="s">
        <v>6</v>
      </c>
      <c r="B4" s="124">
        <v>349.99999999999989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0.48571428571428571</v>
      </c>
      <c r="I4" s="56">
        <v>22</v>
      </c>
      <c r="K4" s="5">
        <v>2</v>
      </c>
      <c r="L4" s="61">
        <v>-12.200000000000001</v>
      </c>
      <c r="N4" s="76" t="s">
        <v>105</v>
      </c>
      <c r="O4" s="83">
        <f t="shared" si="0"/>
        <v>1290.7407407407406</v>
      </c>
      <c r="P4" s="80">
        <v>54</v>
      </c>
      <c r="Q4" s="64">
        <v>69700</v>
      </c>
    </row>
    <row r="5" spans="1:17">
      <c r="A5" s="19" t="s">
        <v>7</v>
      </c>
      <c r="B5" s="126">
        <f>IF(B$2=0,0,B$4/B$2)</f>
        <v>6.1403508771929802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0.39047619047619048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438.77551020408163</v>
      </c>
      <c r="P5" s="80">
        <v>49</v>
      </c>
      <c r="Q5" s="64">
        <v>21500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0.24761904761904763</v>
      </c>
      <c r="I6" s="56">
        <v>14</v>
      </c>
      <c r="K6" s="5">
        <v>4</v>
      </c>
      <c r="L6" s="61">
        <v>-96.4</v>
      </c>
      <c r="N6" s="76" t="s">
        <v>106</v>
      </c>
      <c r="O6" s="83">
        <f t="shared" ref="O6" si="1">IF(P6=0,0,Q6/P6)</f>
        <v>-294.11764705882354</v>
      </c>
      <c r="P6" s="80">
        <v>34</v>
      </c>
      <c r="Q6" s="64">
        <v>-10000</v>
      </c>
    </row>
    <row r="7" spans="1:17">
      <c r="A7" s="19" t="s">
        <v>2</v>
      </c>
      <c r="B7" s="13">
        <v>16</v>
      </c>
      <c r="C7" s="6">
        <f t="shared" ref="C7:C12" si="2">IF(B$2=0,0,B7/B$2)</f>
        <v>0.2807017543859649</v>
      </c>
      <c r="E7" s="33" t="s">
        <v>56</v>
      </c>
      <c r="F7" s="30" t="s">
        <v>185</v>
      </c>
      <c r="G7" s="13">
        <v>25</v>
      </c>
      <c r="H7" s="94">
        <f>IF(B$17=0,0,G7/B$17)</f>
        <v>0.23809523809523808</v>
      </c>
      <c r="I7" s="56">
        <v>29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0.22807017543859648</v>
      </c>
      <c r="E8" s="33" t="s">
        <v>57</v>
      </c>
      <c r="F8" s="30" t="s">
        <v>21</v>
      </c>
      <c r="G8" s="13">
        <v>20</v>
      </c>
      <c r="H8" s="94">
        <f>IF(B$17=0,0,G8/B$17)</f>
        <v>0.19047619047619047</v>
      </c>
      <c r="I8" s="56">
        <v>26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0.36842105263157893</v>
      </c>
      <c r="E9" s="33" t="s">
        <v>59</v>
      </c>
      <c r="F9" s="30" t="s">
        <v>23</v>
      </c>
      <c r="G9" s="13">
        <v>18</v>
      </c>
      <c r="H9" s="94">
        <f>IF(B$17=0,0,G9/B$17)</f>
        <v>0.17142857142857143</v>
      </c>
      <c r="I9" s="56">
        <v>15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0.12280701754385964</v>
      </c>
      <c r="E10" s="33" t="s">
        <v>182</v>
      </c>
      <c r="F10" s="30" t="s">
        <v>19</v>
      </c>
      <c r="G10" s="13">
        <v>11</v>
      </c>
      <c r="H10" s="94">
        <f>IF(B$17=0,0,G10/B$17)</f>
        <v>0.10476190476190476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0.50877192982456143</v>
      </c>
      <c r="E11" s="33" t="s">
        <v>58</v>
      </c>
      <c r="F11" s="30" t="s">
        <v>22</v>
      </c>
      <c r="G11" s="13">
        <v>11</v>
      </c>
      <c r="H11" s="94">
        <f>IF(B$17=0,0,G11/B$17)</f>
        <v>0.10476190476190476</v>
      </c>
      <c r="I11" s="56">
        <v>8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5.2631578947368418E-2</v>
      </c>
      <c r="E12" s="33" t="s">
        <v>77</v>
      </c>
      <c r="F12" s="30" t="s">
        <v>41</v>
      </c>
      <c r="G12" s="13">
        <v>8</v>
      </c>
      <c r="H12" s="94">
        <f>IF(B$17=0,0,G12/B$17)</f>
        <v>7.6190476190476197E-2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8.9199999999999982</v>
      </c>
      <c r="P12" s="79">
        <v>10</v>
      </c>
      <c r="Q12" s="67">
        <v>89.199999999999989</v>
      </c>
    </row>
    <row r="13" spans="1:17">
      <c r="A13" s="22" t="s">
        <v>97</v>
      </c>
      <c r="B13" s="15">
        <v>95</v>
      </c>
      <c r="C13" s="11">
        <f>IF(B$3=0,0,B13/B$3)</f>
        <v>0.23170731707317074</v>
      </c>
      <c r="E13" s="33" t="s">
        <v>71</v>
      </c>
      <c r="F13" s="30" t="s">
        <v>35</v>
      </c>
      <c r="G13" s="13">
        <v>7</v>
      </c>
      <c r="H13" s="94">
        <f>IF(B$17=0,0,G13/B$17)</f>
        <v>6.6666666666666666E-2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4.8933333333333344</v>
      </c>
      <c r="P13" s="80">
        <v>15</v>
      </c>
      <c r="Q13" s="68">
        <v>73.40000000000002</v>
      </c>
    </row>
    <row r="14" spans="1:17">
      <c r="A14" s="19" t="s">
        <v>94</v>
      </c>
      <c r="B14" s="13">
        <v>128</v>
      </c>
      <c r="C14" s="6">
        <f>IF(B$3=0,0,B14/B$3)</f>
        <v>0.31219512195121951</v>
      </c>
      <c r="E14" s="33" t="s">
        <v>183</v>
      </c>
      <c r="F14" s="30" t="s">
        <v>186</v>
      </c>
      <c r="G14" s="13">
        <v>3</v>
      </c>
      <c r="H14" s="94">
        <f>IF(B$17=0,0,G14/B$17)</f>
        <v>2.8571428571428571E-2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52</v>
      </c>
      <c r="C15" s="4">
        <f>IF(B$13=0,0,B15/B$13)</f>
        <v>0.54736842105263162</v>
      </c>
      <c r="E15" s="33" t="s">
        <v>74</v>
      </c>
      <c r="F15" s="30" t="s">
        <v>38</v>
      </c>
      <c r="G15" s="13">
        <v>3</v>
      </c>
      <c r="H15" s="94">
        <f>IF(B$17=0,0,G15/B$17)</f>
        <v>2.8571428571428571E-2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0.34375</v>
      </c>
      <c r="E16" s="33" t="s">
        <v>78</v>
      </c>
      <c r="F16" s="30" t="s">
        <v>42</v>
      </c>
      <c r="G16" s="13">
        <v>3</v>
      </c>
      <c r="H16" s="94">
        <f>IF(B$17=0,0,G16/B$17)</f>
        <v>2.8571428571428571E-2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105</v>
      </c>
      <c r="C17" s="4">
        <f>IF(B$3=0,0,B17/B$3)</f>
        <v>0.25609756097560976</v>
      </c>
      <c r="E17" s="33" t="s">
        <v>62</v>
      </c>
      <c r="F17" s="30" t="s">
        <v>26</v>
      </c>
      <c r="G17" s="13">
        <v>2</v>
      </c>
      <c r="H17" s="94">
        <f>IF(B$17=0,0,G17/B$17)</f>
        <v>1.9047619047619049E-2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48</v>
      </c>
      <c r="C18" s="6">
        <f>IF(B$3=0,0,B18/B$3)</f>
        <v>0.11707317073170732</v>
      </c>
      <c r="E18" s="33" t="s">
        <v>66</v>
      </c>
      <c r="F18" s="30" t="s">
        <v>30</v>
      </c>
      <c r="G18" s="13">
        <v>2</v>
      </c>
      <c r="H18" s="94">
        <f>IF(B$17=0,0,G18/B$17)</f>
        <v>1.9047619047619049E-2</v>
      </c>
      <c r="I18" s="56">
        <v>10</v>
      </c>
      <c r="K18" s="5">
        <v>16</v>
      </c>
      <c r="L18" s="61">
        <v>-275</v>
      </c>
      <c r="N18" s="75" t="s">
        <v>262</v>
      </c>
      <c r="O18" s="85">
        <f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0.3619047619047619</v>
      </c>
      <c r="E19" s="33" t="s">
        <v>63</v>
      </c>
      <c r="F19" s="30" t="s">
        <v>27</v>
      </c>
      <c r="G19" s="13">
        <v>1</v>
      </c>
      <c r="H19" s="94">
        <f>IF(B$17=0,0,G19/B$17)</f>
        <v>9.5238095238095247E-3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>IF(P19=0,0,Q19/P19)</f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67</v>
      </c>
      <c r="C20" s="6">
        <f>IF(B$17=0,0,B20/B$17)</f>
        <v>0.63809523809523805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>IF(P20=0,0,Q20/P20)</f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52</v>
      </c>
      <c r="C21" s="6">
        <f>IF(B$17=0,0,B21/B$17)</f>
        <v>0.49523809523809526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235</v>
      </c>
      <c r="O21" s="86">
        <f>IF(P21=0,0,Q21/P21)</f>
        <v>47.962499999999991</v>
      </c>
      <c r="P21" s="80">
        <v>8</v>
      </c>
      <c r="Q21" s="68">
        <v>383.69999999999993</v>
      </c>
    </row>
    <row r="22" spans="1:17">
      <c r="A22" s="19" t="s">
        <v>149</v>
      </c>
      <c r="B22" s="13">
        <v>44</v>
      </c>
      <c r="C22" s="6">
        <f>IF(B$17=0,0,B22/B$17)</f>
        <v>0.41904761904761906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223</v>
      </c>
      <c r="O22" s="86">
        <f>IF(P22=0,0,Q22/P22)</f>
        <v>47.5</v>
      </c>
      <c r="P22" s="80">
        <v>2</v>
      </c>
      <c r="Q22" s="68">
        <v>95</v>
      </c>
    </row>
    <row r="23" spans="1:17">
      <c r="A23" s="19" t="s">
        <v>150</v>
      </c>
      <c r="B23" s="13">
        <v>9</v>
      </c>
      <c r="C23" s="6">
        <f>IF(B$17=0,0,B23/B$17)</f>
        <v>8.5714285714285715E-2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-205.40000000000003</v>
      </c>
      <c r="N23" s="76" t="s">
        <v>238</v>
      </c>
      <c r="O23" s="86">
        <f>IF(P23=0,0,Q23/P23)</f>
        <v>46.85714285714284</v>
      </c>
      <c r="P23" s="80">
        <v>7</v>
      </c>
      <c r="Q23" s="68">
        <v>327.99999999999989</v>
      </c>
    </row>
    <row r="24" spans="1:17">
      <c r="A24" s="19" t="s">
        <v>5</v>
      </c>
      <c r="B24" s="16">
        <f>IF(B$17=0,0,C24/B$17)</f>
        <v>6778.0952380952385</v>
      </c>
      <c r="C24" s="8">
        <v>711700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208</v>
      </c>
      <c r="O24" s="86">
        <f>IF(P24=0,0,Q24/P24)</f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7939.3442622950815</v>
      </c>
      <c r="C25" s="98">
        <v>484300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269</v>
      </c>
      <c r="O25" s="86">
        <f>IF(P25=0,0,Q25/P25)</f>
        <v>40.650000000000006</v>
      </c>
      <c r="P25" s="80">
        <v>2</v>
      </c>
      <c r="Q25" s="68">
        <v>81.300000000000011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>IF(P26=0,0,Q26/P26)</f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-6689.583333333333</v>
      </c>
      <c r="C27" s="98">
        <v>-321100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255</v>
      </c>
      <c r="O27" s="86">
        <f>IF(P27=0,0,Q27/P27)</f>
        <v>30.683333333333323</v>
      </c>
      <c r="P27" s="80">
        <v>6</v>
      </c>
      <c r="Q27" s="68">
        <v>184.09999999999994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272</v>
      </c>
      <c r="O28" s="86">
        <f>IF(P28=0,0,Q28/P28)</f>
        <v>30.133333333333333</v>
      </c>
      <c r="P28" s="80">
        <v>9</v>
      </c>
      <c r="Q28" s="68">
        <v>271.2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216</v>
      </c>
      <c r="O29" s="86">
        <f>IF(P29=0,0,Q29/P29)</f>
        <v>25.135294117647071</v>
      </c>
      <c r="P29" s="80">
        <v>17</v>
      </c>
      <c r="Q29" s="68">
        <v>427.30000000000018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97.299999999999983</v>
      </c>
      <c r="N30" s="76" t="s">
        <v>227</v>
      </c>
      <c r="O30" s="86">
        <f>IF(P30=0,0,Q30/P30)</f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>IF(P31=0,0,Q31/P31)</f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4.8780487804878049E-3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>IF(P32=0,0,Q32/P32)</f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>IF(P33=0,0,Q33/P33)</f>
        <v>19.512500000000003</v>
      </c>
      <c r="P33" s="80">
        <v>8</v>
      </c>
      <c r="Q33" s="68">
        <v>156.10000000000002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>IF(P34=0,0,Q34/P34)</f>
        <v>8.6499999999999986</v>
      </c>
      <c r="P34" s="80">
        <v>4</v>
      </c>
      <c r="Q34" s="68">
        <v>34.599999999999994</v>
      </c>
    </row>
    <row r="35" spans="1:17">
      <c r="A35" s="52" t="s">
        <v>139</v>
      </c>
      <c r="B35" s="99">
        <v>7</v>
      </c>
      <c r="C35" s="102">
        <f t="shared" ref="C35:C47" si="3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241</v>
      </c>
      <c r="O35" s="86">
        <f>IF(P35=0,0,Q35/P35)</f>
        <v>4.9750000000000014</v>
      </c>
      <c r="P35" s="80">
        <v>4</v>
      </c>
      <c r="Q35" s="68">
        <v>19.900000000000006</v>
      </c>
    </row>
    <row r="36" spans="1:17">
      <c r="A36" s="19" t="s">
        <v>135</v>
      </c>
      <c r="B36" s="13">
        <v>23</v>
      </c>
      <c r="C36" s="6">
        <f t="shared" si="3"/>
        <v>0.21904761904761905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169</v>
      </c>
      <c r="O36" s="86">
        <f>IF(P36=0,0,Q36/P36)</f>
        <v>4.2812500000000044</v>
      </c>
      <c r="P36" s="80">
        <v>16</v>
      </c>
      <c r="Q36" s="68">
        <v>68.500000000000071</v>
      </c>
    </row>
    <row r="37" spans="1:17">
      <c r="A37" s="19" t="s">
        <v>136</v>
      </c>
      <c r="B37" s="100">
        <v>31</v>
      </c>
      <c r="C37" s="6">
        <f t="shared" si="3"/>
        <v>0.29523809523809524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276</v>
      </c>
      <c r="O37" s="86">
        <f>IF(P37=0,0,Q37/P37)</f>
        <v>-4.2</v>
      </c>
      <c r="P37" s="80">
        <v>7</v>
      </c>
      <c r="Q37" s="68">
        <v>-29.4</v>
      </c>
    </row>
    <row r="38" spans="1:17">
      <c r="A38" s="19" t="s">
        <v>137</v>
      </c>
      <c r="B38" s="100">
        <v>9</v>
      </c>
      <c r="C38" s="6">
        <f t="shared" si="3"/>
        <v>8.5714285714285715E-2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265</v>
      </c>
      <c r="O38" s="86">
        <f>IF(P38=0,0,Q38/P38)</f>
        <v>-6.4555555555555539</v>
      </c>
      <c r="P38" s="80">
        <v>9</v>
      </c>
      <c r="Q38" s="68">
        <v>-58.099999999999987</v>
      </c>
    </row>
    <row r="39" spans="1:17">
      <c r="A39" s="19" t="s">
        <v>138</v>
      </c>
      <c r="B39" s="100">
        <v>16</v>
      </c>
      <c r="C39" s="6">
        <f t="shared" si="3"/>
        <v>0.15238095238095239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213</v>
      </c>
      <c r="O39" s="86">
        <f>IF(P39=0,0,Q39/P39)</f>
        <v>-8.4571428571428537</v>
      </c>
      <c r="P39" s="80">
        <v>7</v>
      </c>
      <c r="Q39" s="68">
        <v>-59.199999999999982</v>
      </c>
    </row>
    <row r="40" spans="1:17">
      <c r="A40" s="19" t="s">
        <v>140</v>
      </c>
      <c r="B40" s="100">
        <v>11</v>
      </c>
      <c r="C40" s="6">
        <f t="shared" si="3"/>
        <v>0.10476190476190476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263</v>
      </c>
      <c r="O40" s="86">
        <f>IF(P40=0,0,Q40/P40)</f>
        <v>-13.428571428571431</v>
      </c>
      <c r="P40" s="80">
        <v>7</v>
      </c>
      <c r="Q40" s="68">
        <v>-94.000000000000014</v>
      </c>
    </row>
    <row r="41" spans="1:17">
      <c r="A41" s="19" t="s">
        <v>141</v>
      </c>
      <c r="B41" s="100">
        <v>6</v>
      </c>
      <c r="C41" s="6">
        <f t="shared" si="3"/>
        <v>5.7142857142857141E-2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>IF(P41=0,0,Q41/P41)</f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3"/>
        <v>1.9047619047619049E-2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>IF(P42=0,0,Q42/P42)</f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227</v>
      </c>
      <c r="N43" s="76" t="s">
        <v>168</v>
      </c>
      <c r="O43" s="86">
        <f>IF(P43=0,0,Q43/P43)</f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294.89999999999998</v>
      </c>
      <c r="N44" s="76" t="s">
        <v>244</v>
      </c>
      <c r="O44" s="86">
        <f>IF(P44=0,0,Q44/P44)</f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276.59999999999997</v>
      </c>
      <c r="N45" s="76" t="s">
        <v>163</v>
      </c>
      <c r="O45" s="86">
        <f>IF(P45=0,0,Q45/P45)</f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231.09999999999997</v>
      </c>
      <c r="N46" s="76" t="s">
        <v>179</v>
      </c>
      <c r="O46" s="86">
        <f>IF(P46=0,0,Q46/P46)</f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176.29999999999995</v>
      </c>
      <c r="N47" s="76" t="s">
        <v>162</v>
      </c>
      <c r="O47" s="86">
        <f>IF(P47=0,0,Q47/P47)</f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>IF(P48=0,0,Q48/P48)</f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>IF(P49=0,0,Q49/P49)</f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</sheetData>
  <sortState xmlns:xlrd2="http://schemas.microsoft.com/office/spreadsheetml/2017/richdata2" ref="N18:Q4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17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37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24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11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13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29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24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9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18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16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14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28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22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17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36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0.58823529411764708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-1666.6666666666667</v>
      </c>
      <c r="P2" s="79">
        <v>36</v>
      </c>
      <c r="Q2" s="63">
        <v>-60000</v>
      </c>
    </row>
    <row r="3" spans="1:17">
      <c r="A3" s="19" t="s">
        <v>8</v>
      </c>
      <c r="B3" s="122">
        <v>286</v>
      </c>
      <c r="C3" s="123"/>
      <c r="E3" s="33" t="s">
        <v>181</v>
      </c>
      <c r="F3" s="30" t="s">
        <v>156</v>
      </c>
      <c r="G3" s="13">
        <v>27</v>
      </c>
      <c r="H3" s="94">
        <f>IF(B$17=0,0,G3/B$17)</f>
        <v>0.52941176470588236</v>
      </c>
      <c r="I3" s="56">
        <v>18</v>
      </c>
      <c r="K3" s="5">
        <v>1</v>
      </c>
      <c r="L3" s="61">
        <v>-53.7</v>
      </c>
      <c r="N3" s="76" t="s">
        <v>104</v>
      </c>
      <c r="O3" s="83">
        <f t="shared" si="0"/>
        <v>-50</v>
      </c>
      <c r="P3" s="80">
        <v>36</v>
      </c>
      <c r="Q3" s="64">
        <v>-1800</v>
      </c>
    </row>
    <row r="4" spans="1:17">
      <c r="A4" s="19" t="s">
        <v>6</v>
      </c>
      <c r="B4" s="124">
        <v>-410.2999999999999</v>
      </c>
      <c r="C4" s="125"/>
      <c r="E4" s="33" t="s">
        <v>184</v>
      </c>
      <c r="F4" s="30" t="s">
        <v>187</v>
      </c>
      <c r="G4" s="13">
        <v>25</v>
      </c>
      <c r="H4" s="94">
        <f>IF(B$17=0,0,G4/B$17)</f>
        <v>0.49019607843137253</v>
      </c>
      <c r="I4" s="56">
        <v>21</v>
      </c>
      <c r="K4" s="5">
        <v>2</v>
      </c>
      <c r="L4" s="61">
        <v>-70.800000000000011</v>
      </c>
      <c r="N4" s="76" t="s">
        <v>105</v>
      </c>
      <c r="O4" s="83">
        <f t="shared" si="0"/>
        <v>-1834.2857142857142</v>
      </c>
      <c r="P4" s="80">
        <v>35</v>
      </c>
      <c r="Q4" s="64">
        <v>-64200</v>
      </c>
    </row>
    <row r="5" spans="1:17">
      <c r="A5" s="19" t="s">
        <v>7</v>
      </c>
      <c r="B5" s="126">
        <f>IF(B$2=0,0,B$4/B$2)</f>
        <v>-11.397222222222219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0.39215686274509803</v>
      </c>
      <c r="I5" s="56">
        <v>21</v>
      </c>
      <c r="K5" s="5">
        <v>3</v>
      </c>
      <c r="L5" s="61">
        <v>-67.200000000000017</v>
      </c>
      <c r="N5" s="76" t="s">
        <v>157</v>
      </c>
      <c r="O5" s="83">
        <f>IF(P5=0,0,Q5/P5)</f>
        <v>-290.90909090909093</v>
      </c>
      <c r="P5" s="80">
        <v>33</v>
      </c>
      <c r="Q5" s="64">
        <v>-9600</v>
      </c>
    </row>
    <row r="6" spans="1:17">
      <c r="A6" s="19" t="s">
        <v>1</v>
      </c>
      <c r="B6" s="128">
        <f>IF(B$2=0,0,(B$7*1+B$8*2+B$9*3+B$10*4)/B$2)</f>
        <v>2.8055555555555554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0.27450980392156865</v>
      </c>
      <c r="I6" s="56">
        <v>19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-431.0344827586207</v>
      </c>
      <c r="P6" s="80">
        <v>29</v>
      </c>
      <c r="Q6" s="64">
        <v>-12500</v>
      </c>
    </row>
    <row r="7" spans="1:17">
      <c r="A7" s="19" t="s">
        <v>2</v>
      </c>
      <c r="B7" s="13">
        <v>8</v>
      </c>
      <c r="C7" s="6">
        <f t="shared" ref="C7:C12" si="2">IF(B$2=0,0,B7/B$2)</f>
        <v>0.22222222222222221</v>
      </c>
      <c r="E7" s="33" t="s">
        <v>55</v>
      </c>
      <c r="F7" s="30" t="s">
        <v>155</v>
      </c>
      <c r="G7" s="13">
        <v>10</v>
      </c>
      <c r="H7" s="94">
        <f>IF(B$17=0,0,G7/B$17)</f>
        <v>0.19607843137254902</v>
      </c>
      <c r="I7" s="56">
        <v>23</v>
      </c>
      <c r="K7" s="5">
        <v>5</v>
      </c>
      <c r="L7" s="61">
        <v>-168.90000000000003</v>
      </c>
      <c r="N7" s="76" t="s">
        <v>107</v>
      </c>
      <c r="O7" s="83">
        <f t="shared" si="0"/>
        <v>-773.68421052631584</v>
      </c>
      <c r="P7" s="80">
        <v>19</v>
      </c>
      <c r="Q7" s="64">
        <v>-14700</v>
      </c>
    </row>
    <row r="8" spans="1:17">
      <c r="A8" s="19" t="s">
        <v>3</v>
      </c>
      <c r="B8" s="13">
        <v>6</v>
      </c>
      <c r="C8" s="6">
        <f>IF(B$2=0,0,B8/B$2)</f>
        <v>0.16666666666666666</v>
      </c>
      <c r="E8" s="33" t="s">
        <v>57</v>
      </c>
      <c r="F8" s="30" t="s">
        <v>21</v>
      </c>
      <c r="G8" s="13">
        <v>10</v>
      </c>
      <c r="H8" s="94">
        <f>IF(B$17=0,0,G8/B$17)</f>
        <v>0.19607843137254902</v>
      </c>
      <c r="I8" s="56">
        <v>24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7</v>
      </c>
      <c r="C9" s="7">
        <f>IF(B$2=0,0,B9/B$2)</f>
        <v>0.19444444444444445</v>
      </c>
      <c r="E9" s="33" t="s">
        <v>182</v>
      </c>
      <c r="F9" s="30" t="s">
        <v>19</v>
      </c>
      <c r="G9" s="13">
        <v>5</v>
      </c>
      <c r="H9" s="94">
        <f>IF(B$17=0,0,G9/B$17)</f>
        <v>9.8039215686274508E-2</v>
      </c>
      <c r="I9" s="56">
        <v>17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15</v>
      </c>
      <c r="C10" s="7">
        <f>IF(B$2=0,0,B10/B$2)</f>
        <v>0.41666666666666669</v>
      </c>
      <c r="E10" s="33" t="s">
        <v>59</v>
      </c>
      <c r="F10" s="30" t="s">
        <v>23</v>
      </c>
      <c r="G10" s="13">
        <v>4</v>
      </c>
      <c r="H10" s="94">
        <f>IF(B$17=0,0,G10/B$17)</f>
        <v>7.8431372549019607E-2</v>
      </c>
      <c r="I10" s="56">
        <v>28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14</v>
      </c>
      <c r="C11" s="7">
        <f>IF(B$2=0,0,B11/B$2)</f>
        <v>0.3888888888888889</v>
      </c>
      <c r="E11" s="33" t="s">
        <v>61</v>
      </c>
      <c r="F11" s="30" t="s">
        <v>25</v>
      </c>
      <c r="G11" s="13">
        <v>1</v>
      </c>
      <c r="H11" s="94">
        <f>IF(B$17=0,0,G11/B$17)</f>
        <v>1.9607843137254902E-2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5.5555555555555552E-2</v>
      </c>
      <c r="E12" s="33" t="s">
        <v>66</v>
      </c>
      <c r="F12" s="30" t="s">
        <v>30</v>
      </c>
      <c r="G12" s="13">
        <v>1</v>
      </c>
      <c r="H12" s="94">
        <f>IF(B$17=0,0,G12/B$17)</f>
        <v>1.9607843137254902E-2</v>
      </c>
      <c r="I12" s="56">
        <v>9</v>
      </c>
      <c r="K12" s="5">
        <v>10</v>
      </c>
      <c r="L12" s="61">
        <v>-333.20000000000005</v>
      </c>
      <c r="N12" s="75" t="s">
        <v>126</v>
      </c>
      <c r="O12" s="85">
        <f>IF(P12=0,0,Q12/P12)</f>
        <v>-10.933333333333335</v>
      </c>
      <c r="P12" s="79">
        <v>12</v>
      </c>
      <c r="Q12" s="67">
        <v>-131.20000000000002</v>
      </c>
    </row>
    <row r="13" spans="1:17">
      <c r="A13" s="22" t="s">
        <v>97</v>
      </c>
      <c r="B13" s="15">
        <v>43</v>
      </c>
      <c r="C13" s="11">
        <f>IF(B$3=0,0,B13/B$3)</f>
        <v>0.15034965034965034</v>
      </c>
      <c r="E13" s="33" t="s">
        <v>183</v>
      </c>
      <c r="F13" s="30" t="s">
        <v>186</v>
      </c>
      <c r="G13" s="13">
        <v>1</v>
      </c>
      <c r="H13" s="94">
        <f>IF(B$17=0,0,G13/B$17)</f>
        <v>1.9607843137254902E-2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2.6857142857142855</v>
      </c>
      <c r="P13" s="80">
        <v>7</v>
      </c>
      <c r="Q13" s="68">
        <v>18.799999999999997</v>
      </c>
    </row>
    <row r="14" spans="1:17">
      <c r="A14" s="19" t="s">
        <v>94</v>
      </c>
      <c r="B14" s="13">
        <v>60</v>
      </c>
      <c r="C14" s="6">
        <f>IF(B$3=0,0,B14/B$3)</f>
        <v>0.20979020979020979</v>
      </c>
      <c r="E14" s="33" t="s">
        <v>71</v>
      </c>
      <c r="F14" s="30" t="s">
        <v>35</v>
      </c>
      <c r="G14" s="13">
        <v>1</v>
      </c>
      <c r="H14" s="94">
        <f>IF(B$17=0,0,G14/B$17)</f>
        <v>1.9607843137254902E-2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-30.944444444444439</v>
      </c>
      <c r="P14" s="80">
        <v>9</v>
      </c>
      <c r="Q14" s="68">
        <v>-278.49999999999994</v>
      </c>
    </row>
    <row r="15" spans="1:17">
      <c r="A15" s="18" t="s">
        <v>99</v>
      </c>
      <c r="B15" s="12">
        <f>B21</f>
        <v>27</v>
      </c>
      <c r="C15" s="4">
        <f>IF(B$13=0,0,B15/B$13)</f>
        <v>0.62790697674418605</v>
      </c>
      <c r="E15" s="33" t="s">
        <v>76</v>
      </c>
      <c r="F15" s="30" t="s">
        <v>40</v>
      </c>
      <c r="G15" s="13">
        <v>1</v>
      </c>
      <c r="H15" s="94">
        <f>IF(B$17=0,0,G15/B$17)</f>
        <v>1.9607843137254902E-2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-2.4249999999999972</v>
      </c>
      <c r="P15" s="81">
        <v>8</v>
      </c>
      <c r="Q15" s="69">
        <v>-19.399999999999977</v>
      </c>
    </row>
    <row r="16" spans="1:17">
      <c r="A16" s="18" t="s">
        <v>100</v>
      </c>
      <c r="B16" s="12">
        <f>B22</f>
        <v>17</v>
      </c>
      <c r="C16" s="4">
        <f>IF(B$14=0,0,B16/B$14)</f>
        <v>0.28333333333333333</v>
      </c>
      <c r="E16" s="33" t="s">
        <v>77</v>
      </c>
      <c r="F16" s="30" t="s">
        <v>41</v>
      </c>
      <c r="G16" s="13">
        <v>1</v>
      </c>
      <c r="H16" s="94">
        <f>IF(B$17=0,0,G16/B$17)</f>
        <v>1.9607843137254902E-2</v>
      </c>
      <c r="I16" s="56">
        <v>20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0.17832167832167833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27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48</v>
      </c>
      <c r="C18" s="6">
        <f>IF(B$3=0,0,B18/B$3)</f>
        <v>0.16783216783216784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19</v>
      </c>
      <c r="C19" s="6">
        <f>IF(B$17=0,0,B19/B$17)</f>
        <v>0.37254901960784315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32</v>
      </c>
      <c r="C20" s="6">
        <f>IF(B$17=0,0,B20/B$17)</f>
        <v>0.62745098039215685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277</v>
      </c>
      <c r="O20" s="86">
        <f>IF(P20=0,0,Q20/P20)</f>
        <v>25.425000000000004</v>
      </c>
      <c r="P20" s="80">
        <v>4</v>
      </c>
      <c r="Q20" s="68">
        <v>101.70000000000002</v>
      </c>
    </row>
    <row r="21" spans="1:17">
      <c r="A21" s="19" t="s">
        <v>151</v>
      </c>
      <c r="B21" s="13">
        <v>27</v>
      </c>
      <c r="C21" s="6">
        <f>IF(B$17=0,0,B21/B$17)</f>
        <v>0.52941176470588236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17</v>
      </c>
      <c r="C22" s="6">
        <f>IF(B$17=0,0,B22/B$17)</f>
        <v>0.33333333333333331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7</v>
      </c>
      <c r="C23" s="6">
        <f>IF(B$17=0,0,B23/B$17)</f>
        <v>0.13725490196078433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>IF(P23=0,0,Q23/P23)</f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5662.7450980392159</v>
      </c>
      <c r="C24" s="8">
        <v>288800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-350.8</v>
      </c>
      <c r="N24" s="76" t="s">
        <v>216</v>
      </c>
      <c r="O24" s="86">
        <f>IF(P24=0,0,Q24/P24)</f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6820.588235294118</v>
      </c>
      <c r="C25" s="98">
        <v>231900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269</v>
      </c>
      <c r="O25" s="86">
        <f>IF(P25=0,0,Q25/P25)</f>
        <v>-12.800000000000006</v>
      </c>
      <c r="P25" s="80">
        <v>3</v>
      </c>
      <c r="Q25" s="68">
        <v>-38.40000000000002</v>
      </c>
    </row>
    <row r="26" spans="1:17">
      <c r="A26" s="20" t="s">
        <v>134</v>
      </c>
      <c r="B26" s="97">
        <f>IF(B$16=0,0,C26/B$16)</f>
        <v>3347.0588235294117</v>
      </c>
      <c r="C26" s="98">
        <v>56900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272</v>
      </c>
      <c r="O26" s="86">
        <f>IF(P26=0,0,Q26/P26)</f>
        <v>-18.508333333333336</v>
      </c>
      <c r="P26" s="80">
        <v>12</v>
      </c>
      <c r="Q26" s="68">
        <v>-222.10000000000002</v>
      </c>
    </row>
    <row r="27" spans="1:17">
      <c r="A27" s="20" t="s">
        <v>132</v>
      </c>
      <c r="B27" s="97">
        <f>IF(B$18=0,0,C27/B$18)</f>
        <v>-5856.25</v>
      </c>
      <c r="C27" s="98">
        <v>-281100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304</v>
      </c>
      <c r="O27" s="86">
        <f>IF(P27=0,0,Q27/P27)</f>
        <v>-18.575000000000003</v>
      </c>
      <c r="P27" s="80">
        <v>8</v>
      </c>
      <c r="Q27" s="68">
        <v>-148.60000000000002</v>
      </c>
    </row>
    <row r="28" spans="1:17">
      <c r="A28" s="19" t="s">
        <v>130</v>
      </c>
      <c r="B28" s="13">
        <v>5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K28" s="5">
        <v>26</v>
      </c>
      <c r="L28" s="61">
        <v>-416.09999999999997</v>
      </c>
      <c r="N28" s="76" t="s">
        <v>297</v>
      </c>
      <c r="O28" s="86">
        <f>IF(P28=0,0,Q28/P28)</f>
        <v>-22.049999999999997</v>
      </c>
      <c r="P28" s="80">
        <v>2</v>
      </c>
      <c r="Q28" s="68">
        <v>-44.099999999999994</v>
      </c>
    </row>
    <row r="29" spans="1:17">
      <c r="A29" s="19" t="s">
        <v>131</v>
      </c>
      <c r="B29" s="13">
        <v>30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258</v>
      </c>
      <c r="O29" s="86">
        <f>IF(P29=0,0,Q29/P29)</f>
        <v>-23.5</v>
      </c>
      <c r="P29" s="80">
        <v>3</v>
      </c>
      <c r="Q29" s="68">
        <v>-70.5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-371.19999999999993</v>
      </c>
      <c r="N30" s="76" t="s">
        <v>241</v>
      </c>
      <c r="O30" s="86">
        <f>IF(P30=0,0,Q30/P30)</f>
        <v>-35.400000000000006</v>
      </c>
      <c r="P30" s="80">
        <v>2</v>
      </c>
      <c r="Q30" s="68">
        <v>-70.800000000000011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263</v>
      </c>
      <c r="O31" s="86">
        <f>IF(P31=0,0,Q31/P31)</f>
        <v>-35.621428571428567</v>
      </c>
      <c r="P31" s="80">
        <v>14</v>
      </c>
      <c r="Q31" s="68">
        <v>-498.69999999999993</v>
      </c>
    </row>
    <row r="32" spans="1:17">
      <c r="A32" s="21" t="s">
        <v>112</v>
      </c>
      <c r="B32" s="26">
        <v>1</v>
      </c>
      <c r="C32" s="9">
        <f>IF(B$3=0,0,B32/B$3)</f>
        <v>3.4965034965034965E-3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276</v>
      </c>
      <c r="O32" s="86">
        <f>IF(P32=0,0,Q32/P32)</f>
        <v>-35.658333333333324</v>
      </c>
      <c r="P32" s="80">
        <v>12</v>
      </c>
      <c r="Q32" s="68">
        <v>-427.89999999999992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-47.962499999999991</v>
      </c>
      <c r="P33" s="80">
        <v>8</v>
      </c>
      <c r="Q33" s="68">
        <v>-383.69999999999993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228</v>
      </c>
      <c r="O34" s="86">
        <f>IF(P34=0,0,Q34/P34)</f>
        <v>-59.824999999999996</v>
      </c>
      <c r="P34" s="80">
        <v>4</v>
      </c>
      <c r="Q34" s="68">
        <v>-239.29999999999998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262</v>
      </c>
      <c r="O35" s="86">
        <f>IF(P35=0,0,Q35/P35)</f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14</v>
      </c>
      <c r="C36" s="6">
        <f t="shared" si="3"/>
        <v>0.27450980392156865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</row>
    <row r="37" spans="1:17">
      <c r="A37" s="19" t="s">
        <v>136</v>
      </c>
      <c r="B37" s="100">
        <v>7</v>
      </c>
      <c r="C37" s="6">
        <f t="shared" si="3"/>
        <v>0.13725490196078433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</row>
    <row r="38" spans="1:17">
      <c r="A38" s="19" t="s">
        <v>137</v>
      </c>
      <c r="B38" s="100">
        <v>14</v>
      </c>
      <c r="C38" s="6">
        <f t="shared" si="3"/>
        <v>0.27450980392156865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6</v>
      </c>
      <c r="C39" s="6">
        <f t="shared" si="3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3"/>
        <v>3.9215686274509803E-2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60</v>
      </c>
      <c r="F2" s="29" t="s">
        <v>24</v>
      </c>
      <c r="G2" s="12">
        <v>20</v>
      </c>
      <c r="H2" s="93">
        <f>IF(B$17=0,0,G2/B$17)</f>
        <v>0.60606060606060608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-166.66666666666666</v>
      </c>
      <c r="P2" s="79">
        <v>24</v>
      </c>
      <c r="Q2" s="63">
        <v>-4000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18</v>
      </c>
      <c r="H3" s="94">
        <f>IF(B$17=0,0,G3/B$17)</f>
        <v>0.54545454545454541</v>
      </c>
      <c r="I3" s="56">
        <v>17</v>
      </c>
      <c r="K3" s="5">
        <v>1</v>
      </c>
      <c r="L3" s="61">
        <v>-31</v>
      </c>
      <c r="N3" s="76" t="s">
        <v>104</v>
      </c>
      <c r="O3" s="83">
        <f t="shared" si="0"/>
        <v>758.33333333333337</v>
      </c>
      <c r="P3" s="80">
        <v>24</v>
      </c>
      <c r="Q3" s="64">
        <v>18200</v>
      </c>
    </row>
    <row r="4" spans="1:17">
      <c r="A4" s="19" t="s">
        <v>6</v>
      </c>
      <c r="B4" s="124">
        <v>-251.49999999999994</v>
      </c>
      <c r="C4" s="125"/>
      <c r="E4" s="33" t="s">
        <v>54</v>
      </c>
      <c r="F4" s="30" t="s">
        <v>20</v>
      </c>
      <c r="G4" s="13">
        <v>18</v>
      </c>
      <c r="H4" s="94">
        <f>IF(B$17=0,0,G4/B$17)</f>
        <v>0.54545454545454541</v>
      </c>
      <c r="I4" s="56">
        <v>21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-10.479166666666664</v>
      </c>
      <c r="C5" s="127"/>
      <c r="E5" s="33" t="s">
        <v>184</v>
      </c>
      <c r="F5" s="30" t="s">
        <v>187</v>
      </c>
      <c r="G5" s="13">
        <v>13</v>
      </c>
      <c r="H5" s="94">
        <f>IF(B$17=0,0,G5/B$17)</f>
        <v>0.39393939393939392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0.30303030303030304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8.3333333333333329E-2</v>
      </c>
      <c r="E7" s="33" t="s">
        <v>57</v>
      </c>
      <c r="F7" s="30" t="s">
        <v>21</v>
      </c>
      <c r="G7" s="13">
        <v>8</v>
      </c>
      <c r="H7" s="94">
        <f>IF(B$17=0,0,G7/B$17)</f>
        <v>0.24242424242424243</v>
      </c>
      <c r="I7" s="56">
        <v>17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59</v>
      </c>
      <c r="F8" s="30" t="s">
        <v>23</v>
      </c>
      <c r="G8" s="13">
        <v>7</v>
      </c>
      <c r="H8" s="94">
        <f>IF(B$17=0,0,G8/B$17)</f>
        <v>0.21212121212121213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0.33333333333333331</v>
      </c>
      <c r="E9" s="33" t="s">
        <v>182</v>
      </c>
      <c r="F9" s="30" t="s">
        <v>19</v>
      </c>
      <c r="G9" s="13">
        <v>6</v>
      </c>
      <c r="H9" s="94">
        <f>IF(B$17=0,0,G9/B$17)</f>
        <v>0.18181818181818182</v>
      </c>
      <c r="I9" s="56">
        <v>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0.20833333333333334</v>
      </c>
      <c r="E10" s="33" t="s">
        <v>55</v>
      </c>
      <c r="F10" s="30" t="s">
        <v>155</v>
      </c>
      <c r="G10" s="13">
        <v>6</v>
      </c>
      <c r="H10" s="94">
        <f>IF(B$17=0,0,G10/B$17)</f>
        <v>0.18181818181818182</v>
      </c>
      <c r="I10" s="56">
        <v>25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58</v>
      </c>
      <c r="F11" s="30" t="s">
        <v>22</v>
      </c>
      <c r="G11" s="13">
        <v>3</v>
      </c>
      <c r="H11" s="94">
        <f>IF(B$17=0,0,G11/B$17)</f>
        <v>9.0909090909090912E-2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69</v>
      </c>
      <c r="F12" s="30" t="s">
        <v>33</v>
      </c>
      <c r="G12" s="13">
        <v>2</v>
      </c>
      <c r="H12" s="94">
        <f>IF(B$17=0,0,G12/B$17)</f>
        <v>6.0606060606060608E-2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28</v>
      </c>
      <c r="C13" s="11">
        <f>IF(B$3=0,0,B13/B$3)</f>
        <v>0.15642458100558659</v>
      </c>
      <c r="E13" s="33" t="s">
        <v>74</v>
      </c>
      <c r="F13" s="30" t="s">
        <v>38</v>
      </c>
      <c r="G13" s="13">
        <v>2</v>
      </c>
      <c r="H13" s="94">
        <f>IF(B$17=0,0,G13/B$17)</f>
        <v>6.0606060606060608E-2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39</v>
      </c>
      <c r="C14" s="6">
        <f>IF(B$3=0,0,B14/B$3)</f>
        <v>0.21787709497206703</v>
      </c>
      <c r="E14" s="33" t="s">
        <v>77</v>
      </c>
      <c r="F14" s="30" t="s">
        <v>41</v>
      </c>
      <c r="G14" s="13">
        <v>1</v>
      </c>
      <c r="H14" s="94">
        <f>IF(B$17=0,0,G14/B$17)</f>
        <v>3.0303030303030304E-2</v>
      </c>
      <c r="I14" s="56">
        <v>16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18</v>
      </c>
      <c r="C15" s="4">
        <f>IF(B$13=0,0,B15/B$13)</f>
        <v>0.6428571428571429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12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0.18435754189944134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0.12290502793296089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4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14</v>
      </c>
      <c r="C19" s="6">
        <f>IF(B$17=0,0,B19/B$17)</f>
        <v>0.42424242424242425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0.5757575757575758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-256.29999999999995</v>
      </c>
      <c r="N20" s="76" t="s">
        <v>276</v>
      </c>
      <c r="O20" s="86">
        <f t="shared" si="3"/>
        <v>41.525000000000006</v>
      </c>
      <c r="P20" s="80">
        <v>4</v>
      </c>
      <c r="Q20" s="68">
        <v>166.10000000000002</v>
      </c>
    </row>
    <row r="21" spans="1:17">
      <c r="A21" s="19" t="s">
        <v>151</v>
      </c>
      <c r="B21" s="13">
        <v>18</v>
      </c>
      <c r="C21" s="6">
        <f>IF(B$17=0,0,B21/B$17)</f>
        <v>0.54545454545454541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-305.79999999999995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12</v>
      </c>
      <c r="C22" s="6">
        <f>IF(B$17=0,0,B22/B$17)</f>
        <v>0.36363636363636365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9.0909090909090912E-2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6760.606060606061</v>
      </c>
      <c r="C24" s="8">
        <v>223100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8866.6666666666661</v>
      </c>
      <c r="C25" s="98">
        <v>186200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169</v>
      </c>
      <c r="O25" s="86">
        <f t="shared" si="3"/>
        <v>-7.8142857142857123</v>
      </c>
      <c r="P25" s="80">
        <v>7</v>
      </c>
      <c r="Q25" s="68">
        <v>-54.699999999999989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263</v>
      </c>
      <c r="O26" s="86">
        <f t="shared" si="3"/>
        <v>-16.433333333333334</v>
      </c>
      <c r="P26" s="80">
        <v>3</v>
      </c>
      <c r="Q26" s="68">
        <v>-49.300000000000004</v>
      </c>
    </row>
    <row r="27" spans="1:17">
      <c r="A27" s="20" t="s">
        <v>132</v>
      </c>
      <c r="B27" s="97">
        <f>IF(B$18=0,0,C27/B$18)</f>
        <v>-7136.363636363636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 t="shared" si="3"/>
        <v>-25.439999999999998</v>
      </c>
      <c r="P28" s="80">
        <v>5</v>
      </c>
      <c r="Q28" s="68">
        <v>-127.19999999999999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244</v>
      </c>
      <c r="O29" s="86">
        <f t="shared" si="3"/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5.5865921787709499E-3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-46.85714285714284</v>
      </c>
      <c r="P32" s="80">
        <v>7</v>
      </c>
      <c r="Q32" s="68">
        <v>-327.99999999999989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255</v>
      </c>
      <c r="O33" s="86">
        <f t="shared" si="3"/>
        <v>-53.32500000000001</v>
      </c>
      <c r="P33" s="80">
        <v>4</v>
      </c>
      <c r="Q33" s="68">
        <v>-213.30000000000004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272</v>
      </c>
      <c r="O34" s="86">
        <f t="shared" si="3"/>
        <v>-54.116666666666674</v>
      </c>
      <c r="P34" s="80">
        <v>6</v>
      </c>
      <c r="Q34" s="68">
        <v>-324.70000000000005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0.21212121212121213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0.15151515151515152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0.12121212121212122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3.0303030303030304E-2</v>
      </c>
    </row>
    <row r="44" spans="1:17">
      <c r="A44" s="19" t="s">
        <v>144</v>
      </c>
      <c r="B44" s="100">
        <v>1</v>
      </c>
      <c r="C44" s="6">
        <f t="shared" si="4"/>
        <v>3.0303030303030304E-2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28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23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32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22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7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18</v>
      </c>
      <c r="H2" s="93">
        <f>IF(B$17=0,0,G2/B$17)</f>
        <v>0.62068965517241381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-2106.25</v>
      </c>
      <c r="P2" s="79">
        <v>16</v>
      </c>
      <c r="Q2" s="63">
        <v>-33700</v>
      </c>
    </row>
    <row r="3" spans="1:17">
      <c r="A3" s="19" t="s">
        <v>8</v>
      </c>
      <c r="B3" s="122">
        <v>114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0.51724137931034486</v>
      </c>
      <c r="I3" s="56">
        <v>20</v>
      </c>
      <c r="K3" s="5">
        <v>1</v>
      </c>
      <c r="L3" s="61">
        <v>-72.8</v>
      </c>
      <c r="N3" s="76" t="s">
        <v>104</v>
      </c>
      <c r="O3" s="83">
        <f t="shared" si="0"/>
        <v>962.5</v>
      </c>
      <c r="P3" s="80">
        <v>16</v>
      </c>
      <c r="Q3" s="64">
        <v>15400</v>
      </c>
    </row>
    <row r="4" spans="1:17">
      <c r="A4" s="19" t="s">
        <v>6</v>
      </c>
      <c r="B4" s="124">
        <v>128.79999999999998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0.44827586206896552</v>
      </c>
      <c r="I4" s="56">
        <v>24</v>
      </c>
      <c r="K4" s="5">
        <v>2</v>
      </c>
      <c r="L4" s="61">
        <v>-92.5</v>
      </c>
      <c r="N4" s="76" t="s">
        <v>105</v>
      </c>
      <c r="O4" s="83">
        <f t="shared" si="0"/>
        <v>740</v>
      </c>
      <c r="P4" s="80">
        <v>15</v>
      </c>
      <c r="Q4" s="64">
        <v>11100</v>
      </c>
    </row>
    <row r="5" spans="1:17">
      <c r="A5" s="19" t="s">
        <v>7</v>
      </c>
      <c r="B5" s="126">
        <f>IF(B$2=0,0,B$4/B$2)</f>
        <v>8.0499999999999989</v>
      </c>
      <c r="C5" s="127"/>
      <c r="E5" s="33" t="s">
        <v>56</v>
      </c>
      <c r="F5" s="30" t="s">
        <v>185</v>
      </c>
      <c r="G5" s="13">
        <v>11</v>
      </c>
      <c r="H5" s="94">
        <f>IF(B$17=0,0,G5/B$17)</f>
        <v>0.37931034482758619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3108.3333333333335</v>
      </c>
      <c r="P5" s="80">
        <v>12</v>
      </c>
      <c r="Q5" s="64">
        <v>37300</v>
      </c>
    </row>
    <row r="6" spans="1:17">
      <c r="A6" s="19" t="s">
        <v>1</v>
      </c>
      <c r="B6" s="128">
        <f>IF(B$2=0,0,(B$7*1+B$8*2+B$9*3+B$10*4)/B$2)</f>
        <v>2.3125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0.27586206896551724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-62.5</v>
      </c>
      <c r="P6" s="80">
        <v>8</v>
      </c>
      <c r="Q6" s="64">
        <v>-500</v>
      </c>
    </row>
    <row r="7" spans="1:17">
      <c r="A7" s="19" t="s">
        <v>2</v>
      </c>
      <c r="B7" s="13">
        <v>6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7</v>
      </c>
      <c r="H7" s="94">
        <f>IF(B$17=0,0,G7/B$17)</f>
        <v>0.2413793103448276</v>
      </c>
      <c r="I7" s="56">
        <v>35</v>
      </c>
      <c r="K7" s="5">
        <v>5</v>
      </c>
      <c r="L7" s="61">
        <v>20.899999999999991</v>
      </c>
      <c r="N7" s="76" t="s">
        <v>107</v>
      </c>
      <c r="O7" s="83">
        <f t="shared" si="0"/>
        <v>-1420</v>
      </c>
      <c r="P7" s="80">
        <v>5</v>
      </c>
      <c r="Q7" s="64">
        <v>-7100</v>
      </c>
    </row>
    <row r="8" spans="1:17">
      <c r="A8" s="19" t="s">
        <v>3</v>
      </c>
      <c r="B8" s="13">
        <v>2</v>
      </c>
      <c r="C8" s="6">
        <f>IF(B$2=0,0,B8/B$2)</f>
        <v>0.125</v>
      </c>
      <c r="E8" s="33" t="s">
        <v>55</v>
      </c>
      <c r="F8" s="30" t="s">
        <v>155</v>
      </c>
      <c r="G8" s="13">
        <v>6</v>
      </c>
      <c r="H8" s="94">
        <f>IF(B$17=0,0,G8/B$17)</f>
        <v>0.20689655172413793</v>
      </c>
      <c r="I8" s="56">
        <v>19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57</v>
      </c>
      <c r="F9" s="30" t="s">
        <v>21</v>
      </c>
      <c r="G9" s="13">
        <v>6</v>
      </c>
      <c r="H9" s="94">
        <f>IF(B$17=0,0,G9/B$17)</f>
        <v>0.20689655172413793</v>
      </c>
      <c r="I9" s="56">
        <v>21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182</v>
      </c>
      <c r="F10" s="30" t="s">
        <v>19</v>
      </c>
      <c r="G10" s="13">
        <v>3</v>
      </c>
      <c r="H10" s="94">
        <f>IF(B$17=0,0,G10/B$17)</f>
        <v>0.10344827586206896</v>
      </c>
      <c r="I10" s="56">
        <v>16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0.10344827586206896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0.125</v>
      </c>
      <c r="E12" s="33" t="s">
        <v>183</v>
      </c>
      <c r="F12" s="30" t="s">
        <v>186</v>
      </c>
      <c r="G12" s="13">
        <v>3</v>
      </c>
      <c r="H12" s="94">
        <f>IF(B$17=0,0,G12/B$17)</f>
        <v>0.10344827586206896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23</v>
      </c>
      <c r="C13" s="11">
        <f>IF(B$3=0,0,B13/B$3)</f>
        <v>0.20175438596491227</v>
      </c>
      <c r="E13" s="33" t="s">
        <v>71</v>
      </c>
      <c r="F13" s="30" t="s">
        <v>35</v>
      </c>
      <c r="G13" s="13">
        <v>2</v>
      </c>
      <c r="H13" s="94">
        <f>IF(B$17=0,0,G13/B$17)</f>
        <v>6.8965517241379309E-2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19.316666666666666</v>
      </c>
      <c r="P13" s="80">
        <v>6</v>
      </c>
      <c r="Q13" s="68">
        <v>115.9</v>
      </c>
    </row>
    <row r="14" spans="1:17">
      <c r="A14" s="19" t="s">
        <v>94</v>
      </c>
      <c r="B14" s="13">
        <v>22</v>
      </c>
      <c r="C14" s="6">
        <f>IF(B$3=0,0,B14/B$3)</f>
        <v>0.19298245614035087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15</v>
      </c>
      <c r="C15" s="4">
        <f>IF(B$13=0,0,B15/B$13)</f>
        <v>0.65217391304347827</v>
      </c>
      <c r="E15" s="33" t="s">
        <v>67</v>
      </c>
      <c r="F15" s="30" t="s">
        <v>31</v>
      </c>
      <c r="G15" s="13">
        <v>1</v>
      </c>
      <c r="H15" s="94">
        <f>IF(B$17=0,0,G15/B$17)</f>
        <v>3.4482758620689655E-2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-2</v>
      </c>
      <c r="P15" s="81">
        <v>4</v>
      </c>
      <c r="Q15" s="69">
        <v>-8</v>
      </c>
    </row>
    <row r="16" spans="1:17">
      <c r="A16" s="18" t="s">
        <v>100</v>
      </c>
      <c r="B16" s="12">
        <f>B22</f>
        <v>8</v>
      </c>
      <c r="C16" s="4">
        <f>IF(B$14=0,0,B16/B$14)</f>
        <v>0.36363636363636365</v>
      </c>
      <c r="E16" s="33" t="s">
        <v>69</v>
      </c>
      <c r="F16" s="30" t="s">
        <v>33</v>
      </c>
      <c r="G16" s="13">
        <v>1</v>
      </c>
      <c r="H16" s="94">
        <f>IF(B$17=0,0,G16/B$17)</f>
        <v>3.4482758620689655E-2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0.25438596491228072</v>
      </c>
      <c r="E17" s="33" t="s">
        <v>78</v>
      </c>
      <c r="F17" s="30" t="s">
        <v>42</v>
      </c>
      <c r="G17" s="13">
        <v>1</v>
      </c>
      <c r="H17" s="94">
        <f>IF(B$17=0,0,G17/B$17)</f>
        <v>3.4482758620689655E-2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0.14035087719298245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14</v>
      </c>
      <c r="C19" s="6">
        <f>IF(B$17=0,0,B19/B$17)</f>
        <v>0.48275862068965519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0.51724137931034486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0.27586206896551724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0.20689655172413793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238</v>
      </c>
      <c r="O23" s="86">
        <f t="shared" si="3"/>
        <v>27.76</v>
      </c>
      <c r="P23" s="80">
        <v>5</v>
      </c>
      <c r="Q23" s="68">
        <v>138.80000000000001</v>
      </c>
    </row>
    <row r="24" spans="1:17">
      <c r="A24" s="19" t="s">
        <v>5</v>
      </c>
      <c r="B24" s="16">
        <f>IF(B$17=0,0,C24/B$17)</f>
        <v>7703.4482758620688</v>
      </c>
      <c r="C24" s="8">
        <v>223400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20.774999999999999</v>
      </c>
      <c r="P24" s="80">
        <v>4</v>
      </c>
      <c r="Q24" s="68">
        <v>83.1</v>
      </c>
    </row>
    <row r="25" spans="1:17">
      <c r="A25" s="20" t="s">
        <v>133</v>
      </c>
      <c r="B25" s="97">
        <f>IF($B$17-B$16=0,0,C25/($B$17-B$16))</f>
        <v>7942.8571428571431</v>
      </c>
      <c r="C25" s="98">
        <v>166800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16.066666666666663</v>
      </c>
      <c r="P26" s="80">
        <v>3</v>
      </c>
      <c r="Q26" s="68">
        <v>48.199999999999989</v>
      </c>
    </row>
    <row r="27" spans="1:17">
      <c r="A27" s="20" t="s">
        <v>132</v>
      </c>
      <c r="B27" s="97">
        <f>IF(B$18=0,0,C27/B$18)</f>
        <v>-6750</v>
      </c>
      <c r="C27" s="98">
        <v>-108000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-5.3333333333333321</v>
      </c>
      <c r="P28" s="80">
        <v>3</v>
      </c>
      <c r="Q28" s="68">
        <v>-15.999999999999996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227</v>
      </c>
      <c r="O29" s="86">
        <f t="shared" si="3"/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  <c r="N30" s="76" t="s">
        <v>258</v>
      </c>
      <c r="O30" s="86">
        <f t="shared" si="3"/>
        <v>-23.699999999999996</v>
      </c>
      <c r="P30" s="80">
        <v>1</v>
      </c>
      <c r="Q30" s="68">
        <v>-23.699999999999996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 t="shared" si="3"/>
        <v>-57.95</v>
      </c>
      <c r="P31" s="80">
        <v>2</v>
      </c>
      <c r="Q31" s="68">
        <v>-115.9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 t="shared" si="3"/>
        <v>-60.3</v>
      </c>
      <c r="P32" s="80">
        <v>1</v>
      </c>
      <c r="Q32" s="68">
        <v>-60.3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-61.6</v>
      </c>
      <c r="P33" s="80">
        <v>1</v>
      </c>
      <c r="Q33" s="68">
        <v>-61.6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0.20689655172413793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0.13793103448275862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0.20689655172413793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0.13793103448275862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3.4482758620689655E-2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12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22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11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28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13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31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21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14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18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>IF(P19=0,0,Q19/P19)</f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>IF(P20=0,0,Q20/P20)</f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>IF(P21=0,0,Q21/P21)</f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60.3</v>
      </c>
      <c r="N22" s="76" t="s">
        <v>272</v>
      </c>
      <c r="O22" s="86">
        <f>IF(P22=0,0,Q22/P22)</f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>IF(P23=0,0,Q23/P23)</f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-5.1999999999999993</v>
      </c>
      <c r="N24" s="76" t="s">
        <v>276</v>
      </c>
      <c r="O24" s="86">
        <f>IF(P24=0,0,Q24/P24)</f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>IF(P25=0,0,Q25/P25)</f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>IF(P26=0,0,Q26/P26)</f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>IF(P27=0,0,Q27/P27)</f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>IF(P28=0,0,Q28/P28)</f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-125.69999999999999</v>
      </c>
      <c r="N29" s="76" t="s">
        <v>244</v>
      </c>
      <c r="O29" s="86">
        <f>IF(P29=0,0,Q29/P29)</f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-71.199999999999989</v>
      </c>
      <c r="N30" s="76" t="s">
        <v>263</v>
      </c>
      <c r="O30" s="86">
        <f>IF(P30=0,0,Q30/P30)</f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>IF(P31=0,0,Q31/P31)</f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>IF(P32=0,0,Q32/P32)</f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>IF(P33=0,0,Q33/P33)</f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3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3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3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3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3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3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32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33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32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26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19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26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24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22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7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9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11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34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11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41</v>
      </c>
      <c r="C2" s="121"/>
      <c r="E2" s="32" t="s">
        <v>181</v>
      </c>
      <c r="F2" s="29" t="s">
        <v>156</v>
      </c>
      <c r="G2" s="12">
        <v>48</v>
      </c>
      <c r="H2" s="93">
        <f>IF(B$17=0,0,G2/B$17)</f>
        <v>0.52173913043478259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1570.7317073170732</v>
      </c>
      <c r="P2" s="79">
        <v>41</v>
      </c>
      <c r="Q2" s="63">
        <v>64400</v>
      </c>
    </row>
    <row r="3" spans="1:17">
      <c r="A3" s="19" t="s">
        <v>8</v>
      </c>
      <c r="B3" s="122">
        <v>324</v>
      </c>
      <c r="C3" s="123"/>
      <c r="E3" s="33" t="s">
        <v>54</v>
      </c>
      <c r="F3" s="30" t="s">
        <v>20</v>
      </c>
      <c r="G3" s="13">
        <v>43</v>
      </c>
      <c r="H3" s="94">
        <f>IF(B$17=0,0,G3/B$17)</f>
        <v>0.46739130434782611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1190.2439024390244</v>
      </c>
      <c r="P3" s="80">
        <v>41</v>
      </c>
      <c r="Q3" s="64">
        <v>48800</v>
      </c>
    </row>
    <row r="4" spans="1:17">
      <c r="A4" s="19" t="s">
        <v>6</v>
      </c>
      <c r="B4" s="124">
        <v>637.90000000000009</v>
      </c>
      <c r="C4" s="125"/>
      <c r="E4" s="33" t="s">
        <v>184</v>
      </c>
      <c r="F4" s="30" t="s">
        <v>187</v>
      </c>
      <c r="G4" s="13">
        <v>41</v>
      </c>
      <c r="H4" s="94">
        <f>IF(B$17=0,0,G4/B$17)</f>
        <v>0.44565217391304346</v>
      </c>
      <c r="I4" s="56">
        <v>25</v>
      </c>
      <c r="K4" s="5">
        <v>2</v>
      </c>
      <c r="L4" s="61">
        <v>-11.7</v>
      </c>
      <c r="N4" s="76" t="s">
        <v>105</v>
      </c>
      <c r="O4" s="83">
        <f t="shared" si="0"/>
        <v>15</v>
      </c>
      <c r="P4" s="80">
        <v>40</v>
      </c>
      <c r="Q4" s="64">
        <v>600</v>
      </c>
    </row>
    <row r="5" spans="1:17">
      <c r="A5" s="19" t="s">
        <v>7</v>
      </c>
      <c r="B5" s="126">
        <f>IF(B$2=0,0,B$4/B$2)</f>
        <v>15.558536585365855</v>
      </c>
      <c r="C5" s="127"/>
      <c r="E5" s="33" t="s">
        <v>60</v>
      </c>
      <c r="F5" s="30" t="s">
        <v>24</v>
      </c>
      <c r="G5" s="13">
        <v>33</v>
      </c>
      <c r="H5" s="94">
        <f>IF(B$17=0,0,G5/B$17)</f>
        <v>0.35869565217391303</v>
      </c>
      <c r="I5" s="56">
        <v>25</v>
      </c>
      <c r="K5" s="5">
        <v>3</v>
      </c>
      <c r="L5" s="61">
        <v>-4.8999999999999995</v>
      </c>
      <c r="N5" s="76" t="s">
        <v>157</v>
      </c>
      <c r="O5" s="83">
        <f>IF(P5=0,0,Q5/P5)</f>
        <v>1283.7837837837837</v>
      </c>
      <c r="P5" s="80">
        <v>37</v>
      </c>
      <c r="Q5" s="64">
        <v>47500</v>
      </c>
    </row>
    <row r="6" spans="1:17">
      <c r="A6" s="19" t="s">
        <v>1</v>
      </c>
      <c r="B6" s="128">
        <f>IF(B$2=0,0,(B$7*1+B$8*2+B$9*3+B$10*4)/B$2)</f>
        <v>2.0731707317073171</v>
      </c>
      <c r="C6" s="129"/>
      <c r="E6" s="33" t="s">
        <v>56</v>
      </c>
      <c r="F6" s="30" t="s">
        <v>185</v>
      </c>
      <c r="G6" s="13">
        <v>24</v>
      </c>
      <c r="H6" s="94">
        <f>IF(B$17=0,0,G6/B$17)</f>
        <v>0.2608695652173913</v>
      </c>
      <c r="I6" s="56">
        <v>22</v>
      </c>
      <c r="K6" s="5">
        <v>4</v>
      </c>
      <c r="L6" s="61">
        <v>43.2</v>
      </c>
      <c r="N6" s="76" t="s">
        <v>106</v>
      </c>
      <c r="O6" s="83">
        <f t="shared" ref="O6" si="1">IF(P6=0,0,Q6/P6)</f>
        <v>664.70588235294122</v>
      </c>
      <c r="P6" s="80">
        <v>34</v>
      </c>
      <c r="Q6" s="64">
        <v>22600</v>
      </c>
    </row>
    <row r="7" spans="1:17">
      <c r="A7" s="19" t="s">
        <v>2</v>
      </c>
      <c r="B7" s="13">
        <v>15</v>
      </c>
      <c r="C7" s="6">
        <f t="shared" ref="C7:C12" si="2">IF(B$2=0,0,B7/B$2)</f>
        <v>0.36585365853658536</v>
      </c>
      <c r="E7" s="33" t="s">
        <v>55</v>
      </c>
      <c r="F7" s="30" t="s">
        <v>155</v>
      </c>
      <c r="G7" s="13">
        <v>20</v>
      </c>
      <c r="H7" s="94">
        <f>IF(B$17=0,0,G7/B$17)</f>
        <v>0.21739130434782608</v>
      </c>
      <c r="I7" s="56">
        <v>17</v>
      </c>
      <c r="K7" s="5">
        <v>5</v>
      </c>
      <c r="L7" s="61">
        <v>26.900000000000002</v>
      </c>
      <c r="N7" s="76" t="s">
        <v>107</v>
      </c>
      <c r="O7" s="83">
        <f t="shared" si="0"/>
        <v>1358.3333333333333</v>
      </c>
      <c r="P7" s="80">
        <v>24</v>
      </c>
      <c r="Q7" s="64">
        <v>32600</v>
      </c>
    </row>
    <row r="8" spans="1:17">
      <c r="A8" s="19" t="s">
        <v>3</v>
      </c>
      <c r="B8" s="13">
        <v>12</v>
      </c>
      <c r="C8" s="6">
        <f>IF(B$2=0,0,B8/B$2)</f>
        <v>0.29268292682926828</v>
      </c>
      <c r="E8" s="33" t="s">
        <v>182</v>
      </c>
      <c r="F8" s="30" t="s">
        <v>19</v>
      </c>
      <c r="G8" s="13">
        <v>18</v>
      </c>
      <c r="H8" s="94">
        <f>IF(B$17=0,0,G8/B$17)</f>
        <v>0.19565217391304349</v>
      </c>
      <c r="I8" s="56">
        <v>8</v>
      </c>
      <c r="K8" s="5">
        <v>6</v>
      </c>
      <c r="L8" s="61">
        <v>44.5</v>
      </c>
      <c r="N8" s="76" t="s">
        <v>108</v>
      </c>
      <c r="O8" s="83">
        <f t="shared" si="0"/>
        <v>-1366.6666666666667</v>
      </c>
      <c r="P8" s="80">
        <v>15</v>
      </c>
      <c r="Q8" s="64">
        <v>-20500</v>
      </c>
    </row>
    <row r="9" spans="1:17">
      <c r="A9" s="20" t="s">
        <v>4</v>
      </c>
      <c r="B9" s="14">
        <v>10</v>
      </c>
      <c r="C9" s="7">
        <f>IF(B$2=0,0,B9/B$2)</f>
        <v>0.24390243902439024</v>
      </c>
      <c r="E9" s="33" t="s">
        <v>57</v>
      </c>
      <c r="F9" s="30" t="s">
        <v>21</v>
      </c>
      <c r="G9" s="13">
        <v>18</v>
      </c>
      <c r="H9" s="94">
        <f>IF(B$17=0,0,G9/B$17)</f>
        <v>0.19565217391304349</v>
      </c>
      <c r="I9" s="56">
        <v>25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4</v>
      </c>
      <c r="C10" s="7">
        <f>IF(B$2=0,0,B10/B$2)</f>
        <v>9.7560975609756101E-2</v>
      </c>
      <c r="E10" s="33" t="s">
        <v>59</v>
      </c>
      <c r="F10" s="30" t="s">
        <v>23</v>
      </c>
      <c r="G10" s="13">
        <v>16</v>
      </c>
      <c r="H10" s="94">
        <f>IF(B$17=0,0,G10/B$17)</f>
        <v>0.17391304347826086</v>
      </c>
      <c r="I10" s="56">
        <v>14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27</v>
      </c>
      <c r="C11" s="7">
        <f>IF(B$2=0,0,B11/B$2)</f>
        <v>0.65853658536585369</v>
      </c>
      <c r="E11" s="33" t="s">
        <v>183</v>
      </c>
      <c r="F11" s="30" t="s">
        <v>186</v>
      </c>
      <c r="G11" s="13">
        <v>3</v>
      </c>
      <c r="H11" s="94">
        <f>IF(B$17=0,0,G11/B$17)</f>
        <v>3.2608695652173912E-2</v>
      </c>
      <c r="I11" s="56">
        <v>11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2</v>
      </c>
      <c r="H12" s="94">
        <f>IF(B$17=0,0,G12/B$17)</f>
        <v>2.1739130434782608E-2</v>
      </c>
      <c r="I12" s="56">
        <v>26</v>
      </c>
      <c r="K12" s="5">
        <v>10</v>
      </c>
      <c r="L12" s="61">
        <v>9.6999999999999886</v>
      </c>
      <c r="N12" s="75" t="s">
        <v>126</v>
      </c>
      <c r="O12" s="85">
        <f>IF(P12=0,0,Q12/P12)</f>
        <v>12.288235294117646</v>
      </c>
      <c r="P12" s="79">
        <v>17</v>
      </c>
      <c r="Q12" s="67">
        <v>208.89999999999998</v>
      </c>
    </row>
    <row r="13" spans="1:17">
      <c r="A13" s="22" t="s">
        <v>97</v>
      </c>
      <c r="B13" s="15">
        <v>67</v>
      </c>
      <c r="C13" s="11">
        <f>IF(B$3=0,0,B13/B$3)</f>
        <v>0.20679012345679013</v>
      </c>
      <c r="E13" s="33" t="s">
        <v>67</v>
      </c>
      <c r="F13" s="30" t="s">
        <v>31</v>
      </c>
      <c r="G13" s="13">
        <v>2</v>
      </c>
      <c r="H13" s="94">
        <f>IF(B$17=0,0,G13/B$17)</f>
        <v>2.1739130434782608E-2</v>
      </c>
      <c r="I13" s="56">
        <v>8</v>
      </c>
      <c r="K13" s="5">
        <v>11</v>
      </c>
      <c r="L13" s="61">
        <v>13.699999999999989</v>
      </c>
      <c r="N13" s="76" t="s">
        <v>127</v>
      </c>
      <c r="O13" s="86">
        <f>IF(P13=0,0,Q13/P13)</f>
        <v>13.16</v>
      </c>
      <c r="P13" s="80">
        <v>5</v>
      </c>
      <c r="Q13" s="68">
        <v>65.8</v>
      </c>
    </row>
    <row r="14" spans="1:17">
      <c r="A14" s="19" t="s">
        <v>94</v>
      </c>
      <c r="B14" s="13">
        <v>73</v>
      </c>
      <c r="C14" s="6">
        <f>IF(B$3=0,0,B14/B$3)</f>
        <v>0.22530864197530864</v>
      </c>
      <c r="E14" s="33" t="s">
        <v>74</v>
      </c>
      <c r="F14" s="30" t="s">
        <v>38</v>
      </c>
      <c r="G14" s="13">
        <v>2</v>
      </c>
      <c r="H14" s="94">
        <f>IF(B$17=0,0,G14/B$17)</f>
        <v>2.1739130434782608E-2</v>
      </c>
      <c r="I14" s="56">
        <v>16</v>
      </c>
      <c r="K14" s="5">
        <v>12</v>
      </c>
      <c r="L14" s="61">
        <v>-33.300000000000011</v>
      </c>
      <c r="N14" s="76" t="s">
        <v>128</v>
      </c>
      <c r="O14" s="86">
        <f>IF(P14=0,0,Q14/P14)</f>
        <v>-9.5666666666666647</v>
      </c>
      <c r="P14" s="80">
        <v>6</v>
      </c>
      <c r="Q14" s="68">
        <v>-57.399999999999991</v>
      </c>
    </row>
    <row r="15" spans="1:17">
      <c r="A15" s="18" t="s">
        <v>99</v>
      </c>
      <c r="B15" s="12">
        <f>B21</f>
        <v>48</v>
      </c>
      <c r="C15" s="4">
        <f>IF(B$13=0,0,B15/B$13)</f>
        <v>0.71641791044776115</v>
      </c>
      <c r="E15" s="33" t="s">
        <v>77</v>
      </c>
      <c r="F15" s="30" t="s">
        <v>41</v>
      </c>
      <c r="G15" s="13">
        <v>2</v>
      </c>
      <c r="H15" s="94">
        <f>IF(B$17=0,0,G15/B$17)</f>
        <v>2.1739130434782608E-2</v>
      </c>
      <c r="I15" s="56">
        <v>19</v>
      </c>
      <c r="K15" s="5">
        <v>13</v>
      </c>
      <c r="L15" s="61">
        <v>27.699999999999989</v>
      </c>
      <c r="N15" s="77" t="s">
        <v>159</v>
      </c>
      <c r="O15" s="87">
        <f>IF(P15=0,0,Q15/P15)</f>
        <v>32.353846153846149</v>
      </c>
      <c r="P15" s="81">
        <v>13</v>
      </c>
      <c r="Q15" s="69">
        <v>420.59999999999997</v>
      </c>
    </row>
    <row r="16" spans="1:17">
      <c r="A16" s="18" t="s">
        <v>100</v>
      </c>
      <c r="B16" s="12">
        <f>B22</f>
        <v>34</v>
      </c>
      <c r="C16" s="4">
        <f>IF(B$14=0,0,B16/B$14)</f>
        <v>0.46575342465753422</v>
      </c>
      <c r="E16" s="33" t="s">
        <v>61</v>
      </c>
      <c r="F16" s="30" t="s">
        <v>25</v>
      </c>
      <c r="G16" s="13">
        <v>1</v>
      </c>
      <c r="H16" s="94">
        <f>IF(B$17=0,0,G16/B$17)</f>
        <v>1.0869565217391304E-2</v>
      </c>
      <c r="I16" s="56">
        <v>7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92</v>
      </c>
      <c r="C17" s="4">
        <f>IF(B$3=0,0,B17/B$3)</f>
        <v>0.2839506172839506</v>
      </c>
      <c r="E17" s="33" t="s">
        <v>62</v>
      </c>
      <c r="F17" s="30" t="s">
        <v>26</v>
      </c>
      <c r="G17" s="13">
        <v>1</v>
      </c>
      <c r="H17" s="94">
        <f>IF(B$17=0,0,G17/B$17)</f>
        <v>1.0869565217391304E-2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38</v>
      </c>
      <c r="C18" s="6">
        <f>IF(B$3=0,0,B18/B$3)</f>
        <v>0.11728395061728394</v>
      </c>
      <c r="E18" s="33" t="s">
        <v>66</v>
      </c>
      <c r="F18" s="30" t="s">
        <v>30</v>
      </c>
      <c r="G18" s="13">
        <v>1</v>
      </c>
      <c r="H18" s="94">
        <f>IF(B$17=0,0,G18/B$17)</f>
        <v>1.0869565217391304E-2</v>
      </c>
      <c r="I18" s="56">
        <v>14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33</v>
      </c>
      <c r="C19" s="6">
        <f>IF(B$17=0,0,B19/B$17)</f>
        <v>0.35869565217391303</v>
      </c>
      <c r="E19" s="33" t="s">
        <v>71</v>
      </c>
      <c r="F19" s="30" t="s">
        <v>35</v>
      </c>
      <c r="G19" s="13">
        <v>1</v>
      </c>
      <c r="H19" s="94">
        <f>IF(B$17=0,0,G19/B$17)</f>
        <v>1.0869565217391304E-2</v>
      </c>
      <c r="I19" s="56">
        <v>17</v>
      </c>
      <c r="K19" s="5">
        <v>17</v>
      </c>
      <c r="L19" s="61">
        <v>164.89999999999998</v>
      </c>
      <c r="N19" s="76" t="s">
        <v>277</v>
      </c>
      <c r="O19" s="86">
        <f>IF(P19=0,0,Q19/P19)</f>
        <v>36.739999999999995</v>
      </c>
      <c r="P19" s="80">
        <v>5</v>
      </c>
      <c r="Q19" s="68">
        <v>183.7</v>
      </c>
    </row>
    <row r="20" spans="1:17">
      <c r="A20" s="19" t="s">
        <v>11</v>
      </c>
      <c r="B20" s="13">
        <v>59</v>
      </c>
      <c r="C20" s="6">
        <f>IF(B$17=0,0,B20/B$17)</f>
        <v>0.64130434782608692</v>
      </c>
      <c r="E20" s="33" t="s">
        <v>78</v>
      </c>
      <c r="F20" s="30" t="s">
        <v>42</v>
      </c>
      <c r="G20" s="13">
        <v>1</v>
      </c>
      <c r="H20" s="94">
        <f>IF(B$17=0,0,G20/B$17)</f>
        <v>1.0869565217391304E-2</v>
      </c>
      <c r="I20" s="56">
        <v>7</v>
      </c>
      <c r="K20" s="5">
        <v>18</v>
      </c>
      <c r="L20" s="61">
        <v>145.99999999999997</v>
      </c>
      <c r="N20" s="76" t="s">
        <v>235</v>
      </c>
      <c r="O20" s="86">
        <f>IF(P20=0,0,Q20/P20)</f>
        <v>35.621428571428567</v>
      </c>
      <c r="P20" s="80">
        <v>14</v>
      </c>
      <c r="Q20" s="68">
        <v>498.69999999999993</v>
      </c>
    </row>
    <row r="21" spans="1:17">
      <c r="A21" s="19" t="s">
        <v>151</v>
      </c>
      <c r="B21" s="13">
        <v>48</v>
      </c>
      <c r="C21" s="6">
        <f>IF(B$17=0,0,B21/B$17)</f>
        <v>0.52173913043478259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152.69999999999996</v>
      </c>
      <c r="N21" s="76" t="s">
        <v>297</v>
      </c>
      <c r="O21" s="86">
        <f>IF(P21=0,0,Q21/P21)</f>
        <v>31.400000000000002</v>
      </c>
      <c r="P21" s="80">
        <v>3</v>
      </c>
      <c r="Q21" s="68">
        <v>94.2</v>
      </c>
    </row>
    <row r="22" spans="1:17">
      <c r="A22" s="19" t="s">
        <v>149</v>
      </c>
      <c r="B22" s="13">
        <v>34</v>
      </c>
      <c r="C22" s="6">
        <f>IF(B$17=0,0,B22/B$17)</f>
        <v>0.36956521739130432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258</v>
      </c>
      <c r="O22" s="86">
        <f>IF(P22=0,0,Q22/P22)</f>
        <v>30.900000000000002</v>
      </c>
      <c r="P22" s="80">
        <v>3</v>
      </c>
      <c r="Q22" s="68">
        <v>92.7</v>
      </c>
    </row>
    <row r="23" spans="1:17">
      <c r="A23" s="19" t="s">
        <v>150</v>
      </c>
      <c r="B23" s="13">
        <v>10</v>
      </c>
      <c r="C23" s="6">
        <f>IF(B$17=0,0,B23/B$17)</f>
        <v>0.10869565217391304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230.49999999999994</v>
      </c>
      <c r="N23" s="76" t="s">
        <v>169</v>
      </c>
      <c r="O23" s="86">
        <f>IF(P23=0,0,Q23/P23)</f>
        <v>26.737500000000004</v>
      </c>
      <c r="P23" s="80">
        <v>8</v>
      </c>
      <c r="Q23" s="68">
        <v>213.90000000000003</v>
      </c>
    </row>
    <row r="24" spans="1:17">
      <c r="A24" s="19" t="s">
        <v>5</v>
      </c>
      <c r="B24" s="16">
        <f>IF(B$17=0,0,C24/B$17)</f>
        <v>5828.260869565217</v>
      </c>
      <c r="C24" s="8">
        <v>536200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272</v>
      </c>
      <c r="O24" s="86">
        <f>IF(P24=0,0,Q24/P24)</f>
        <v>24.43</v>
      </c>
      <c r="P24" s="80">
        <v>20</v>
      </c>
      <c r="Q24" s="68">
        <v>488.6</v>
      </c>
    </row>
    <row r="25" spans="1:17">
      <c r="A25" s="20" t="s">
        <v>133</v>
      </c>
      <c r="B25" s="97">
        <f>IF($B$17-B$16=0,0,C25/($B$17-B$16))</f>
        <v>7220.6896551724139</v>
      </c>
      <c r="C25" s="98">
        <v>418800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255</v>
      </c>
      <c r="O25" s="86">
        <f>IF(P25=0,0,Q25/P25)</f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3452.9411764705883</v>
      </c>
      <c r="C26" s="98">
        <v>117400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262</v>
      </c>
      <c r="O26" s="86">
        <f>IF(P26=0,0,Q26/P26)</f>
        <v>18.100000000000001</v>
      </c>
      <c r="P26" s="80">
        <v>3</v>
      </c>
      <c r="Q26" s="68">
        <v>54.300000000000004</v>
      </c>
    </row>
    <row r="27" spans="1:17">
      <c r="A27" s="20" t="s">
        <v>132</v>
      </c>
      <c r="B27" s="97">
        <f>IF(B$18=0,0,C27/B$18)</f>
        <v>-4060.5263157894738</v>
      </c>
      <c r="C27" s="98">
        <v>-154300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238</v>
      </c>
      <c r="O27" s="86">
        <f>IF(P27=0,0,Q27/P27)</f>
        <v>16.433333333333334</v>
      </c>
      <c r="P27" s="80">
        <v>3</v>
      </c>
      <c r="Q27" s="68">
        <v>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195</v>
      </c>
      <c r="O28" s="86">
        <f>IF(P28=0,0,Q28/P28)</f>
        <v>13.428571428571429</v>
      </c>
      <c r="P28" s="80">
        <v>7</v>
      </c>
      <c r="Q28" s="68">
        <v>94</v>
      </c>
    </row>
    <row r="29" spans="1:17">
      <c r="A29" s="19" t="s">
        <v>131</v>
      </c>
      <c r="B29" s="13">
        <v>30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269</v>
      </c>
      <c r="O29" s="86">
        <f>IF(P29=0,0,Q29/P29)</f>
        <v>11.22857142857143</v>
      </c>
      <c r="P29" s="80">
        <v>7</v>
      </c>
      <c r="Q29" s="68">
        <v>78.600000000000009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251.60000000000002</v>
      </c>
      <c r="N30" s="76" t="s">
        <v>265</v>
      </c>
      <c r="O30" s="86">
        <f>IF(P30=0,0,Q30/P30)</f>
        <v>10.127272727272725</v>
      </c>
      <c r="P30" s="80">
        <v>11</v>
      </c>
      <c r="Q30" s="68">
        <v>111.39999999999998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244</v>
      </c>
      <c r="O31" s="86">
        <f>IF(P31=0,0,Q31/P31)</f>
        <v>5.333333333333333</v>
      </c>
      <c r="P31" s="80">
        <v>3</v>
      </c>
      <c r="Q31" s="68">
        <v>16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>IF(P32=0,0,Q32/P32)</f>
        <v>0.93846153846153757</v>
      </c>
      <c r="P32" s="80">
        <v>13</v>
      </c>
      <c r="Q32" s="68">
        <v>12.199999999999989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228</v>
      </c>
      <c r="O33" s="86">
        <f>IF(P33=0,0,Q33/P33)</f>
        <v>-2.7499999999999964</v>
      </c>
      <c r="P33" s="80">
        <v>2</v>
      </c>
      <c r="Q33" s="68">
        <v>-5.4999999999999929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>IF(P34=0,0,Q34/P34)</f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11</v>
      </c>
      <c r="C35" s="102">
        <f t="shared" ref="C35:C47" si="3">IF(B$17=0,0,B35/B$17)</f>
        <v>0.11956521739130435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</row>
    <row r="36" spans="1:17">
      <c r="A36" s="19" t="s">
        <v>135</v>
      </c>
      <c r="B36" s="13">
        <v>26</v>
      </c>
      <c r="C36" s="6">
        <f t="shared" si="3"/>
        <v>0.28260869565217389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</row>
    <row r="37" spans="1:17">
      <c r="A37" s="19" t="s">
        <v>136</v>
      </c>
      <c r="B37" s="100">
        <v>21</v>
      </c>
      <c r="C37" s="6">
        <f t="shared" si="3"/>
        <v>0.22826086956521738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15</v>
      </c>
      <c r="C38" s="6">
        <f t="shared" si="3"/>
        <v>0.16304347826086957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13</v>
      </c>
      <c r="C39" s="6">
        <f t="shared" si="3"/>
        <v>0.14130434782608695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3"/>
        <v>3.2608695652173912E-2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3</v>
      </c>
      <c r="C41" s="6">
        <f t="shared" si="3"/>
        <v>3.2608695652173912E-2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18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19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21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29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44</v>
      </c>
      <c r="C2" s="121"/>
      <c r="E2" s="32" t="s">
        <v>181</v>
      </c>
      <c r="F2" s="29" t="s">
        <v>156</v>
      </c>
      <c r="G2" s="12">
        <v>41</v>
      </c>
      <c r="H2" s="93">
        <f>IF(B$17=0,0,G2/B$17)</f>
        <v>0.62121212121212122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-1763.6363636363637</v>
      </c>
      <c r="P2" s="79">
        <v>44</v>
      </c>
      <c r="Q2" s="63">
        <v>-77600</v>
      </c>
    </row>
    <row r="3" spans="1:17">
      <c r="A3" s="19" t="s">
        <v>8</v>
      </c>
      <c r="B3" s="122">
        <v>338</v>
      </c>
      <c r="C3" s="123"/>
      <c r="E3" s="33" t="s">
        <v>54</v>
      </c>
      <c r="F3" s="30" t="s">
        <v>20</v>
      </c>
      <c r="G3" s="13">
        <v>40</v>
      </c>
      <c r="H3" s="94">
        <f>IF(B$17=0,0,G3/B$17)</f>
        <v>0.60606060606060608</v>
      </c>
      <c r="I3" s="56">
        <v>10</v>
      </c>
      <c r="K3" s="5">
        <v>1</v>
      </c>
      <c r="L3" s="61">
        <v>6.3</v>
      </c>
      <c r="N3" s="76" t="s">
        <v>104</v>
      </c>
      <c r="O3" s="83">
        <f t="shared" si="0"/>
        <v>190.90909090909091</v>
      </c>
      <c r="P3" s="80">
        <v>44</v>
      </c>
      <c r="Q3" s="64">
        <v>8400</v>
      </c>
    </row>
    <row r="4" spans="1:17">
      <c r="A4" s="19" t="s">
        <v>6</v>
      </c>
      <c r="B4" s="124">
        <v>-267.79999999999995</v>
      </c>
      <c r="C4" s="125"/>
      <c r="E4" s="33" t="s">
        <v>184</v>
      </c>
      <c r="F4" s="30" t="s">
        <v>187</v>
      </c>
      <c r="G4" s="13">
        <v>38</v>
      </c>
      <c r="H4" s="94">
        <f>IF(B$17=0,0,G4/B$17)</f>
        <v>0.5757575757575758</v>
      </c>
      <c r="I4" s="56">
        <v>9</v>
      </c>
      <c r="K4" s="5">
        <v>2</v>
      </c>
      <c r="L4" s="61">
        <v>15.8</v>
      </c>
      <c r="N4" s="76" t="s">
        <v>105</v>
      </c>
      <c r="O4" s="83">
        <f t="shared" si="0"/>
        <v>493.02325581395348</v>
      </c>
      <c r="P4" s="80">
        <v>43</v>
      </c>
      <c r="Q4" s="64">
        <v>21200</v>
      </c>
    </row>
    <row r="5" spans="1:17">
      <c r="A5" s="19" t="s">
        <v>7</v>
      </c>
      <c r="B5" s="126">
        <f>IF(B$2=0,0,B$4/B$2)</f>
        <v>-6.0863636363636351</v>
      </c>
      <c r="C5" s="127"/>
      <c r="E5" s="33" t="s">
        <v>56</v>
      </c>
      <c r="F5" s="30" t="s">
        <v>185</v>
      </c>
      <c r="G5" s="13">
        <v>21</v>
      </c>
      <c r="H5" s="94">
        <f>IF(B$17=0,0,G5/B$17)</f>
        <v>0.31818181818181818</v>
      </c>
      <c r="I5" s="56">
        <v>16</v>
      </c>
      <c r="K5" s="5">
        <v>3</v>
      </c>
      <c r="L5" s="61">
        <v>0.60000000000000142</v>
      </c>
      <c r="N5" s="76" t="s">
        <v>157</v>
      </c>
      <c r="O5" s="83">
        <f>IF(P5=0,0,Q5/P5)</f>
        <v>-1602.3809523809523</v>
      </c>
      <c r="P5" s="80">
        <v>42</v>
      </c>
      <c r="Q5" s="64">
        <v>-67300</v>
      </c>
    </row>
    <row r="6" spans="1:17">
      <c r="A6" s="19" t="s">
        <v>1</v>
      </c>
      <c r="B6" s="128">
        <f>IF(B$2=0,0,(B$7*1+B$8*2+B$9*3+B$10*4)/B$2)</f>
        <v>2.6818181818181817</v>
      </c>
      <c r="C6" s="129"/>
      <c r="E6" s="33" t="s">
        <v>60</v>
      </c>
      <c r="F6" s="30" t="s">
        <v>24</v>
      </c>
      <c r="G6" s="13">
        <v>21</v>
      </c>
      <c r="H6" s="94">
        <f>IF(B$17=0,0,G6/B$17)</f>
        <v>0.31818181818181818</v>
      </c>
      <c r="I6" s="56">
        <v>30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-708.57142857142856</v>
      </c>
      <c r="P6" s="80">
        <v>35</v>
      </c>
      <c r="Q6" s="64">
        <v>-24800</v>
      </c>
    </row>
    <row r="7" spans="1:17">
      <c r="A7" s="19" t="s">
        <v>2</v>
      </c>
      <c r="B7" s="13">
        <v>11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15</v>
      </c>
      <c r="H7" s="94">
        <f>IF(B$17=0,0,G7/B$17)</f>
        <v>0.22727272727272727</v>
      </c>
      <c r="I7" s="56">
        <v>16</v>
      </c>
      <c r="K7" s="5">
        <v>5</v>
      </c>
      <c r="L7" s="61">
        <v>129</v>
      </c>
      <c r="N7" s="76" t="s">
        <v>107</v>
      </c>
      <c r="O7" s="83">
        <f t="shared" si="0"/>
        <v>1483.3333333333333</v>
      </c>
      <c r="P7" s="80">
        <v>24</v>
      </c>
      <c r="Q7" s="64">
        <v>35600</v>
      </c>
    </row>
    <row r="8" spans="1:17">
      <c r="A8" s="19" t="s">
        <v>3</v>
      </c>
      <c r="B8" s="13">
        <v>6</v>
      </c>
      <c r="C8" s="6">
        <f>IF(B$2=0,0,B8/B$2)</f>
        <v>0.13636363636363635</v>
      </c>
      <c r="E8" s="33" t="s">
        <v>57</v>
      </c>
      <c r="F8" s="30" t="s">
        <v>21</v>
      </c>
      <c r="G8" s="13">
        <v>11</v>
      </c>
      <c r="H8" s="94">
        <f>IF(B$17=0,0,G8/B$17)</f>
        <v>0.16666666666666666</v>
      </c>
      <c r="I8" s="56">
        <v>29</v>
      </c>
      <c r="K8" s="5">
        <v>6</v>
      </c>
      <c r="L8" s="61">
        <v>189.9</v>
      </c>
      <c r="N8" s="76" t="s">
        <v>108</v>
      </c>
      <c r="O8" s="83">
        <f t="shared" si="0"/>
        <v>1422.2222222222222</v>
      </c>
      <c r="P8" s="80">
        <v>9</v>
      </c>
      <c r="Q8" s="64">
        <v>12800</v>
      </c>
    </row>
    <row r="9" spans="1:17">
      <c r="A9" s="20" t="s">
        <v>4</v>
      </c>
      <c r="B9" s="14">
        <v>13</v>
      </c>
      <c r="C9" s="7">
        <f>IF(B$2=0,0,B9/B$2)</f>
        <v>0.29545454545454547</v>
      </c>
      <c r="E9" s="33" t="s">
        <v>59</v>
      </c>
      <c r="F9" s="30" t="s">
        <v>23</v>
      </c>
      <c r="G9" s="13">
        <v>8</v>
      </c>
      <c r="H9" s="94">
        <f>IF(B$17=0,0,G9/B$17)</f>
        <v>0.12121212121212122</v>
      </c>
      <c r="I9" s="56">
        <v>22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14</v>
      </c>
      <c r="C10" s="7">
        <f>IF(B$2=0,0,B10/B$2)</f>
        <v>0.31818181818181818</v>
      </c>
      <c r="E10" s="33" t="s">
        <v>182</v>
      </c>
      <c r="F10" s="30" t="s">
        <v>19</v>
      </c>
      <c r="G10" s="13">
        <v>7</v>
      </c>
      <c r="H10" s="94">
        <f>IF(B$17=0,0,G10/B$17)</f>
        <v>0.10606060606060606</v>
      </c>
      <c r="I10" s="56">
        <v>14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0.38636363636363635</v>
      </c>
      <c r="E11" s="33" t="s">
        <v>58</v>
      </c>
      <c r="F11" s="30" t="s">
        <v>22</v>
      </c>
      <c r="G11" s="13">
        <v>6</v>
      </c>
      <c r="H11" s="94">
        <f>IF(B$17=0,0,G11/B$17)</f>
        <v>9.0909090909090912E-2</v>
      </c>
      <c r="I11" s="56">
        <v>14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2.2727272727272728E-2</v>
      </c>
      <c r="E12" s="33" t="s">
        <v>74</v>
      </c>
      <c r="F12" s="30" t="s">
        <v>38</v>
      </c>
      <c r="G12" s="13">
        <v>6</v>
      </c>
      <c r="H12" s="94">
        <f>IF(B$17=0,0,G12/B$17)</f>
        <v>9.0909090909090912E-2</v>
      </c>
      <c r="I12" s="56">
        <v>4</v>
      </c>
      <c r="K12" s="5">
        <v>10</v>
      </c>
      <c r="L12" s="61">
        <v>364</v>
      </c>
      <c r="N12" s="75" t="s">
        <v>126</v>
      </c>
      <c r="O12" s="85">
        <f>IF(P12=0,0,Q12/P12)</f>
        <v>3.1142857142857139</v>
      </c>
      <c r="P12" s="79">
        <v>7</v>
      </c>
      <c r="Q12" s="67">
        <v>21.799999999999997</v>
      </c>
    </row>
    <row r="13" spans="1:17">
      <c r="A13" s="22" t="s">
        <v>97</v>
      </c>
      <c r="B13" s="15">
        <v>76</v>
      </c>
      <c r="C13" s="11">
        <f>IF(B$3=0,0,B13/B$3)</f>
        <v>0.22485207100591717</v>
      </c>
      <c r="E13" s="33" t="s">
        <v>66</v>
      </c>
      <c r="F13" s="30" t="s">
        <v>30</v>
      </c>
      <c r="G13" s="13">
        <v>3</v>
      </c>
      <c r="H13" s="94">
        <f>IF(B$17=0,0,G13/B$17)</f>
        <v>4.5454545454545456E-2</v>
      </c>
      <c r="I13" s="56">
        <v>4</v>
      </c>
      <c r="K13" s="5">
        <v>11</v>
      </c>
      <c r="L13" s="61">
        <v>416.8</v>
      </c>
      <c r="N13" s="76" t="s">
        <v>127</v>
      </c>
      <c r="O13" s="86">
        <f>IF(P13=0,0,Q13/P13)</f>
        <v>0.37894736842105425</v>
      </c>
      <c r="P13" s="80">
        <v>19</v>
      </c>
      <c r="Q13" s="68">
        <v>7.2000000000000313</v>
      </c>
    </row>
    <row r="14" spans="1:17">
      <c r="A14" s="19" t="s">
        <v>94</v>
      </c>
      <c r="B14" s="13">
        <v>75</v>
      </c>
      <c r="C14" s="6">
        <f>IF(B$3=0,0,B14/B$3)</f>
        <v>0.22189349112426035</v>
      </c>
      <c r="E14" s="33" t="s">
        <v>183</v>
      </c>
      <c r="F14" s="30" t="s">
        <v>186</v>
      </c>
      <c r="G14" s="13">
        <v>3</v>
      </c>
      <c r="H14" s="94">
        <f>IF(B$17=0,0,G14/B$17)</f>
        <v>4.5454545454545456E-2</v>
      </c>
      <c r="I14" s="56">
        <v>8</v>
      </c>
      <c r="K14" s="5">
        <v>12</v>
      </c>
      <c r="L14" s="61">
        <v>369.3</v>
      </c>
      <c r="N14" s="76" t="s">
        <v>128</v>
      </c>
      <c r="O14" s="86">
        <f>IF(P14=0,0,Q14/P14)</f>
        <v>0.53333333333333355</v>
      </c>
      <c r="P14" s="80">
        <v>9</v>
      </c>
      <c r="Q14" s="68">
        <v>4.8000000000000016</v>
      </c>
    </row>
    <row r="15" spans="1:17">
      <c r="A15" s="18" t="s">
        <v>99</v>
      </c>
      <c r="B15" s="12">
        <f>B21</f>
        <v>41</v>
      </c>
      <c r="C15" s="4">
        <f>IF(B$13=0,0,B15/B$13)</f>
        <v>0.53947368421052633</v>
      </c>
      <c r="E15" s="33" t="s">
        <v>63</v>
      </c>
      <c r="F15" s="30" t="s">
        <v>27</v>
      </c>
      <c r="G15" s="13">
        <v>2</v>
      </c>
      <c r="H15" s="94">
        <f>IF(B$17=0,0,G15/B$17)</f>
        <v>3.0303030303030304E-2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-33.511111111111113</v>
      </c>
      <c r="P15" s="81">
        <v>9</v>
      </c>
      <c r="Q15" s="69">
        <v>-301.60000000000002</v>
      </c>
    </row>
    <row r="16" spans="1:17">
      <c r="A16" s="18" t="s">
        <v>100</v>
      </c>
      <c r="B16" s="12">
        <f>B22</f>
        <v>23</v>
      </c>
      <c r="C16" s="4">
        <f>IF(B$14=0,0,B16/B$14)</f>
        <v>0.30666666666666664</v>
      </c>
      <c r="E16" s="33" t="s">
        <v>67</v>
      </c>
      <c r="F16" s="30" t="s">
        <v>31</v>
      </c>
      <c r="G16" s="13">
        <v>1</v>
      </c>
      <c r="H16" s="94">
        <f>IF(B$17=0,0,G16/B$17)</f>
        <v>1.5151515151515152E-2</v>
      </c>
      <c r="I16" s="56">
        <v>9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0.19526627218934911</v>
      </c>
      <c r="E17" s="33" t="s">
        <v>69</v>
      </c>
      <c r="F17" s="30" t="s">
        <v>33</v>
      </c>
      <c r="G17" s="13">
        <v>1</v>
      </c>
      <c r="H17" s="94">
        <f>IF(B$17=0,0,G17/B$17)</f>
        <v>1.5151515151515152E-2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62</v>
      </c>
      <c r="C18" s="6">
        <f>IF(B$3=0,0,B18/B$3)</f>
        <v>0.18343195266272189</v>
      </c>
      <c r="E18" s="33" t="s">
        <v>76</v>
      </c>
      <c r="F18" s="30" t="s">
        <v>40</v>
      </c>
      <c r="G18" s="13">
        <v>1</v>
      </c>
      <c r="H18" s="94">
        <f>IF(B$17=0,0,G18/B$17)</f>
        <v>1.5151515151515152E-2</v>
      </c>
      <c r="I18" s="56">
        <v>5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24</v>
      </c>
      <c r="C19" s="6">
        <f>IF(B$17=0,0,B19/B$17)</f>
        <v>0.36363636363636365</v>
      </c>
      <c r="E19" s="33" t="s">
        <v>77</v>
      </c>
      <c r="F19" s="30" t="s">
        <v>41</v>
      </c>
      <c r="G19" s="13">
        <v>1</v>
      </c>
      <c r="H19" s="94">
        <f>IF(B$17=0,0,G19/B$17)</f>
        <v>1.5151515151515152E-2</v>
      </c>
      <c r="I19" s="56">
        <v>21</v>
      </c>
      <c r="K19" s="5">
        <v>17</v>
      </c>
      <c r="L19" s="61">
        <v>255.5</v>
      </c>
      <c r="N19" s="76" t="s">
        <v>277</v>
      </c>
      <c r="O19" s="86">
        <f>IF(P19=0,0,Q19/P19)</f>
        <v>62.857142857142868</v>
      </c>
      <c r="P19" s="80">
        <v>7</v>
      </c>
      <c r="Q19" s="68">
        <v>440.00000000000006</v>
      </c>
    </row>
    <row r="20" spans="1:17">
      <c r="A20" s="19" t="s">
        <v>11</v>
      </c>
      <c r="B20" s="13">
        <v>42</v>
      </c>
      <c r="C20" s="6">
        <f>IF(B$17=0,0,B20/B$17)</f>
        <v>0.63636363636363635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226.5</v>
      </c>
      <c r="N20" s="76" t="s">
        <v>238</v>
      </c>
      <c r="O20" s="86">
        <f>IF(P20=0,0,Q20/P20)</f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41</v>
      </c>
      <c r="C21" s="6">
        <f>IF(B$17=0,0,B21/B$17)</f>
        <v>0.62121212121212122</v>
      </c>
      <c r="E21" s="33" t="s">
        <v>62</v>
      </c>
      <c r="F21" s="30" t="s">
        <v>26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23</v>
      </c>
      <c r="C22" s="6">
        <f>IF(B$17=0,0,B22/B$17)</f>
        <v>0.34848484848484851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3.0303030303030304E-2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235</v>
      </c>
      <c r="O23" s="86">
        <f>IF(P23=0,0,Q23/P23)</f>
        <v>18.508333333333336</v>
      </c>
      <c r="P23" s="80">
        <v>12</v>
      </c>
      <c r="Q23" s="68">
        <v>222.10000000000002</v>
      </c>
    </row>
    <row r="24" spans="1:17">
      <c r="A24" s="19" t="s">
        <v>5</v>
      </c>
      <c r="B24" s="16">
        <f>IF(B$17=0,0,C24/B$17)</f>
        <v>6743.939393939394</v>
      </c>
      <c r="C24" s="8">
        <v>445100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242.8</v>
      </c>
      <c r="N24" s="76" t="s">
        <v>258</v>
      </c>
      <c r="O24" s="86">
        <f>IF(P24=0,0,Q24/P24)</f>
        <v>8.1999999999999975</v>
      </c>
      <c r="P24" s="80">
        <v>2</v>
      </c>
      <c r="Q24" s="68">
        <v>16.399999999999995</v>
      </c>
    </row>
    <row r="25" spans="1:17">
      <c r="A25" s="20" t="s">
        <v>133</v>
      </c>
      <c r="B25" s="97">
        <f>IF($B$17-B$16=0,0,C25/($B$17-B$16))</f>
        <v>8348.8372093023263</v>
      </c>
      <c r="C25" s="98">
        <v>359000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185.20000000000002</v>
      </c>
      <c r="N25" s="76" t="s">
        <v>255</v>
      </c>
      <c r="O25" s="86">
        <f>IF(P25=0,0,Q25/P25)</f>
        <v>-13.000000000000002</v>
      </c>
      <c r="P25" s="80">
        <v>9</v>
      </c>
      <c r="Q25" s="68">
        <v>-117.00000000000001</v>
      </c>
    </row>
    <row r="26" spans="1:17">
      <c r="A26" s="20" t="s">
        <v>134</v>
      </c>
      <c r="B26" s="97">
        <f>IF(B$16=0,0,C26/B$16)</f>
        <v>3743.478260869565</v>
      </c>
      <c r="C26" s="98">
        <v>86100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18</v>
      </c>
      <c r="K26" s="5">
        <v>24</v>
      </c>
      <c r="L26" s="61">
        <v>141.5</v>
      </c>
      <c r="N26" s="76" t="s">
        <v>265</v>
      </c>
      <c r="O26" s="86">
        <f>IF(P26=0,0,Q26/P26)</f>
        <v>-14.87142857142857</v>
      </c>
      <c r="P26" s="80">
        <v>14</v>
      </c>
      <c r="Q26" s="68">
        <v>-208.2</v>
      </c>
    </row>
    <row r="27" spans="1:17">
      <c r="A27" s="20" t="s">
        <v>132</v>
      </c>
      <c r="B27" s="97">
        <f>IF(B$18=0,0,C27/B$18)</f>
        <v>-5500</v>
      </c>
      <c r="C27" s="98">
        <v>-341000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197.5</v>
      </c>
      <c r="N27" s="76" t="s">
        <v>169</v>
      </c>
      <c r="O27" s="86">
        <f>IF(P27=0,0,Q27/P27)</f>
        <v>-14.962500000000002</v>
      </c>
      <c r="P27" s="80">
        <v>8</v>
      </c>
      <c r="Q27" s="68">
        <v>-119.70000000000002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181.8</v>
      </c>
      <c r="N28" s="76" t="s">
        <v>244</v>
      </c>
      <c r="O28" s="86">
        <f>IF(P28=0,0,Q28/P28)</f>
        <v>-16.066666666666666</v>
      </c>
      <c r="P28" s="80">
        <v>3</v>
      </c>
      <c r="Q28" s="68">
        <v>-48.199999999999996</v>
      </c>
    </row>
    <row r="29" spans="1:17">
      <c r="A29" s="19" t="s">
        <v>131</v>
      </c>
      <c r="B29" s="13">
        <v>23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131.9</v>
      </c>
      <c r="N29" s="76" t="s">
        <v>228</v>
      </c>
      <c r="O29" s="86">
        <f>IF(P29=0,0,Q29/P29)</f>
        <v>-22.049999999999997</v>
      </c>
      <c r="P29" s="80">
        <v>4</v>
      </c>
      <c r="Q29" s="68">
        <v>-88.199999999999989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200.9</v>
      </c>
      <c r="N30" s="76" t="s">
        <v>264</v>
      </c>
      <c r="O30" s="86">
        <f>IF(P30=0,0,Q30/P30)</f>
        <v>-22.9</v>
      </c>
      <c r="P30" s="80">
        <v>1</v>
      </c>
      <c r="Q30" s="68">
        <v>-22.9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263</v>
      </c>
      <c r="O31" s="86">
        <f>IF(P31=0,0,Q31/P31)</f>
        <v>-24.429999999999996</v>
      </c>
      <c r="P31" s="80">
        <v>20</v>
      </c>
      <c r="Q31" s="68">
        <v>-488.59999999999991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195</v>
      </c>
      <c r="O32" s="86">
        <f>IF(P32=0,0,Q32/P32)</f>
        <v>-30.133333333333333</v>
      </c>
      <c r="P32" s="80">
        <v>9</v>
      </c>
      <c r="Q32" s="68">
        <v>-271.2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>IF(P33=0,0,Q33/P33)</f>
        <v>-32.083333333333343</v>
      </c>
      <c r="P33" s="80">
        <v>18</v>
      </c>
      <c r="Q33" s="68">
        <v>-577.50000000000011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304</v>
      </c>
      <c r="O34" s="86">
        <f>IF(P34=0,0,Q34/P34)</f>
        <v>-41.179999999999993</v>
      </c>
      <c r="P34" s="80">
        <v>10</v>
      </c>
      <c r="Q34" s="68">
        <v>-411.79999999999995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324</v>
      </c>
      <c r="O35" s="86">
        <f>IF(P35=0,0,Q35/P35)</f>
        <v>-64.8</v>
      </c>
      <c r="P35" s="80">
        <v>1</v>
      </c>
      <c r="Q35" s="68">
        <v>-64.8</v>
      </c>
    </row>
    <row r="36" spans="1:17">
      <c r="A36" s="19" t="s">
        <v>135</v>
      </c>
      <c r="B36" s="13">
        <v>9</v>
      </c>
      <c r="C36" s="6">
        <f t="shared" si="3"/>
        <v>0.13636363636363635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</row>
    <row r="37" spans="1:17">
      <c r="A37" s="19" t="s">
        <v>136</v>
      </c>
      <c r="B37" s="100">
        <v>15</v>
      </c>
      <c r="C37" s="6">
        <f t="shared" si="3"/>
        <v>0.22727272727272727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9</v>
      </c>
      <c r="C38" s="6">
        <f t="shared" si="3"/>
        <v>0.13636363636363635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8</v>
      </c>
      <c r="C39" s="6">
        <f t="shared" si="3"/>
        <v>0.12121212121212122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8</v>
      </c>
      <c r="C40" s="6">
        <f t="shared" si="3"/>
        <v>0.12121212121212122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4.5454545454545456E-2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1.5151515151515152E-2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1.5151515151515152E-2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0.6428571428571429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-2629.4117647058824</v>
      </c>
      <c r="P2" s="79">
        <v>17</v>
      </c>
      <c r="Q2" s="63">
        <v>-44700</v>
      </c>
    </row>
    <row r="3" spans="1:17">
      <c r="A3" s="19" t="s">
        <v>8</v>
      </c>
      <c r="B3" s="122">
        <v>120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0.6428571428571429</v>
      </c>
      <c r="I3" s="56">
        <v>5</v>
      </c>
      <c r="K3" s="5">
        <v>1</v>
      </c>
      <c r="L3" s="61">
        <v>-47</v>
      </c>
      <c r="N3" s="76" t="s">
        <v>104</v>
      </c>
      <c r="O3" s="83">
        <f t="shared" si="0"/>
        <v>-2652.9411764705883</v>
      </c>
      <c r="P3" s="80">
        <v>17</v>
      </c>
      <c r="Q3" s="64">
        <v>-45100</v>
      </c>
    </row>
    <row r="4" spans="1:17">
      <c r="A4" s="19" t="s">
        <v>6</v>
      </c>
      <c r="B4" s="124">
        <v>-357.09999999999991</v>
      </c>
      <c r="C4" s="125"/>
      <c r="E4" s="33" t="s">
        <v>55</v>
      </c>
      <c r="F4" s="30" t="s">
        <v>155</v>
      </c>
      <c r="G4" s="13">
        <v>8</v>
      </c>
      <c r="H4" s="94">
        <f>IF(B$17=0,0,G4/B$17)</f>
        <v>0.5714285714285714</v>
      </c>
      <c r="I4" s="56">
        <v>3</v>
      </c>
      <c r="K4" s="5">
        <v>2</v>
      </c>
      <c r="L4" s="61">
        <v>-38</v>
      </c>
      <c r="N4" s="76" t="s">
        <v>105</v>
      </c>
      <c r="O4" s="83">
        <f t="shared" si="0"/>
        <v>-2388.2352941176468</v>
      </c>
      <c r="P4" s="80">
        <v>17</v>
      </c>
      <c r="Q4" s="64">
        <v>-40600</v>
      </c>
    </row>
    <row r="5" spans="1:17">
      <c r="A5" s="19" t="s">
        <v>7</v>
      </c>
      <c r="B5" s="126">
        <f>IF(B$2=0,0,B$4/B$2)</f>
        <v>-21.005882352941171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0.5</v>
      </c>
      <c r="I5" s="56">
        <v>24</v>
      </c>
      <c r="K5" s="5">
        <v>3</v>
      </c>
      <c r="L5" s="61">
        <v>-56.4</v>
      </c>
      <c r="N5" s="76" t="s">
        <v>157</v>
      </c>
      <c r="O5" s="83">
        <f>IF(P5=0,0,Q5/P5)</f>
        <v>326.66666666666669</v>
      </c>
      <c r="P5" s="80">
        <v>15</v>
      </c>
      <c r="Q5" s="64">
        <v>4900</v>
      </c>
    </row>
    <row r="6" spans="1:17">
      <c r="A6" s="19" t="s">
        <v>1</v>
      </c>
      <c r="B6" s="128">
        <f>IF(B$2=0,0,(B$7*1+B$8*2+B$9*3+B$10*4)/B$2)</f>
        <v>3.1176470588235294</v>
      </c>
      <c r="C6" s="129"/>
      <c r="E6" s="33" t="s">
        <v>60</v>
      </c>
      <c r="F6" s="30" t="s">
        <v>24</v>
      </c>
      <c r="G6" s="13">
        <v>7</v>
      </c>
      <c r="H6" s="94">
        <f>IF(B$17=0,0,G6/B$17)</f>
        <v>0.5</v>
      </c>
      <c r="I6" s="56">
        <v>10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2900</v>
      </c>
      <c r="P6" s="80">
        <v>10</v>
      </c>
      <c r="Q6" s="64">
        <v>29000</v>
      </c>
    </row>
    <row r="7" spans="1:17">
      <c r="A7" s="19" t="s">
        <v>2</v>
      </c>
      <c r="B7" s="13">
        <v>2</v>
      </c>
      <c r="C7" s="6">
        <f t="shared" ref="C7:C12" si="2">IF(B$2=0,0,B7/B$2)</f>
        <v>0.11764705882352941</v>
      </c>
      <c r="E7" s="33" t="s">
        <v>56</v>
      </c>
      <c r="F7" s="30" t="s">
        <v>185</v>
      </c>
      <c r="G7" s="13">
        <v>5</v>
      </c>
      <c r="H7" s="94">
        <f>IF(B$17=0,0,G7/B$17)</f>
        <v>0.35714285714285715</v>
      </c>
      <c r="I7" s="56">
        <v>12</v>
      </c>
      <c r="K7" s="5">
        <v>5</v>
      </c>
      <c r="L7" s="61">
        <v>-125.9</v>
      </c>
      <c r="N7" s="76" t="s">
        <v>107</v>
      </c>
      <c r="O7" s="83">
        <f t="shared" si="0"/>
        <v>-142.85714285714286</v>
      </c>
      <c r="P7" s="80">
        <v>7</v>
      </c>
      <c r="Q7" s="64">
        <v>-1000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59</v>
      </c>
      <c r="F8" s="30" t="s">
        <v>23</v>
      </c>
      <c r="G8" s="13">
        <v>2</v>
      </c>
      <c r="H8" s="94">
        <f>IF(B$17=0,0,G8/B$17)</f>
        <v>0.14285714285714285</v>
      </c>
      <c r="I8" s="56">
        <v>19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0.17647058823529413</v>
      </c>
      <c r="E9" s="33" t="s">
        <v>57</v>
      </c>
      <c r="F9" s="30" t="s">
        <v>21</v>
      </c>
      <c r="G9" s="13">
        <v>1</v>
      </c>
      <c r="H9" s="94">
        <f>IF(B$17=0,0,G9/B$17)</f>
        <v>7.1428571428571425E-2</v>
      </c>
      <c r="I9" s="56">
        <v>33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0.52941176470588236</v>
      </c>
      <c r="E10" s="33" t="s">
        <v>61</v>
      </c>
      <c r="F10" s="30" t="s">
        <v>25</v>
      </c>
      <c r="G10" s="13">
        <v>1</v>
      </c>
      <c r="H10" s="94">
        <f>IF(B$17=0,0,G10/B$17)</f>
        <v>7.1428571428571425E-2</v>
      </c>
      <c r="I10" s="56">
        <v>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0.29411764705882354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K12" s="5">
        <v>10</v>
      </c>
      <c r="L12" s="61">
        <v>-315.09999999999997</v>
      </c>
      <c r="N12" s="75" t="s">
        <v>126</v>
      </c>
      <c r="O12" s="85">
        <f>IF(P12=0,0,Q12/P12)</f>
        <v>-11.833333333333334</v>
      </c>
      <c r="P12" s="79">
        <v>3</v>
      </c>
      <c r="Q12" s="67">
        <v>-35.5</v>
      </c>
    </row>
    <row r="13" spans="1:17">
      <c r="A13" s="22" t="s">
        <v>97</v>
      </c>
      <c r="B13" s="15">
        <v>29</v>
      </c>
      <c r="C13" s="11">
        <f>IF(B$3=0,0,B13/B$3)</f>
        <v>0.24166666666666667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23</v>
      </c>
      <c r="C14" s="6">
        <f>IF(B$3=0,0,B14/B$3)</f>
        <v>0.19166666666666668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K14" s="5">
        <v>12</v>
      </c>
      <c r="L14" s="61">
        <v>-303.79999999999995</v>
      </c>
      <c r="N14" s="76" t="s">
        <v>128</v>
      </c>
      <c r="O14" s="86">
        <f>IF(P14=0,0,Q14/P14)</f>
        <v>-31.240000000000002</v>
      </c>
      <c r="P14" s="80">
        <v>5</v>
      </c>
      <c r="Q14" s="68">
        <v>-156.20000000000002</v>
      </c>
    </row>
    <row r="15" spans="1:17">
      <c r="A15" s="18" t="s">
        <v>99</v>
      </c>
      <c r="B15" s="12">
        <f>B21</f>
        <v>9</v>
      </c>
      <c r="C15" s="4">
        <f>IF(B$13=0,0,B15/B$13)</f>
        <v>0.31034482758620691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-11.375</v>
      </c>
      <c r="P15" s="81">
        <v>4</v>
      </c>
      <c r="Q15" s="69">
        <v>-45.5</v>
      </c>
    </row>
    <row r="16" spans="1:17">
      <c r="A16" s="18" t="s">
        <v>100</v>
      </c>
      <c r="B16" s="12">
        <f>B22</f>
        <v>5</v>
      </c>
      <c r="C16" s="4">
        <f>IF(B$14=0,0,B16/B$14)</f>
        <v>0.21739130434782608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</v>
      </c>
      <c r="C17" s="4">
        <f>IF(B$3=0,0,B17/B$3)</f>
        <v>0.11666666666666667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0.16666666666666666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-373.59999999999991</v>
      </c>
      <c r="N18" s="75" t="s">
        <v>244</v>
      </c>
      <c r="O18" s="85">
        <f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6</v>
      </c>
      <c r="C19" s="6">
        <f>IF(B$17=0,0,B19/B$17)</f>
        <v>0.42857142857142855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K19" s="5">
        <v>17</v>
      </c>
      <c r="L19" s="61">
        <v>-357.09999999999991</v>
      </c>
      <c r="N19" s="76" t="s">
        <v>269</v>
      </c>
      <c r="O19" s="86">
        <f>IF(P19=0,0,Q19/P19)</f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8</v>
      </c>
      <c r="C20" s="6">
        <f>IF(B$17=0,0,B20/B$17)</f>
        <v>0.5714285714285714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304</v>
      </c>
      <c r="O20" s="86">
        <f>IF(P20=0,0,Q20/P20)</f>
        <v>7.5</v>
      </c>
      <c r="P20" s="80">
        <v>2</v>
      </c>
      <c r="Q20" s="68">
        <v>15</v>
      </c>
    </row>
    <row r="21" spans="1:17">
      <c r="A21" s="19" t="s">
        <v>151</v>
      </c>
      <c r="B21" s="13">
        <v>9</v>
      </c>
      <c r="C21" s="6">
        <f>IF(B$17=0,0,B21/B$17)</f>
        <v>0.6428571428571429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>IF(P21=0,0,Q21/P21)</f>
        <v>-8.6500000000000021</v>
      </c>
      <c r="P21" s="80">
        <v>4</v>
      </c>
      <c r="Q21" s="68">
        <v>-34.600000000000009</v>
      </c>
    </row>
    <row r="22" spans="1:17">
      <c r="A22" s="19" t="s">
        <v>149</v>
      </c>
      <c r="B22" s="13">
        <v>5</v>
      </c>
      <c r="C22" s="6">
        <f>IF(B$17=0,0,B22/B$17)</f>
        <v>0.35714285714285715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324</v>
      </c>
      <c r="O22" s="86">
        <f>IF(P22=0,0,Q22/P22)</f>
        <v>-22.700000000000003</v>
      </c>
      <c r="P22" s="80">
        <v>1</v>
      </c>
      <c r="Q22" s="68">
        <v>-22.700000000000003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>IF(P23=0,0,Q23/P23)</f>
        <v>-22.78</v>
      </c>
      <c r="P23" s="80">
        <v>5</v>
      </c>
      <c r="Q23" s="68">
        <v>-113.9</v>
      </c>
    </row>
    <row r="24" spans="1:17">
      <c r="A24" s="19" t="s">
        <v>5</v>
      </c>
      <c r="B24" s="16">
        <f>IF(B$17=0,0,C24/B$17)</f>
        <v>7185.7142857142853</v>
      </c>
      <c r="C24" s="8">
        <v>100600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>IF(P24=0,0,Q24/P24)</f>
        <v>-25.425000000000001</v>
      </c>
      <c r="P24" s="80">
        <v>4</v>
      </c>
      <c r="Q24" s="68">
        <v>-101.7</v>
      </c>
    </row>
    <row r="25" spans="1:17">
      <c r="A25" s="20" t="s">
        <v>133</v>
      </c>
      <c r="B25" s="97">
        <f>IF($B$17-B$16=0,0,C25/($B$17-B$16))</f>
        <v>9022.2222222222226</v>
      </c>
      <c r="C25" s="98">
        <v>81200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276</v>
      </c>
      <c r="O25" s="86">
        <f>IF(P25=0,0,Q25/P25)</f>
        <v>-30.888888888888889</v>
      </c>
      <c r="P25" s="80">
        <v>9</v>
      </c>
      <c r="Q25" s="68">
        <v>-278</v>
      </c>
    </row>
    <row r="26" spans="1:17">
      <c r="A26" s="20" t="s">
        <v>134</v>
      </c>
      <c r="B26" s="97">
        <f>IF(B$16=0,0,C26/B$16)</f>
        <v>3880</v>
      </c>
      <c r="C26" s="98">
        <v>19400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263</v>
      </c>
      <c r="O26" s="86">
        <f>IF(P26=0,0,Q26/P26)</f>
        <v>-36.739999999999995</v>
      </c>
      <c r="P26" s="80">
        <v>5</v>
      </c>
      <c r="Q26" s="68">
        <v>-183.7</v>
      </c>
    </row>
    <row r="27" spans="1:17">
      <c r="A27" s="20" t="s">
        <v>132</v>
      </c>
      <c r="B27" s="97">
        <f>IF(B$18=0,0,C27/B$18)</f>
        <v>-4370</v>
      </c>
      <c r="C27" s="98">
        <v>-87400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238</v>
      </c>
      <c r="O27" s="86">
        <f>IF(P27=0,0,Q27/P27)</f>
        <v>-39.024999999999999</v>
      </c>
      <c r="P27" s="80">
        <v>4</v>
      </c>
      <c r="Q27" s="68">
        <v>-156.1</v>
      </c>
    </row>
    <row r="28" spans="1:17">
      <c r="A28" s="19" t="s">
        <v>130</v>
      </c>
      <c r="B28" s="13">
        <v>2</v>
      </c>
      <c r="C28" s="96">
        <v>2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255</v>
      </c>
      <c r="O28" s="86">
        <f>IF(P28=0,0,Q28/P28)</f>
        <v>-55.924999999999997</v>
      </c>
      <c r="P28" s="80">
        <v>4</v>
      </c>
      <c r="Q28" s="68">
        <v>-223.7</v>
      </c>
    </row>
    <row r="29" spans="1:17">
      <c r="A29" s="19" t="s">
        <v>131</v>
      </c>
      <c r="B29" s="13">
        <v>17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272</v>
      </c>
      <c r="O29" s="86">
        <f>IF(P29=0,0,Q29/P29)</f>
        <v>-62.857142857142868</v>
      </c>
      <c r="P29" s="80">
        <v>7</v>
      </c>
      <c r="Q29" s="68">
        <v>-440.00000000000006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>IF(P30=0,0,Q30/P30)</f>
        <v>-105.7</v>
      </c>
      <c r="P30" s="80">
        <v>1</v>
      </c>
      <c r="Q30" s="68">
        <v>-105.7</v>
      </c>
    </row>
    <row r="31" spans="1:17">
      <c r="A31" s="22" t="s">
        <v>148</v>
      </c>
      <c r="B31" s="116">
        <v>50000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0.21428571428571427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7.1428571428571425E-2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38</v>
      </c>
      <c r="C2" s="121"/>
      <c r="E2" s="32" t="s">
        <v>54</v>
      </c>
      <c r="F2" s="29" t="s">
        <v>20</v>
      </c>
      <c r="G2" s="12">
        <v>42</v>
      </c>
      <c r="H2" s="93">
        <f>IF(B$17=0,0,G2/B$17)</f>
        <v>0.6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378.94736842105266</v>
      </c>
      <c r="P2" s="79">
        <v>38</v>
      </c>
      <c r="Q2" s="63">
        <v>14400</v>
      </c>
    </row>
    <row r="3" spans="1:17">
      <c r="A3" s="19" t="s">
        <v>8</v>
      </c>
      <c r="B3" s="122">
        <v>275</v>
      </c>
      <c r="C3" s="123"/>
      <c r="E3" s="33" t="s">
        <v>184</v>
      </c>
      <c r="F3" s="30" t="s">
        <v>187</v>
      </c>
      <c r="G3" s="13">
        <v>37</v>
      </c>
      <c r="H3" s="94">
        <f>IF(B$17=0,0,G3/B$17)</f>
        <v>0.52857142857142858</v>
      </c>
      <c r="I3" s="56">
        <v>14</v>
      </c>
      <c r="K3" s="5">
        <v>1</v>
      </c>
      <c r="L3" s="61">
        <v>10.6</v>
      </c>
      <c r="N3" s="76" t="s">
        <v>104</v>
      </c>
      <c r="O3" s="83">
        <f t="shared" si="0"/>
        <v>-905.26315789473688</v>
      </c>
      <c r="P3" s="80">
        <v>38</v>
      </c>
      <c r="Q3" s="64">
        <v>-34400</v>
      </c>
    </row>
    <row r="4" spans="1:17">
      <c r="A4" s="19" t="s">
        <v>6</v>
      </c>
      <c r="B4" s="124">
        <v>566.70000000000005</v>
      </c>
      <c r="C4" s="125"/>
      <c r="E4" s="33" t="s">
        <v>181</v>
      </c>
      <c r="F4" s="30" t="s">
        <v>156</v>
      </c>
      <c r="G4" s="13">
        <v>32</v>
      </c>
      <c r="H4" s="94">
        <f>IF(B$17=0,0,G4/B$17)</f>
        <v>0.45714285714285713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2576.4705882352941</v>
      </c>
      <c r="P4" s="80">
        <v>34</v>
      </c>
      <c r="Q4" s="64">
        <v>87600</v>
      </c>
    </row>
    <row r="5" spans="1:17">
      <c r="A5" s="19" t="s">
        <v>7</v>
      </c>
      <c r="B5" s="126">
        <f>IF(B$2=0,0,B$4/B$2)</f>
        <v>14.913157894736843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0.4</v>
      </c>
      <c r="I5" s="56">
        <v>20</v>
      </c>
      <c r="K5" s="5">
        <v>3</v>
      </c>
      <c r="L5" s="61">
        <v>144.5</v>
      </c>
      <c r="N5" s="76" t="s">
        <v>157</v>
      </c>
      <c r="O5" s="83">
        <f>IF(P5=0,0,Q5/P5)</f>
        <v>713.79310344827582</v>
      </c>
      <c r="P5" s="80">
        <v>29</v>
      </c>
      <c r="Q5" s="64">
        <v>20700</v>
      </c>
    </row>
    <row r="6" spans="1:17">
      <c r="A6" s="19" t="s">
        <v>1</v>
      </c>
      <c r="B6" s="128">
        <f>IF(B$2=0,0,(B$7*1+B$8*2+B$9*3+B$10*4)/B$2)</f>
        <v>2.0526315789473686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0.22857142857142856</v>
      </c>
      <c r="I6" s="56">
        <v>30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1147.6190476190477</v>
      </c>
      <c r="P6" s="80">
        <v>21</v>
      </c>
      <c r="Q6" s="64">
        <v>24100</v>
      </c>
    </row>
    <row r="7" spans="1:17">
      <c r="A7" s="19" t="s">
        <v>2</v>
      </c>
      <c r="B7" s="13">
        <v>13</v>
      </c>
      <c r="C7" s="6">
        <f t="shared" ref="C7:C12" si="2">IF(B$2=0,0,B7/B$2)</f>
        <v>0.34210526315789475</v>
      </c>
      <c r="E7" s="33" t="s">
        <v>57</v>
      </c>
      <c r="F7" s="30" t="s">
        <v>21</v>
      </c>
      <c r="G7" s="13">
        <v>16</v>
      </c>
      <c r="H7" s="94">
        <f>IF(B$17=0,0,G7/B$17)</f>
        <v>0.22857142857142856</v>
      </c>
      <c r="I7" s="56">
        <v>20</v>
      </c>
      <c r="K7" s="5">
        <v>5</v>
      </c>
      <c r="L7" s="61">
        <v>106.70000000000002</v>
      </c>
      <c r="N7" s="76" t="s">
        <v>107</v>
      </c>
      <c r="O7" s="83">
        <f t="shared" si="0"/>
        <v>1560</v>
      </c>
      <c r="P7" s="80">
        <v>15</v>
      </c>
      <c r="Q7" s="64">
        <v>23400</v>
      </c>
    </row>
    <row r="8" spans="1:17">
      <c r="A8" s="19" t="s">
        <v>3</v>
      </c>
      <c r="B8" s="13">
        <v>14</v>
      </c>
      <c r="C8" s="6">
        <f>IF(B$2=0,0,B8/B$2)</f>
        <v>0.36842105263157893</v>
      </c>
      <c r="E8" s="33" t="s">
        <v>77</v>
      </c>
      <c r="F8" s="30" t="s">
        <v>41</v>
      </c>
      <c r="G8" s="13">
        <v>10</v>
      </c>
      <c r="H8" s="94">
        <f>IF(B$17=0,0,G8/B$17)</f>
        <v>0.14285714285714285</v>
      </c>
      <c r="I8" s="56">
        <v>5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7</v>
      </c>
      <c r="C9" s="7">
        <f>IF(B$2=0,0,B9/B$2)</f>
        <v>0.18421052631578946</v>
      </c>
      <c r="E9" s="33" t="s">
        <v>182</v>
      </c>
      <c r="F9" s="30" t="s">
        <v>19</v>
      </c>
      <c r="G9" s="13">
        <v>8</v>
      </c>
      <c r="H9" s="94">
        <f>IF(B$17=0,0,G9/B$17)</f>
        <v>0.11428571428571428</v>
      </c>
      <c r="I9" s="56">
        <v>12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4</v>
      </c>
      <c r="C10" s="7">
        <f>IF(B$2=0,0,B10/B$2)</f>
        <v>0.10526315789473684</v>
      </c>
      <c r="E10" s="33" t="s">
        <v>55</v>
      </c>
      <c r="F10" s="30" t="s">
        <v>155</v>
      </c>
      <c r="G10" s="13">
        <v>8</v>
      </c>
      <c r="H10" s="94">
        <f>IF(B$17=0,0,G10/B$17)</f>
        <v>0.11428571428571428</v>
      </c>
      <c r="I10" s="56">
        <v>35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27</v>
      </c>
      <c r="C11" s="7">
        <f>IF(B$2=0,0,B11/B$2)</f>
        <v>0.71052631578947367</v>
      </c>
      <c r="E11" s="33" t="s">
        <v>59</v>
      </c>
      <c r="F11" s="30" t="s">
        <v>23</v>
      </c>
      <c r="G11" s="13">
        <v>7</v>
      </c>
      <c r="H11" s="94">
        <f>IF(B$17=0,0,G11/B$17)</f>
        <v>0.1</v>
      </c>
      <c r="I11" s="56">
        <v>23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5</v>
      </c>
      <c r="H12" s="94">
        <f>IF(B$17=0,0,G12/B$17)</f>
        <v>7.1428571428571425E-2</v>
      </c>
      <c r="I12" s="56">
        <v>19</v>
      </c>
      <c r="K12" s="5">
        <v>10</v>
      </c>
      <c r="L12" s="61">
        <v>187.80000000000004</v>
      </c>
      <c r="N12" s="75" t="s">
        <v>126</v>
      </c>
      <c r="O12" s="85">
        <f>IF(P12=0,0,Q12/P12)</f>
        <v>0.70909090909090888</v>
      </c>
      <c r="P12" s="79">
        <v>11</v>
      </c>
      <c r="Q12" s="67">
        <v>7.7999999999999972</v>
      </c>
    </row>
    <row r="13" spans="1:17">
      <c r="A13" s="22" t="s">
        <v>97</v>
      </c>
      <c r="B13" s="15">
        <v>58</v>
      </c>
      <c r="C13" s="11">
        <f>IF(B$3=0,0,B13/B$3)</f>
        <v>0.21090909090909091</v>
      </c>
      <c r="E13" s="33" t="s">
        <v>67</v>
      </c>
      <c r="F13" s="30" t="s">
        <v>31</v>
      </c>
      <c r="G13" s="13">
        <v>4</v>
      </c>
      <c r="H13" s="94">
        <f>IF(B$17=0,0,G13/B$17)</f>
        <v>5.7142857142857141E-2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23.900000000000002</v>
      </c>
      <c r="P13" s="80">
        <v>7</v>
      </c>
      <c r="Q13" s="68">
        <v>167.3</v>
      </c>
    </row>
    <row r="14" spans="1:17">
      <c r="A14" s="19" t="s">
        <v>94</v>
      </c>
      <c r="B14" s="13">
        <v>92</v>
      </c>
      <c r="C14" s="6">
        <f>IF(B$3=0,0,B14/B$3)</f>
        <v>0.33454545454545453</v>
      </c>
      <c r="E14" s="33" t="s">
        <v>62</v>
      </c>
      <c r="F14" s="30" t="s">
        <v>26</v>
      </c>
      <c r="G14" s="13">
        <v>3</v>
      </c>
      <c r="H14" s="94">
        <f>IF(B$17=0,0,G14/B$17)</f>
        <v>4.2857142857142858E-2</v>
      </c>
      <c r="I14" s="56">
        <v>2</v>
      </c>
      <c r="K14" s="5">
        <v>12</v>
      </c>
      <c r="L14" s="61">
        <v>137.20000000000005</v>
      </c>
      <c r="N14" s="76" t="s">
        <v>128</v>
      </c>
      <c r="O14" s="86">
        <f>IF(P14=0,0,Q14/P14)</f>
        <v>21.084615384615383</v>
      </c>
      <c r="P14" s="80">
        <v>13</v>
      </c>
      <c r="Q14" s="68">
        <v>274.09999999999997</v>
      </c>
    </row>
    <row r="15" spans="1:17">
      <c r="A15" s="18" t="s">
        <v>99</v>
      </c>
      <c r="B15" s="12">
        <f>B21</f>
        <v>34</v>
      </c>
      <c r="C15" s="4">
        <f>IF(B$13=0,0,B15/B$13)</f>
        <v>0.58620689655172409</v>
      </c>
      <c r="E15" s="33" t="s">
        <v>66</v>
      </c>
      <c r="F15" s="30" t="s">
        <v>30</v>
      </c>
      <c r="G15" s="13">
        <v>3</v>
      </c>
      <c r="H15" s="94">
        <f>IF(B$17=0,0,G15/B$17)</f>
        <v>4.2857142857142858E-2</v>
      </c>
      <c r="I15" s="56">
        <v>5</v>
      </c>
      <c r="K15" s="5">
        <v>13</v>
      </c>
      <c r="L15" s="61">
        <v>95.200000000000045</v>
      </c>
      <c r="N15" s="77" t="s">
        <v>159</v>
      </c>
      <c r="O15" s="87">
        <f>IF(P15=0,0,Q15/P15)</f>
        <v>16.785714285714281</v>
      </c>
      <c r="P15" s="81">
        <v>7</v>
      </c>
      <c r="Q15" s="69">
        <v>117.49999999999997</v>
      </c>
    </row>
    <row r="16" spans="1:17">
      <c r="A16" s="18" t="s">
        <v>100</v>
      </c>
      <c r="B16" s="12">
        <f>B22</f>
        <v>31</v>
      </c>
      <c r="C16" s="4">
        <f>IF(B$14=0,0,B16/B$14)</f>
        <v>0.33695652173913043</v>
      </c>
      <c r="E16" s="33" t="s">
        <v>78</v>
      </c>
      <c r="F16" s="30" t="s">
        <v>42</v>
      </c>
      <c r="G16" s="13">
        <v>2</v>
      </c>
      <c r="H16" s="94">
        <f>IF(B$17=0,0,G16/B$17)</f>
        <v>2.8571428571428571E-2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70</v>
      </c>
      <c r="C17" s="4">
        <f>IF(B$3=0,0,B17/B$3)</f>
        <v>0.25454545454545452</v>
      </c>
      <c r="E17" s="33" t="s">
        <v>183</v>
      </c>
      <c r="F17" s="30" t="s">
        <v>186</v>
      </c>
      <c r="G17" s="13">
        <v>1</v>
      </c>
      <c r="H17" s="94">
        <f>IF(B$17=0,0,G17/B$17)</f>
        <v>1.4285714285714285E-2</v>
      </c>
      <c r="I17" s="56">
        <v>16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0.10545454545454545</v>
      </c>
      <c r="E18" s="33" t="s">
        <v>71</v>
      </c>
      <c r="F18" s="30" t="s">
        <v>35</v>
      </c>
      <c r="G18" s="13">
        <v>1</v>
      </c>
      <c r="H18" s="94">
        <f>IF(B$17=0,0,G18/B$17)</f>
        <v>1.4285714285714285E-2</v>
      </c>
      <c r="I18" s="56">
        <v>15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21</v>
      </c>
      <c r="C19" s="6">
        <f>IF(B$17=0,0,B19/B$17)</f>
        <v>0.3</v>
      </c>
      <c r="E19" s="33" t="s">
        <v>79</v>
      </c>
      <c r="F19" s="30" t="s">
        <v>43</v>
      </c>
      <c r="G19" s="13">
        <v>1</v>
      </c>
      <c r="H19" s="94">
        <f>IF(B$17=0,0,G19/B$17)</f>
        <v>1.4285714285714285E-2</v>
      </c>
      <c r="I19" s="56">
        <v>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49</v>
      </c>
      <c r="C20" s="6">
        <f>IF(B$17=0,0,B20/B$17)</f>
        <v>0.7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34</v>
      </c>
      <c r="C21" s="6">
        <f>IF(B$17=0,0,B21/B$17)</f>
        <v>0.48571428571428571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349.00000000000011</v>
      </c>
      <c r="N21" s="76" t="s">
        <v>324</v>
      </c>
      <c r="O21" s="86">
        <f>IF(P21=0,0,Q21/P21)</f>
        <v>43.7</v>
      </c>
      <c r="P21" s="80">
        <v>2</v>
      </c>
      <c r="Q21" s="68">
        <v>87.4</v>
      </c>
    </row>
    <row r="22" spans="1:17">
      <c r="A22" s="19" t="s">
        <v>149</v>
      </c>
      <c r="B22" s="13">
        <v>31</v>
      </c>
      <c r="C22" s="6">
        <f>IF(B$17=0,0,B22/B$17)</f>
        <v>0.44285714285714284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5</v>
      </c>
      <c r="C23" s="6">
        <f>IF(B$17=0,0,B23/B$17)</f>
        <v>7.1428571428571425E-2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419.00000000000011</v>
      </c>
      <c r="N23" s="76" t="s">
        <v>235</v>
      </c>
      <c r="O23" s="86">
        <f>IF(P23=0,0,Q23/P23)</f>
        <v>35.658333333333324</v>
      </c>
      <c r="P23" s="80">
        <v>12</v>
      </c>
      <c r="Q23" s="68">
        <v>427.89999999999986</v>
      </c>
    </row>
    <row r="24" spans="1:17">
      <c r="A24" s="19" t="s">
        <v>5</v>
      </c>
      <c r="B24" s="16">
        <f>IF(B$17=0,0,C24/B$17)</f>
        <v>7358.5714285714284</v>
      </c>
      <c r="C24" s="8">
        <v>515100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426.7000000000001</v>
      </c>
      <c r="N24" s="76" t="s">
        <v>272</v>
      </c>
      <c r="O24" s="86">
        <f>IF(P24=0,0,Q24/P24)</f>
        <v>32.083333333333336</v>
      </c>
      <c r="P24" s="80">
        <v>18</v>
      </c>
      <c r="Q24" s="68">
        <v>577.5</v>
      </c>
    </row>
    <row r="25" spans="1:17">
      <c r="A25" s="20" t="s">
        <v>133</v>
      </c>
      <c r="B25" s="97">
        <f>IF($B$17-B$16=0,0,C25/($B$17-B$16))</f>
        <v>8438.461538461539</v>
      </c>
      <c r="C25" s="98">
        <v>329100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427.7000000000001</v>
      </c>
      <c r="N25" s="76" t="s">
        <v>277</v>
      </c>
      <c r="O25" s="86">
        <f>IF(P25=0,0,Q25/P25)</f>
        <v>30.888888888888889</v>
      </c>
      <c r="P25" s="80">
        <v>9</v>
      </c>
      <c r="Q25" s="68">
        <v>278</v>
      </c>
    </row>
    <row r="26" spans="1:17">
      <c r="A26" s="20" t="s">
        <v>134</v>
      </c>
      <c r="B26" s="97">
        <f>IF(B$16=0,0,C26/B$16)</f>
        <v>6000</v>
      </c>
      <c r="C26" s="98">
        <v>186000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434.2000000000001</v>
      </c>
      <c r="N26" s="76" t="s">
        <v>269</v>
      </c>
      <c r="O26" s="86">
        <f>IF(P26=0,0,Q26/P26)</f>
        <v>26.783333333333335</v>
      </c>
      <c r="P26" s="80">
        <v>6</v>
      </c>
      <c r="Q26" s="68">
        <v>160.70000000000002</v>
      </c>
    </row>
    <row r="27" spans="1:17">
      <c r="A27" s="20" t="s">
        <v>132</v>
      </c>
      <c r="B27" s="97">
        <f>IF(B$18=0,0,C27/B$18)</f>
        <v>-5679.3103448275861</v>
      </c>
      <c r="C27" s="98">
        <v>-164700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169</v>
      </c>
      <c r="O27" s="86">
        <f>IF(P27=0,0,Q27/P27)</f>
        <v>21.475000000000001</v>
      </c>
      <c r="P27" s="80">
        <v>4</v>
      </c>
      <c r="Q27" s="68">
        <v>85.9</v>
      </c>
    </row>
    <row r="28" spans="1:17">
      <c r="A28" s="19" t="s">
        <v>130</v>
      </c>
      <c r="B28" s="13">
        <v>3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304</v>
      </c>
      <c r="O28" s="86">
        <f>IF(P28=0,0,Q28/P28)</f>
        <v>20.849999999999994</v>
      </c>
      <c r="P28" s="80">
        <v>16</v>
      </c>
      <c r="Q28" s="68">
        <v>333.59999999999991</v>
      </c>
    </row>
    <row r="29" spans="1:17">
      <c r="A29" s="19" t="s">
        <v>131</v>
      </c>
      <c r="B29" s="13">
        <v>46</v>
      </c>
      <c r="C29" s="96">
        <v>11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K29" s="5">
        <v>27</v>
      </c>
      <c r="L29" s="61">
        <v>445.30000000000007</v>
      </c>
      <c r="N29" s="76" t="s">
        <v>195</v>
      </c>
      <c r="O29" s="86">
        <f>IF(P29=0,0,Q29/P29)</f>
        <v>4.2</v>
      </c>
      <c r="P29" s="80">
        <v>7</v>
      </c>
      <c r="Q29" s="68">
        <v>29.4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263</v>
      </c>
      <c r="O30" s="86">
        <f>IF(P30=0,0,Q30/P30)</f>
        <v>-0.93846153846153846</v>
      </c>
      <c r="P30" s="80">
        <v>13</v>
      </c>
      <c r="Q30" s="68">
        <v>-12.2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7</v>
      </c>
      <c r="K31" s="5">
        <v>29</v>
      </c>
      <c r="L31" s="61">
        <v>465.10000000000008</v>
      </c>
      <c r="N31" s="76" t="s">
        <v>255</v>
      </c>
      <c r="O31" s="86">
        <f>IF(P31=0,0,Q31/P31)</f>
        <v>-7.8666666666666716</v>
      </c>
      <c r="P31" s="80">
        <v>6</v>
      </c>
      <c r="Q31" s="68">
        <v>-47.200000000000031</v>
      </c>
    </row>
    <row r="32" spans="1:17">
      <c r="A32" s="21" t="s">
        <v>112</v>
      </c>
      <c r="B32" s="26">
        <v>1</v>
      </c>
      <c r="C32" s="9">
        <f>IF(B$3=0,0,B32/B$3)</f>
        <v>3.6363636363636364E-3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244</v>
      </c>
      <c r="O32" s="86">
        <f>IF(P32=0,0,Q32/P32)</f>
        <v>-20.774999999999995</v>
      </c>
      <c r="P32" s="80">
        <v>4</v>
      </c>
      <c r="Q32" s="68">
        <v>-83.09999999999998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238</v>
      </c>
      <c r="O33" s="86">
        <f>IF(P33=0,0,Q33/P33)</f>
        <v>-41.525000000000006</v>
      </c>
      <c r="P33" s="80">
        <v>4</v>
      </c>
      <c r="Q33" s="68">
        <v>-166.10000000000002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10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19</v>
      </c>
      <c r="C37" s="6">
        <f t="shared" si="3"/>
        <v>0.27142857142857141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16</v>
      </c>
      <c r="C38" s="6">
        <f t="shared" si="3"/>
        <v>0.22857142857142856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7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7</v>
      </c>
      <c r="C40" s="6">
        <f t="shared" si="3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1.4285714285714285E-2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3"/>
        <v>2.8571428571428571E-2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1</v>
      </c>
      <c r="C47" s="9">
        <f t="shared" si="3"/>
        <v>1.4285714285714285E-2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10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10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29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19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18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0.52500000000000002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-825</v>
      </c>
      <c r="P2" s="79">
        <v>24</v>
      </c>
      <c r="Q2" s="63">
        <v>-19800</v>
      </c>
    </row>
    <row r="3" spans="1:17">
      <c r="A3" s="19" t="s">
        <v>8</v>
      </c>
      <c r="B3" s="122">
        <v>182</v>
      </c>
      <c r="C3" s="123"/>
      <c r="E3" s="33" t="s">
        <v>184</v>
      </c>
      <c r="F3" s="30" t="s">
        <v>187</v>
      </c>
      <c r="G3" s="13">
        <v>17</v>
      </c>
      <c r="H3" s="94">
        <f>IF(B$17=0,0,G3/B$17)</f>
        <v>0.42499999999999999</v>
      </c>
      <c r="I3" s="56">
        <v>27</v>
      </c>
      <c r="K3" s="5">
        <v>1</v>
      </c>
      <c r="L3" s="61">
        <v>7</v>
      </c>
      <c r="N3" s="76" t="s">
        <v>104</v>
      </c>
      <c r="O3" s="83">
        <f t="shared" si="0"/>
        <v>-675</v>
      </c>
      <c r="P3" s="80">
        <v>24</v>
      </c>
      <c r="Q3" s="64">
        <v>-16200</v>
      </c>
    </row>
    <row r="4" spans="1:17">
      <c r="A4" s="19" t="s">
        <v>6</v>
      </c>
      <c r="B4" s="124">
        <v>-224.10000000000002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0.4</v>
      </c>
      <c r="I4" s="56">
        <v>35</v>
      </c>
      <c r="K4" s="5">
        <v>2</v>
      </c>
      <c r="L4" s="61">
        <v>16.2</v>
      </c>
      <c r="N4" s="76" t="s">
        <v>105</v>
      </c>
      <c r="O4" s="83">
        <f t="shared" si="0"/>
        <v>-1365</v>
      </c>
      <c r="P4" s="80">
        <v>20</v>
      </c>
      <c r="Q4" s="64">
        <v>-27300</v>
      </c>
    </row>
    <row r="5" spans="1:17">
      <c r="A5" s="19" t="s">
        <v>7</v>
      </c>
      <c r="B5" s="126">
        <f>IF(B$2=0,0,B$4/B$2)</f>
        <v>-9.3375000000000004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0.35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1650</v>
      </c>
      <c r="P5" s="80">
        <v>18</v>
      </c>
      <c r="Q5" s="64">
        <v>29700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0.25</v>
      </c>
      <c r="I6" s="56">
        <v>14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4</v>
      </c>
      <c r="C7" s="6">
        <f t="shared" ref="C7:C12" si="2">IF(B$2=0,0,B7/B$2)</f>
        <v>0.16666666666666666</v>
      </c>
      <c r="E7" s="33" t="s">
        <v>56</v>
      </c>
      <c r="F7" s="30" t="s">
        <v>185</v>
      </c>
      <c r="G7" s="13">
        <v>8</v>
      </c>
      <c r="H7" s="94">
        <f>IF(B$17=0,0,G7/B$17)</f>
        <v>0.2</v>
      </c>
      <c r="I7" s="56">
        <v>31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0.25</v>
      </c>
      <c r="E8" s="33" t="s">
        <v>59</v>
      </c>
      <c r="F8" s="30" t="s">
        <v>23</v>
      </c>
      <c r="G8" s="13">
        <v>6</v>
      </c>
      <c r="H8" s="94">
        <f>IF(B$17=0,0,G8/B$17)</f>
        <v>0.15</v>
      </c>
      <c r="I8" s="56">
        <v>18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0.25</v>
      </c>
      <c r="E9" s="33" t="s">
        <v>55</v>
      </c>
      <c r="F9" s="30" t="s">
        <v>155</v>
      </c>
      <c r="G9" s="13">
        <v>5</v>
      </c>
      <c r="H9" s="94">
        <f>IF(B$17=0,0,G9/B$17)</f>
        <v>0.125</v>
      </c>
      <c r="I9" s="56">
        <v>34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0.33333333333333331</v>
      </c>
      <c r="E10" s="33" t="s">
        <v>58</v>
      </c>
      <c r="F10" s="30" t="s">
        <v>22</v>
      </c>
      <c r="G10" s="13">
        <v>4</v>
      </c>
      <c r="H10" s="94">
        <f>IF(B$17=0,0,G10/B$17)</f>
        <v>0.1</v>
      </c>
      <c r="I10" s="56">
        <v>10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182</v>
      </c>
      <c r="F11" s="30" t="s">
        <v>19</v>
      </c>
      <c r="G11" s="13">
        <v>3</v>
      </c>
      <c r="H11" s="94">
        <f>IF(B$17=0,0,G11/B$17)</f>
        <v>7.4999999999999997E-2</v>
      </c>
      <c r="I11" s="56">
        <v>19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0.05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32</v>
      </c>
      <c r="C13" s="11">
        <f>IF(B$3=0,0,B13/B$3)</f>
        <v>0.17582417582417584</v>
      </c>
      <c r="E13" s="33" t="s">
        <v>77</v>
      </c>
      <c r="F13" s="30" t="s">
        <v>41</v>
      </c>
      <c r="G13" s="13">
        <v>2</v>
      </c>
      <c r="H13" s="94">
        <f>IF(B$17=0,0,G13/B$17)</f>
        <v>0.05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62</v>
      </c>
      <c r="C14" s="6">
        <f>IF(B$3=0,0,B14/B$3)</f>
        <v>0.34065934065934067</v>
      </c>
      <c r="E14" s="33" t="s">
        <v>66</v>
      </c>
      <c r="F14" s="30" t="s">
        <v>30</v>
      </c>
      <c r="G14" s="13">
        <v>1</v>
      </c>
      <c r="H14" s="94">
        <f>IF(B$17=0,0,G14/B$17)</f>
        <v>2.5000000000000001E-2</v>
      </c>
      <c r="I14" s="56">
        <v>7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0.5</v>
      </c>
      <c r="E15" s="33" t="s">
        <v>74</v>
      </c>
      <c r="F15" s="30" t="s">
        <v>38</v>
      </c>
      <c r="G15" s="13">
        <v>1</v>
      </c>
      <c r="H15" s="94">
        <f>IF(B$17=0,0,G15/B$17)</f>
        <v>2.5000000000000001E-2</v>
      </c>
      <c r="I15" s="56">
        <v>15</v>
      </c>
      <c r="K15" s="5">
        <v>13</v>
      </c>
      <c r="L15" s="61">
        <v>-154</v>
      </c>
      <c r="N15" s="77" t="s">
        <v>159</v>
      </c>
      <c r="O15" s="87">
        <f>IF(P15=0,0,Q15/P15)</f>
        <v>-17.279999999999998</v>
      </c>
      <c r="P15" s="81">
        <v>5</v>
      </c>
      <c r="Q15" s="69">
        <v>-86.399999999999991</v>
      </c>
    </row>
    <row r="16" spans="1:17">
      <c r="A16" s="18" t="s">
        <v>100</v>
      </c>
      <c r="B16" s="12">
        <f>B22</f>
        <v>22</v>
      </c>
      <c r="C16" s="4">
        <f>IF(B$14=0,0,B16/B$14)</f>
        <v>0.35483870967741937</v>
      </c>
      <c r="E16" s="33" t="s">
        <v>76</v>
      </c>
      <c r="F16" s="30" t="s">
        <v>40</v>
      </c>
      <c r="G16" s="13">
        <v>1</v>
      </c>
      <c r="H16" s="94">
        <f>IF(B$17=0,0,G16/B$17)</f>
        <v>2.5000000000000001E-2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40</v>
      </c>
      <c r="C17" s="4">
        <f>IF(B$3=0,0,B17/B$3)</f>
        <v>0.21978021978021978</v>
      </c>
      <c r="E17" s="33" t="s">
        <v>78</v>
      </c>
      <c r="F17" s="30" t="s">
        <v>42</v>
      </c>
      <c r="G17" s="13">
        <v>1</v>
      </c>
      <c r="H17" s="94">
        <f>IF(B$17=0,0,G17/B$17)</f>
        <v>2.5000000000000001E-2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0.14835164835164835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0.27500000000000002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>IF(P19=0,0,Q19/P19)</f>
        <v>30.4</v>
      </c>
      <c r="P19" s="80">
        <v>1</v>
      </c>
      <c r="Q19" s="68">
        <v>30.4</v>
      </c>
    </row>
    <row r="20" spans="1:17">
      <c r="A20" s="19" t="s">
        <v>11</v>
      </c>
      <c r="B20" s="13">
        <v>29</v>
      </c>
      <c r="C20" s="6">
        <f>IF(B$17=0,0,B20/B$17)</f>
        <v>0.72499999999999998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324</v>
      </c>
      <c r="O20" s="86">
        <f>IF(P20=0,0,Q20/P20)</f>
        <v>22.450000000000003</v>
      </c>
      <c r="P20" s="80">
        <v>2</v>
      </c>
      <c r="Q20" s="68">
        <v>44.900000000000006</v>
      </c>
    </row>
    <row r="21" spans="1:17">
      <c r="A21" s="19" t="s">
        <v>151</v>
      </c>
      <c r="B21" s="13">
        <v>16</v>
      </c>
      <c r="C21" s="6">
        <f>IF(B$17=0,0,B21/B$17)</f>
        <v>0.4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235</v>
      </c>
      <c r="O21" s="86">
        <f>IF(P21=0,0,Q21/P21)</f>
        <v>18.575000000000003</v>
      </c>
      <c r="P21" s="80">
        <v>8</v>
      </c>
      <c r="Q21" s="68">
        <v>148.60000000000002</v>
      </c>
    </row>
    <row r="22" spans="1:17">
      <c r="A22" s="19" t="s">
        <v>149</v>
      </c>
      <c r="B22" s="13">
        <v>22</v>
      </c>
      <c r="C22" s="6">
        <f>IF(B$17=0,0,B22/B$17)</f>
        <v>0.55000000000000004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277</v>
      </c>
      <c r="O22" s="86">
        <f>IF(P22=0,0,Q22/P22)</f>
        <v>-7.5</v>
      </c>
      <c r="P22" s="80">
        <v>2</v>
      </c>
      <c r="Q22" s="68">
        <v>-15</v>
      </c>
    </row>
    <row r="23" spans="1:17">
      <c r="A23" s="19" t="s">
        <v>150</v>
      </c>
      <c r="B23" s="13">
        <v>2</v>
      </c>
      <c r="C23" s="6">
        <f>IF(B$17=0,0,B23/B$17)</f>
        <v>0.05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-246.8</v>
      </c>
      <c r="N23" s="76" t="s">
        <v>195</v>
      </c>
      <c r="O23" s="86">
        <f>IF(P23=0,0,Q23/P23)</f>
        <v>-19.512500000000003</v>
      </c>
      <c r="P23" s="80">
        <v>8</v>
      </c>
      <c r="Q23" s="68">
        <v>-156.10000000000002</v>
      </c>
    </row>
    <row r="24" spans="1:17">
      <c r="A24" s="19" t="s">
        <v>5</v>
      </c>
      <c r="B24" s="16">
        <f>IF(B$17=0,0,C24/B$17)</f>
        <v>5477.5</v>
      </c>
      <c r="C24" s="8">
        <v>219100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-184.10000000000002</v>
      </c>
      <c r="N24" s="76" t="s">
        <v>276</v>
      </c>
      <c r="O24" s="86">
        <f>IF(P24=0,0,Q24/P24)</f>
        <v>-20.849999999999998</v>
      </c>
      <c r="P24" s="80">
        <v>16</v>
      </c>
      <c r="Q24" s="68">
        <v>-333.59999999999997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>IF(P25=0,0,Q25/P25)</f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4486.363636363636</v>
      </c>
      <c r="C26" s="98">
        <v>98700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K26" s="5">
        <v>24</v>
      </c>
      <c r="L26" s="61">
        <v>-224.10000000000002</v>
      </c>
      <c r="N26" s="76" t="s">
        <v>297</v>
      </c>
      <c r="O26" s="86">
        <f>IF(P26=0,0,Q26/P26)</f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-5907.4074074074078</v>
      </c>
      <c r="C27" s="98">
        <v>-159500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269</v>
      </c>
      <c r="O27" s="86">
        <f>IF(P27=0,0,Q27/P27)</f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>IF(P28=0,0,Q28/P28)</f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7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>IF(P29=0,0,Q29/P29)</f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>IF(P30=0,0,Q30/P30)</f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>IF(P31=0,0,Q31/P31)</f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>IF(P32=0,0,Q32/P32)</f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0.17499999999999999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3"/>
        <v>0.22500000000000001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3"/>
        <v>0.15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0.05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2.5000000000000001E-2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650</v>
      </c>
      <c r="P2" s="79">
        <v>2</v>
      </c>
      <c r="Q2" s="63">
        <v>1300</v>
      </c>
    </row>
    <row r="3" spans="1:17">
      <c r="A3" s="19" t="s">
        <v>8</v>
      </c>
      <c r="B3" s="122">
        <v>13</v>
      </c>
      <c r="C3" s="123"/>
      <c r="E3" s="33" t="s">
        <v>184</v>
      </c>
      <c r="F3" s="30" t="s">
        <v>187</v>
      </c>
      <c r="G3" s="13">
        <v>2</v>
      </c>
      <c r="H3" s="94">
        <f>IF(B$17=0,0,G3/B$17)</f>
        <v>2</v>
      </c>
      <c r="I3" s="56">
        <v>1</v>
      </c>
      <c r="K3" s="5">
        <v>1</v>
      </c>
      <c r="L3" s="61">
        <v>-24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-11.2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-11.2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-5.6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30</v>
      </c>
      <c r="N5" s="76" t="s">
        <v>157</v>
      </c>
      <c r="O5" s="83">
        <f>IF(P5=0,0,Q5/P5)</f>
        <v>-1250</v>
      </c>
      <c r="P5" s="80">
        <v>2</v>
      </c>
      <c r="Q5" s="64">
        <v>-2500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-24</v>
      </c>
      <c r="P12" s="79">
        <v>1</v>
      </c>
      <c r="Q12" s="67">
        <v>-24</v>
      </c>
    </row>
    <row r="13" spans="1:17">
      <c r="A13" s="22" t="s">
        <v>97</v>
      </c>
      <c r="B13" s="15">
        <v>3</v>
      </c>
      <c r="C13" s="11">
        <f>IF(B$3=0,0,B13/B$3)</f>
        <v>0.23076923076923078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7.6923076923076927E-2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12.8</v>
      </c>
      <c r="P14" s="80">
        <v>1</v>
      </c>
      <c r="Q14" s="68">
        <v>12.8</v>
      </c>
    </row>
    <row r="15" spans="1:17">
      <c r="A15" s="18" t="s">
        <v>99</v>
      </c>
      <c r="B15" s="12">
        <f>B21</f>
        <v>1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7.6923076923076927E-2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272</v>
      </c>
      <c r="O18" s="85">
        <f>IF(P18=0,0,Q18/P18)</f>
        <v>64.8</v>
      </c>
      <c r="P18" s="79">
        <v>1</v>
      </c>
      <c r="Q18" s="67">
        <v>64.8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18</v>
      </c>
      <c r="N19" s="76" t="s">
        <v>277</v>
      </c>
      <c r="O19" s="86">
        <f>IF(P19=0,0,Q19/P19)</f>
        <v>22.700000000000003</v>
      </c>
      <c r="P19" s="80">
        <v>1</v>
      </c>
      <c r="Q19" s="68">
        <v>22.700000000000003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304</v>
      </c>
      <c r="O20" s="86">
        <f>IF(P20=0,0,Q20/P20)</f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276</v>
      </c>
      <c r="O21" s="86">
        <f>IF(P21=0,0,Q21/P21)</f>
        <v>-43.7</v>
      </c>
      <c r="P21" s="80">
        <v>2</v>
      </c>
      <c r="Q21" s="68">
        <v>-87.4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51</vt:i4>
      </vt:variant>
      <vt:variant>
        <vt:lpstr>名前付き一覧</vt:lpstr>
      </vt:variant>
      <vt:variant>
        <vt:i4>2736</vt:i4>
      </vt:variant>
    </vt:vector>
  </HeadingPairs>
  <TitlesOfParts>
    <vt:vector size="278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2024-02-15T09:25:57Z</dcterms:modified>
</cp:coreProperties>
</file>