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65181659-5B15-4BBD-BBE7-B06DB81A2505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6320" l="1"/>
  <c r="O21" i="6320"/>
  <c r="O19" i="6320" l="1"/>
  <c r="O24" i="6320"/>
  <c r="O36" i="6277" l="1"/>
  <c r="O48" i="6277"/>
  <c r="O18" i="6313"/>
  <c r="O22" i="6319"/>
  <c r="O23" i="6319"/>
  <c r="O20" i="6320"/>
  <c r="O22" i="6320"/>
  <c r="O18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H6" i="6320"/>
  <c r="B5" i="6320"/>
  <c r="O4" i="6320"/>
  <c r="O3" i="6320"/>
  <c r="O2" i="6320"/>
  <c r="H2" i="6320" l="1"/>
  <c r="H3" i="6320"/>
  <c r="H8" i="6320"/>
  <c r="C17" i="6320"/>
  <c r="H9" i="6320"/>
  <c r="H4" i="6320"/>
  <c r="H20" i="6320"/>
  <c r="H33" i="6320"/>
  <c r="H14" i="6320"/>
  <c r="H23" i="6320"/>
  <c r="H34" i="6320"/>
  <c r="H10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5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7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1" i="6319"/>
  <c r="O30" i="6315"/>
  <c r="O23" i="6314"/>
  <c r="O18" i="6319"/>
  <c r="O19" i="6319"/>
  <c r="O20" i="6319"/>
  <c r="C32" i="6319"/>
  <c r="B27" i="6319"/>
  <c r="H27" i="6319"/>
  <c r="C23" i="6319"/>
  <c r="H23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5" i="6309"/>
  <c r="O30" i="6272"/>
  <c r="C16" i="6319" l="1"/>
  <c r="H14" i="6319"/>
  <c r="H7" i="6319"/>
  <c r="H19" i="6319"/>
  <c r="H4" i="6319"/>
  <c r="H6" i="6319"/>
  <c r="H8" i="6319"/>
  <c r="C19" i="6319"/>
  <c r="C17" i="6319"/>
  <c r="H33" i="6319"/>
  <c r="H34" i="6319"/>
  <c r="H38" i="6319"/>
  <c r="C38" i="6319"/>
  <c r="H42" i="6319"/>
  <c r="C42" i="6319"/>
  <c r="H2" i="6319"/>
  <c r="H10" i="6319"/>
  <c r="H20" i="6319"/>
  <c r="H24" i="6319"/>
  <c r="H28" i="6319"/>
  <c r="H35" i="6319"/>
  <c r="H39" i="6319"/>
  <c r="H9" i="6319"/>
  <c r="H12" i="6319"/>
  <c r="H15" i="6319"/>
  <c r="H17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1" i="6319"/>
  <c r="H13" i="6319"/>
  <c r="C21" i="6319"/>
  <c r="B25" i="6319"/>
  <c r="H31" i="6319"/>
  <c r="C36" i="6319"/>
  <c r="C40" i="6319"/>
  <c r="C45" i="6319"/>
  <c r="H3" i="6319"/>
  <c r="H18" i="6319"/>
  <c r="H22" i="6319"/>
  <c r="H26" i="6319"/>
  <c r="H32" i="6319"/>
  <c r="H37" i="6319"/>
  <c r="H41" i="6319"/>
  <c r="C46" i="6319"/>
  <c r="H5" i="6319"/>
  <c r="H16" i="6319"/>
  <c r="C22" i="6319"/>
  <c r="C37" i="6319"/>
  <c r="C41" i="6319"/>
  <c r="O30" i="6298" l="1"/>
  <c r="O19" i="6314"/>
  <c r="O22" i="6318" l="1"/>
  <c r="O19" i="6277"/>
  <c r="O24" i="6313" l="1"/>
  <c r="O18" i="6318"/>
  <c r="O21" i="6314" l="1"/>
  <c r="O21" i="6317"/>
  <c r="O20" i="6315"/>
  <c r="O25" i="6272"/>
  <c r="O20" i="6318"/>
  <c r="O19" i="6318"/>
  <c r="O21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8" i="6318"/>
  <c r="O2" i="6318"/>
  <c r="O23" i="6317"/>
  <c r="O24" i="6314"/>
  <c r="H10" i="6318" l="1"/>
  <c r="H5" i="6318"/>
  <c r="H9" i="6318"/>
  <c r="C22" i="6318"/>
  <c r="C37" i="6318"/>
  <c r="H4" i="6318"/>
  <c r="H7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3" i="6318"/>
  <c r="H29" i="6318"/>
  <c r="H6" i="6318"/>
  <c r="H16" i="6318"/>
  <c r="C19" i="6318"/>
  <c r="H11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2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8" i="6301"/>
  <c r="O36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0" i="6301"/>
  <c r="O39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19" i="6309" l="1"/>
  <c r="O24" i="6316"/>
  <c r="O27" i="6313" l="1"/>
  <c r="O26" i="6304"/>
  <c r="O25" i="6316" l="1"/>
  <c r="O21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31" i="6314"/>
  <c r="O35" i="6313" l="1"/>
  <c r="O29" i="6287"/>
  <c r="O34" i="6311" l="1"/>
  <c r="O36" i="6307"/>
  <c r="O18" i="6304"/>
  <c r="O20" i="6304"/>
  <c r="O28" i="6309"/>
  <c r="O34" i="6304"/>
  <c r="O27" i="6302"/>
  <c r="O18" i="6301"/>
  <c r="O24" i="6311" l="1"/>
  <c r="O29" i="6313"/>
  <c r="O28" i="6305"/>
  <c r="O22" i="6305"/>
  <c r="O22" i="6311" l="1"/>
  <c r="O26" i="6311"/>
  <c r="O47" i="6277"/>
  <c r="O30" i="6309"/>
  <c r="O24" i="6287"/>
  <c r="O31" i="6311"/>
  <c r="O29" i="6307" l="1"/>
  <c r="O33" i="6307"/>
  <c r="O38" i="6287"/>
  <c r="O40" i="6287"/>
  <c r="O36" i="6287"/>
  <c r="O22" i="6315"/>
  <c r="O28" i="6315"/>
  <c r="O22" i="6314"/>
  <c r="O49" i="6277"/>
  <c r="O40" i="6277"/>
  <c r="O52" i="6277"/>
  <c r="O23" i="6315"/>
  <c r="O28" i="6313"/>
  <c r="O21" i="6309"/>
  <c r="O32" i="6315" l="1"/>
  <c r="O19" i="6315"/>
  <c r="O24" i="6305"/>
  <c r="O29" i="6306"/>
  <c r="O20" i="6302" l="1"/>
  <c r="O34" i="6315"/>
  <c r="O32" i="6314" l="1"/>
  <c r="O25" i="6309"/>
  <c r="O22" i="6307"/>
  <c r="O18" i="6305"/>
  <c r="O30" i="6305"/>
  <c r="O31" i="6305"/>
  <c r="O35" i="6307" l="1"/>
  <c r="O23" i="6307"/>
  <c r="O24" i="6302"/>
  <c r="O35" i="6302"/>
  <c r="O19" i="6302"/>
  <c r="O29" i="6314"/>
  <c r="O28" i="6314"/>
  <c r="O20" i="6313"/>
  <c r="O33" i="6315" l="1"/>
  <c r="O31" i="6315"/>
  <c r="O31" i="6304"/>
  <c r="O30" i="6304"/>
  <c r="O23" i="6304"/>
  <c r="O27" i="6314"/>
  <c r="O18" i="6314"/>
  <c r="O32" i="6309"/>
  <c r="O23" i="6309"/>
  <c r="O27" i="6309"/>
  <c r="O23" i="6311" l="1"/>
  <c r="O26" i="6315"/>
  <c r="O26" i="6314"/>
  <c r="O26" i="6301"/>
  <c r="O27" i="6301"/>
  <c r="O21" i="6301"/>
  <c r="O25" i="6315" l="1"/>
  <c r="O24" i="6315"/>
  <c r="O2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6" i="6272"/>
  <c r="O25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3" i="6315"/>
  <c r="H9" i="6315"/>
  <c r="H37" i="6315"/>
  <c r="H18" i="6315"/>
  <c r="C37" i="6315"/>
  <c r="H21" i="6315"/>
  <c r="H8" i="6315"/>
  <c r="C19" i="6315"/>
  <c r="H22" i="6315"/>
  <c r="C39" i="6315"/>
  <c r="H12" i="6315"/>
  <c r="H4" i="6315"/>
  <c r="H24" i="6315"/>
  <c r="H11" i="6315"/>
  <c r="C20" i="6315"/>
  <c r="H7" i="6315"/>
  <c r="H5" i="6315"/>
  <c r="H26" i="6315"/>
  <c r="H29" i="6315"/>
  <c r="H41" i="6315"/>
  <c r="C41" i="6315"/>
  <c r="H42" i="6315"/>
  <c r="H16" i="6315"/>
  <c r="H14" i="6315"/>
  <c r="H34" i="6315"/>
  <c r="C42" i="6315"/>
  <c r="H6" i="6315"/>
  <c r="H33" i="6315"/>
  <c r="H10" i="6315"/>
  <c r="C17" i="6315"/>
  <c r="C23" i="6315"/>
  <c r="H2" i="6315"/>
  <c r="H13" i="6315"/>
  <c r="B24" i="6315"/>
  <c r="C35" i="6315"/>
  <c r="C43" i="6315"/>
  <c r="H38" i="6315"/>
  <c r="C46" i="6315"/>
  <c r="C22" i="6315"/>
  <c r="H32" i="6315"/>
  <c r="C38" i="6315"/>
  <c r="C47" i="6315"/>
  <c r="H25" i="6315"/>
  <c r="H27" i="6315"/>
  <c r="H31" i="6315"/>
  <c r="H35" i="6315"/>
  <c r="H39" i="6315"/>
  <c r="H3" i="6315"/>
  <c r="H19" i="6315"/>
  <c r="H28" i="6315"/>
  <c r="H17" i="6315"/>
  <c r="H36" i="6315"/>
  <c r="H40" i="6315"/>
  <c r="C44" i="6315"/>
  <c r="C21" i="6315"/>
  <c r="B25" i="6315"/>
  <c r="H20" i="6315"/>
  <c r="C36" i="6315"/>
  <c r="C40" i="6315"/>
  <c r="C17" i="6314"/>
  <c r="H7" i="6314"/>
  <c r="H11" i="6314"/>
  <c r="H27" i="6314"/>
  <c r="H36" i="6314"/>
  <c r="C44" i="6314"/>
  <c r="B25" i="6314"/>
  <c r="C36" i="6314"/>
  <c r="C40" i="6314"/>
  <c r="C45" i="6314"/>
  <c r="H4" i="6314"/>
  <c r="H14" i="6314"/>
  <c r="H24" i="6314"/>
  <c r="H17" i="6314"/>
  <c r="H32" i="6314"/>
  <c r="H37" i="6314"/>
  <c r="H41" i="6314"/>
  <c r="C46" i="6314"/>
  <c r="H9" i="6314"/>
  <c r="H21" i="6314"/>
  <c r="C22" i="6314"/>
  <c r="C37" i="6314"/>
  <c r="C41" i="6314"/>
  <c r="C47" i="6314"/>
  <c r="H5" i="6314"/>
  <c r="H19" i="6314"/>
  <c r="H15" i="6314"/>
  <c r="H25" i="6314"/>
  <c r="H28" i="6314"/>
  <c r="H33" i="6314"/>
  <c r="H38" i="6314"/>
  <c r="H42" i="6314"/>
  <c r="H16" i="6314"/>
  <c r="H30" i="6314"/>
  <c r="H40" i="6314"/>
  <c r="H8" i="6314"/>
  <c r="H18" i="6314"/>
  <c r="C21" i="6314"/>
  <c r="H31" i="6314"/>
  <c r="H6" i="6314"/>
  <c r="C19" i="6314"/>
  <c r="C23" i="6314"/>
  <c r="H34" i="6314"/>
  <c r="C38" i="6314"/>
  <c r="C42" i="6314"/>
  <c r="H3" i="6314"/>
  <c r="H12" i="6314"/>
  <c r="H23" i="6314"/>
  <c r="H26" i="6314"/>
  <c r="H29" i="6314"/>
  <c r="H35" i="6314"/>
  <c r="H39" i="6314"/>
  <c r="H2" i="6314"/>
  <c r="H13" i="6314"/>
  <c r="H20" i="6314"/>
  <c r="H22" i="6314"/>
  <c r="C20" i="6314"/>
  <c r="B24" i="6314"/>
  <c r="H10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5" i="6301" l="1"/>
  <c r="O25" i="6313"/>
  <c r="O26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3" i="6309"/>
  <c r="O42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29" i="6309"/>
  <c r="O2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4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5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6" i="6309"/>
  <c r="O31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8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4" i="6309"/>
  <c r="H35" i="6309"/>
  <c r="H33" i="6309"/>
  <c r="C20" i="6309"/>
  <c r="C39" i="6309"/>
  <c r="H22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4" i="6309"/>
  <c r="H19" i="6309"/>
  <c r="H30" i="6309"/>
  <c r="C37" i="6309"/>
  <c r="C43" i="6309"/>
  <c r="H18" i="6309"/>
  <c r="C22" i="6309"/>
  <c r="H9" i="6309"/>
  <c r="H23" i="6309"/>
  <c r="C23" i="6309"/>
  <c r="H16" i="6309"/>
  <c r="H38" i="6309"/>
  <c r="C46" i="6309"/>
  <c r="H10" i="6309"/>
  <c r="H37" i="6309"/>
  <c r="H5" i="6309"/>
  <c r="H21" i="6309"/>
  <c r="H11" i="6309"/>
  <c r="H27" i="6309"/>
  <c r="H32" i="6309"/>
  <c r="H39" i="6309"/>
  <c r="C47" i="6309"/>
  <c r="H34" i="6309"/>
  <c r="C38" i="6309"/>
  <c r="C42" i="6309"/>
  <c r="H25" i="6309"/>
  <c r="H28" i="6309"/>
  <c r="H2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4" i="6301" l="1"/>
  <c r="O29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5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1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50" i="6277"/>
  <c r="O37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8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40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<sst xmlns="http://schemas.openxmlformats.org/spreadsheetml/2006/main" count="9864" uniqueCount="339">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</sst>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全体!$K$2:$K$731</c:f>
              <c:numCache>
                <c:formatCode>General</c:formatCode>
                <c:ptCount val="7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</c:numCache>
            </c:numRef>
          </c:xVal>
          <c:yVal>
            <c:numRef>
              <c:f>全体!$L$2:$L$731</c:f>
              <c:numCache>
                <c:formatCode>\+0.0;\-0.0;\±0</c:formatCode>
                <c:ptCount val="73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-60.356652949245543</c:v>
                </c:pt>
                <c:pt idx="1">
                  <c:v>-7.4074074074074074</c:v>
                </c:pt>
                <c:pt idx="2">
                  <c:v>-24.103299856527975</c:v>
                </c:pt>
                <c:pt idx="3">
                  <c:v>-21.996879875195006</c:v>
                </c:pt>
                <c:pt idx="4">
                  <c:v>-2.2540983606557377</c:v>
                </c:pt>
                <c:pt idx="5">
                  <c:v>-54.487179487179489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121</c:v>
                </c:pt>
                <c:pt idx="1">
                  <c:v>246</c:v>
                </c:pt>
                <c:pt idx="2">
                  <c:v>254</c:v>
                </c:pt>
                <c:pt idx="3">
                  <c:v>238</c:v>
                </c:pt>
                <c:pt idx="4">
                  <c:v>140</c:v>
                </c:pt>
                <c:pt idx="5">
                  <c:v>92</c:v>
                </c:pt>
                <c:pt idx="6">
                  <c:v>33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中村花菜!$L$2:$L$44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-1371.4285714285713</c:v>
                </c:pt>
                <c:pt idx="1">
                  <c:v>447.61904761904759</c:v>
                </c:pt>
                <c:pt idx="2">
                  <c:v>-1387.8048780487804</c:v>
                </c:pt>
                <c:pt idx="3">
                  <c:v>-410.25641025641028</c:v>
                </c:pt>
                <c:pt idx="4">
                  <c:v>-106.06060606060606</c:v>
                </c:pt>
                <c:pt idx="5">
                  <c:v>-795.23809523809518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山本悠介!$L$2:$L$50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1277.0833333333333</c:v>
                </c:pt>
                <c:pt idx="1">
                  <c:v>1064.5833333333333</c:v>
                </c:pt>
                <c:pt idx="2">
                  <c:v>317.02127659574467</c:v>
                </c:pt>
                <c:pt idx="3">
                  <c:v>1036.3636363636363</c:v>
                </c:pt>
                <c:pt idx="4">
                  <c:v>780.48780487804879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12</c:v>
                </c:pt>
                <c:pt idx="1">
                  <c:v>29</c:v>
                </c:pt>
                <c:pt idx="2">
                  <c:v>26</c:v>
                </c:pt>
                <c:pt idx="3">
                  <c:v>17</c:v>
                </c:pt>
                <c:pt idx="4">
                  <c:v>14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清水常緑!$L$2:$L$55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-1622.6415094339623</c:v>
                </c:pt>
                <c:pt idx="1">
                  <c:v>581.13207547169816</c:v>
                </c:pt>
                <c:pt idx="2">
                  <c:v>9.615384615384615</c:v>
                </c:pt>
                <c:pt idx="3">
                  <c:v>-1056</c:v>
                </c:pt>
                <c:pt idx="4">
                  <c:v>-941.46341463414637</c:v>
                </c:pt>
                <c:pt idx="5">
                  <c:v>1488.8888888888889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10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所附快和!$L$2:$L$33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-1483.8709677419354</c:v>
                </c:pt>
                <c:pt idx="1">
                  <c:v>-1225.8064516129032</c:v>
                </c:pt>
                <c:pt idx="2">
                  <c:v>-623.33333333333337</c:v>
                </c:pt>
                <c:pt idx="3">
                  <c:v>-385.18518518518516</c:v>
                </c:pt>
                <c:pt idx="4">
                  <c:v>1645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長野柊馬!$L$2:$L$52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78</c:v>
                </c:pt>
                <c:pt idx="1">
                  <c:v>-862</c:v>
                </c:pt>
                <c:pt idx="2">
                  <c:v>2033.3333333333333</c:v>
                </c:pt>
                <c:pt idx="3">
                  <c:v>947.5</c:v>
                </c:pt>
                <c:pt idx="4">
                  <c:v>1082.7586206896551</c:v>
                </c:pt>
                <c:pt idx="5">
                  <c:v>1188.8888888888889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8</c:v>
                </c:pt>
                <c:pt idx="1">
                  <c:v>14</c:v>
                </c:pt>
                <c:pt idx="2">
                  <c:v>23</c:v>
                </c:pt>
                <c:pt idx="3">
                  <c:v>20</c:v>
                </c:pt>
                <c:pt idx="4">
                  <c:v>11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西野修世!$L$2:$L$7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20</c:v>
                </c:pt>
                <c:pt idx="1">
                  <c:v>-5100</c:v>
                </c:pt>
                <c:pt idx="2">
                  <c:v>-540</c:v>
                </c:pt>
                <c:pt idx="3">
                  <c:v>-1500</c:v>
                </c:pt>
                <c:pt idx="4">
                  <c:v>-600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高橋英将!$L$2:$L$6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2600</c:v>
                </c:pt>
                <c:pt idx="1">
                  <c:v>-2275</c:v>
                </c:pt>
                <c:pt idx="2">
                  <c:v>-666.66666666666663</c:v>
                </c:pt>
                <c:pt idx="3">
                  <c:v>300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佐藤成!$L$2:$L$6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-1950</c:v>
                </c:pt>
                <c:pt idx="1">
                  <c:v>-1250</c:v>
                </c:pt>
                <c:pt idx="2">
                  <c:v>-3025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1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729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42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48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53</v>
      </c>
    </row>
    <row r="42" spans="1:2">
      <c r="A42" t="s">
        <v>277</v>
      </c>
      <c r="B42">
        <v>31</v>
      </c>
    </row>
    <row r="43" spans="1:2">
      <c r="A43" t="s">
        <v>276</v>
      </c>
      <c r="B43">
        <v>50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5</v>
      </c>
    </row>
    <row r="47" spans="1:2">
      <c r="A47" t="s">
        <v>333</v>
      </c>
      <c r="B47">
        <v>4</v>
      </c>
    </row>
    <row r="48" spans="1:2">
      <c r="A48" t="s">
        <v>335</v>
      </c>
      <c r="B48">
        <v>4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0.46610524287988109</v>
      </c>
      <c r="C2" s="111"/>
      <c r="D2" s="112"/>
      <c r="E2" s="113"/>
      <c r="F2" s="112"/>
      <c r="G2" s="113"/>
      <c r="H2" s="110">
        <v>0.87539128325432192</v>
      </c>
      <c r="I2" s="111"/>
      <c r="J2" s="110">
        <v>0.60139320644443883</v>
      </c>
      <c r="K2" s="111"/>
      <c r="L2" s="110">
        <v>0.67227376899344271</v>
      </c>
      <c r="M2" s="111"/>
      <c r="N2" s="110">
        <v>0.75996264818601789</v>
      </c>
      <c r="O2" s="111"/>
      <c r="P2" s="110">
        <v>0.58832261459912694</v>
      </c>
      <c r="Q2" s="111"/>
      <c r="R2" s="110">
        <v>0.39704223089764429</v>
      </c>
      <c r="S2" s="111"/>
      <c r="T2" s="110">
        <v>-1.9430197034963813E-2</v>
      </c>
      <c r="U2" s="111"/>
      <c r="V2" s="110">
        <v>0.33622769791804563</v>
      </c>
      <c r="W2" s="111"/>
      <c r="X2" s="110">
        <v>-1.0480458679374399E-2</v>
      </c>
      <c r="Y2" s="111"/>
      <c r="Z2" s="110">
        <v>0.25859881787308375</v>
      </c>
      <c r="AA2" s="111"/>
      <c r="AB2" s="110">
        <v>0.28040377801387445</v>
      </c>
      <c r="AC2" s="111"/>
      <c r="AD2" s="110">
        <v>0.40502559856303683</v>
      </c>
      <c r="AE2" s="111"/>
      <c r="AF2" s="110">
        <v>-0.19997278732962809</v>
      </c>
      <c r="AG2" s="111"/>
      <c r="AH2" s="110">
        <v>0.23490469436979336</v>
      </c>
      <c r="AI2" s="111"/>
    </row>
    <row r="3" spans="1:35">
      <c r="A3" s="36">
        <v>1</v>
      </c>
      <c r="B3" s="37" t="s">
        <v>114</v>
      </c>
      <c r="C3" s="106">
        <v>182.25</v>
      </c>
      <c r="D3" s="37" t="s">
        <v>263</v>
      </c>
      <c r="E3" s="38">
        <v>686.50000000000023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606.6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0.35654596100278552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56</v>
      </c>
      <c r="D5" s="45" t="s">
        <v>276</v>
      </c>
      <c r="E5" s="46">
        <v>520.60000000000014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335</v>
      </c>
      <c r="Y5" s="50">
        <v>0.3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53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333</v>
      </c>
      <c r="Y6" s="50">
        <v>0.29629629629629628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276</v>
      </c>
      <c r="C7" s="107">
        <v>50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9.7493036211699163E-2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167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48</v>
      </c>
      <c r="D8" s="45" t="s">
        <v>265</v>
      </c>
      <c r="E8" s="46">
        <v>200.00000000000009</v>
      </c>
      <c r="F8" s="47" t="s">
        <v>263</v>
      </c>
      <c r="G8" s="59">
        <v>14.302083333333337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0.27851458885941643</v>
      </c>
      <c r="R8" s="47" t="s">
        <v>169</v>
      </c>
      <c r="S8" s="50">
        <v>9.8086124401913874E-2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223</v>
      </c>
      <c r="Y8" s="50">
        <v>0.2857142857142857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244</v>
      </c>
      <c r="AG8" s="50">
        <v>0.5161290322580645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42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2.1041666666666665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167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31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263</v>
      </c>
      <c r="O10" s="49">
        <v>0.64583333333333337</v>
      </c>
      <c r="P10" s="47" t="s">
        <v>265</v>
      </c>
      <c r="Q10" s="50">
        <v>0.25352112676056338</v>
      </c>
      <c r="R10" s="47" t="s">
        <v>335</v>
      </c>
      <c r="S10" s="50">
        <v>0.1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10.412000000000003</v>
      </c>
      <c r="H11" s="47" t="s">
        <v>276</v>
      </c>
      <c r="I11" s="48">
        <v>2.2000000000000002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276</v>
      </c>
      <c r="O11" s="49">
        <v>0.64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263</v>
      </c>
      <c r="W11" s="51">
        <v>-4238.636363636364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263</v>
      </c>
      <c r="AC11" s="50">
        <v>0.70731707317073167</v>
      </c>
      <c r="AD11" s="47" t="s">
        <v>263</v>
      </c>
      <c r="AE11" s="50">
        <v>0.45121951219512196</v>
      </c>
      <c r="AF11" s="47" t="s">
        <v>223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263</v>
      </c>
      <c r="K12" s="49">
        <v>0.35416666666666669</v>
      </c>
      <c r="L12" s="47" t="s">
        <v>263</v>
      </c>
      <c r="M12" s="49">
        <v>0.10416666666666667</v>
      </c>
      <c r="N12" s="47" t="s">
        <v>169</v>
      </c>
      <c r="O12" s="49">
        <v>0.625</v>
      </c>
      <c r="P12" s="47" t="s">
        <v>276</v>
      </c>
      <c r="Q12" s="50">
        <v>0.24512534818941503</v>
      </c>
      <c r="R12" s="47" t="s">
        <v>179</v>
      </c>
      <c r="S12" s="50">
        <v>0.10687022900763359</v>
      </c>
      <c r="T12" s="47" t="s">
        <v>244</v>
      </c>
      <c r="U12" s="51">
        <v>7722.5806451612907</v>
      </c>
      <c r="V12" s="47" t="s">
        <v>258</v>
      </c>
      <c r="W12" s="51">
        <v>-4254.545454545455</v>
      </c>
      <c r="X12" s="47" t="s">
        <v>164</v>
      </c>
      <c r="Y12" s="50">
        <v>0.26446280991735538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268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0.3392857142857143</v>
      </c>
      <c r="L13" s="47" t="s">
        <v>195</v>
      </c>
      <c r="M13" s="49">
        <v>0.15254237288135594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7649.4252873563219</v>
      </c>
      <c r="V13" s="47" t="s">
        <v>324</v>
      </c>
      <c r="W13" s="51">
        <v>-4625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324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276</v>
      </c>
      <c r="M14" s="49">
        <v>0.16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169</v>
      </c>
      <c r="W14" s="51">
        <v>-4731.707317073171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335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0.32</v>
      </c>
      <c r="L15" s="47" t="s">
        <v>169</v>
      </c>
      <c r="M15" s="49">
        <v>0.17857142857142858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333</v>
      </c>
      <c r="S15" s="50">
        <v>0.1111111111111111</v>
      </c>
      <c r="T15" s="47" t="s">
        <v>223</v>
      </c>
      <c r="U15" s="51">
        <v>7200</v>
      </c>
      <c r="V15" s="47" t="s">
        <v>202</v>
      </c>
      <c r="W15" s="51">
        <v>-4800</v>
      </c>
      <c r="X15" s="47" t="s">
        <v>205</v>
      </c>
      <c r="Y15" s="50">
        <v>0.25</v>
      </c>
      <c r="Z15" s="47" t="s">
        <v>191</v>
      </c>
      <c r="AA15" s="50">
        <v>0.24347826086956523</v>
      </c>
      <c r="AB15" s="47" t="s">
        <v>235</v>
      </c>
      <c r="AC15" s="50">
        <v>0.62745098039215685</v>
      </c>
      <c r="AD15" s="47" t="s">
        <v>304</v>
      </c>
      <c r="AE15" s="50">
        <v>0.35820895522388058</v>
      </c>
      <c r="AF15" s="47" t="s">
        <v>255</v>
      </c>
      <c r="AG15" s="50">
        <v>0.47727272727272729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265</v>
      </c>
      <c r="S16" s="50">
        <v>0.11267605633802817</v>
      </c>
      <c r="T16" s="47" t="s">
        <v>227</v>
      </c>
      <c r="U16" s="51">
        <v>7161.9047619047615</v>
      </c>
      <c r="V16" s="47" t="s">
        <v>277</v>
      </c>
      <c r="W16" s="51">
        <v>-4955.1724137931033</v>
      </c>
      <c r="X16" s="47" t="s">
        <v>277</v>
      </c>
      <c r="Y16" s="50">
        <v>0.24423963133640553</v>
      </c>
      <c r="Z16" s="47" t="s">
        <v>161</v>
      </c>
      <c r="AA16" s="50">
        <v>0.23376623376623376</v>
      </c>
      <c r="AB16" s="47" t="s">
        <v>269</v>
      </c>
      <c r="AC16" s="50">
        <v>0.625</v>
      </c>
      <c r="AD16" s="47" t="s">
        <v>191</v>
      </c>
      <c r="AE16" s="50">
        <v>0.35714285714285715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213</v>
      </c>
      <c r="M17" s="49">
        <v>0.2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166</v>
      </c>
      <c r="S17" s="50">
        <v>0.11428571428571428</v>
      </c>
      <c r="T17" s="47" t="s">
        <v>276</v>
      </c>
      <c r="U17" s="51">
        <v>7061.363636363636</v>
      </c>
      <c r="V17" s="47" t="s">
        <v>162</v>
      </c>
      <c r="W17" s="51">
        <v>-5000</v>
      </c>
      <c r="X17" s="47" t="s">
        <v>195</v>
      </c>
      <c r="Y17" s="50">
        <v>0.23349056603773585</v>
      </c>
      <c r="Z17" s="47" t="s">
        <v>297</v>
      </c>
      <c r="AA17" s="50">
        <v>0.2318840579710145</v>
      </c>
      <c r="AB17" s="47" t="s">
        <v>169</v>
      </c>
      <c r="AC17" s="50">
        <v>0.61538461538461542</v>
      </c>
      <c r="AD17" s="47" t="s">
        <v>169</v>
      </c>
      <c r="AE17" s="50">
        <v>0.3493975903614458</v>
      </c>
      <c r="AF17" s="47" t="s">
        <v>238</v>
      </c>
      <c r="AG17" s="50">
        <v>0.44117647058823528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238</v>
      </c>
      <c r="M18" s="49">
        <v>0.2</v>
      </c>
      <c r="N18" s="47" t="s">
        <v>114</v>
      </c>
      <c r="O18" s="49">
        <v>0.50205761316872433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203</v>
      </c>
      <c r="W18" s="51">
        <v>-5080</v>
      </c>
      <c r="X18" s="47" t="s">
        <v>272</v>
      </c>
      <c r="Y18" s="50">
        <v>0.228643216080402</v>
      </c>
      <c r="Z18" s="47" t="s">
        <v>272</v>
      </c>
      <c r="AA18" s="50">
        <v>0.23115577889447236</v>
      </c>
      <c r="AB18" s="47" t="s">
        <v>276</v>
      </c>
      <c r="AC18" s="50">
        <v>0.58333333333333337</v>
      </c>
      <c r="AD18" s="47" t="s">
        <v>216</v>
      </c>
      <c r="AE18" s="50">
        <v>0.34615384615384615</v>
      </c>
      <c r="AF18" s="47" t="s">
        <v>161</v>
      </c>
      <c r="AG18" s="50">
        <v>0.4375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272</v>
      </c>
      <c r="K19" s="49">
        <v>0.26415094339622641</v>
      </c>
      <c r="L19" s="47" t="s">
        <v>244</v>
      </c>
      <c r="M19" s="49">
        <v>0.22222222222222221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263</v>
      </c>
      <c r="S19" s="50">
        <v>0.11671087533156499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228</v>
      </c>
      <c r="AC19" s="50">
        <v>0.56666666666666665</v>
      </c>
      <c r="AD19" s="47" t="s">
        <v>272</v>
      </c>
      <c r="AE19" s="50">
        <v>0.33695652173913043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2.4897119341563787</v>
      </c>
      <c r="J20" s="47" t="s">
        <v>216</v>
      </c>
      <c r="K20" s="49">
        <v>0.25925925925925924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114</v>
      </c>
      <c r="Q20" s="50">
        <v>0.21246984598255705</v>
      </c>
      <c r="R20" s="47" t="s">
        <v>238</v>
      </c>
      <c r="S20" s="50">
        <v>0.12432432432432433</v>
      </c>
      <c r="T20" s="47" t="s">
        <v>238</v>
      </c>
      <c r="U20" s="51">
        <v>6914.7058823529414</v>
      </c>
      <c r="V20" s="47" t="s">
        <v>265</v>
      </c>
      <c r="W20" s="51">
        <v>-5379.166666666667</v>
      </c>
      <c r="X20" s="47" t="s">
        <v>269</v>
      </c>
      <c r="Y20" s="50">
        <v>0.21768707482993196</v>
      </c>
      <c r="Z20" s="47" t="s">
        <v>114</v>
      </c>
      <c r="AA20" s="50">
        <v>0.2267582111709037</v>
      </c>
      <c r="AB20" s="47" t="s">
        <v>265</v>
      </c>
      <c r="AC20" s="50">
        <v>0.56140350877192979</v>
      </c>
      <c r="AD20" s="47" t="s">
        <v>114</v>
      </c>
      <c r="AE20" s="50">
        <v>0.33469721767594107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0.25651577503429357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195</v>
      </c>
      <c r="S21" s="50">
        <v>0.12735849056603774</v>
      </c>
      <c r="T21" s="47" t="s">
        <v>277</v>
      </c>
      <c r="U21" s="51">
        <v>6854.0540540540542</v>
      </c>
      <c r="V21" s="47" t="s">
        <v>223</v>
      </c>
      <c r="W21" s="51">
        <v>-5450</v>
      </c>
      <c r="X21" s="47" t="s">
        <v>263</v>
      </c>
      <c r="Y21" s="50">
        <v>0.21750663129973474</v>
      </c>
      <c r="Z21" s="47" t="s">
        <v>277</v>
      </c>
      <c r="AA21" s="50">
        <v>0.22119815668202766</v>
      </c>
      <c r="AB21" s="47" t="s">
        <v>114</v>
      </c>
      <c r="AC21" s="50">
        <v>0.5492700729927007</v>
      </c>
      <c r="AD21" s="47" t="s">
        <v>177</v>
      </c>
      <c r="AE21" s="50">
        <v>0.33333333333333331</v>
      </c>
      <c r="AF21" s="47" t="s">
        <v>277</v>
      </c>
      <c r="AG21" s="50">
        <v>0.40540540540540543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-0.16680384087791514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258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0.20813397129186603</v>
      </c>
      <c r="R22" s="47" t="s">
        <v>162</v>
      </c>
      <c r="S22" s="50">
        <v>0.12820512820512819</v>
      </c>
      <c r="T22" s="47" t="s">
        <v>195</v>
      </c>
      <c r="U22" s="51">
        <v>6763.2075471698117</v>
      </c>
      <c r="V22" s="47" t="s">
        <v>269</v>
      </c>
      <c r="W22" s="51">
        <v>-5485</v>
      </c>
      <c r="X22" s="47" t="s">
        <v>255</v>
      </c>
      <c r="Y22" s="50">
        <v>0.215962441314554</v>
      </c>
      <c r="Z22" s="47" t="s">
        <v>263</v>
      </c>
      <c r="AA22" s="50">
        <v>0.21750663129973474</v>
      </c>
      <c r="AB22" s="47" t="s">
        <v>161</v>
      </c>
      <c r="AC22" s="50">
        <v>0.53846153846153844</v>
      </c>
      <c r="AD22" s="47" t="s">
        <v>205</v>
      </c>
      <c r="AE22" s="50">
        <v>0.33333333333333331</v>
      </c>
      <c r="AF22" s="47" t="s">
        <v>333</v>
      </c>
      <c r="AG22" s="50">
        <v>0.4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0.23809523809523808</v>
      </c>
      <c r="L23" s="47" t="s">
        <v>297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324</v>
      </c>
      <c r="S23" s="50">
        <v>0.12903225806451613</v>
      </c>
      <c r="T23" s="47" t="s">
        <v>191</v>
      </c>
      <c r="U23" s="51">
        <v>6733.333333333333</v>
      </c>
      <c r="V23" s="47" t="s">
        <v>164</v>
      </c>
      <c r="W23" s="51">
        <v>-5500</v>
      </c>
      <c r="X23" s="47" t="s">
        <v>177</v>
      </c>
      <c r="Y23" s="50">
        <v>0.21052631578947367</v>
      </c>
      <c r="Z23" s="47" t="s">
        <v>238</v>
      </c>
      <c r="AA23" s="50">
        <v>0.21621621621621623</v>
      </c>
      <c r="AB23" s="47" t="s">
        <v>195</v>
      </c>
      <c r="AC23" s="50">
        <v>0.53535353535353536</v>
      </c>
      <c r="AD23" s="47" t="s">
        <v>195</v>
      </c>
      <c r="AE23" s="50">
        <v>0.33082706766917291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277</v>
      </c>
      <c r="K24" s="49">
        <v>0.22580645161290322</v>
      </c>
      <c r="L24" s="47" t="s">
        <v>255</v>
      </c>
      <c r="M24" s="49">
        <v>0.23333333333333334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191</v>
      </c>
      <c r="S24" s="50">
        <v>0.13043478260869565</v>
      </c>
      <c r="T24" s="47" t="s">
        <v>324</v>
      </c>
      <c r="U24" s="51">
        <v>6600</v>
      </c>
      <c r="V24" s="47" t="s">
        <v>272</v>
      </c>
      <c r="W24" s="51">
        <v>-5676.4705882352937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244</v>
      </c>
      <c r="AE24" s="50">
        <v>0.32</v>
      </c>
      <c r="AF24" s="47" t="s">
        <v>272</v>
      </c>
      <c r="AG24" s="50">
        <v>0.38271604938271603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272</v>
      </c>
      <c r="G25" s="59">
        <v>-3.4754716981132061</v>
      </c>
      <c r="H25" s="47" t="s">
        <v>227</v>
      </c>
      <c r="I25" s="48">
        <v>2.5714285714285716</v>
      </c>
      <c r="J25" s="47" t="s">
        <v>191</v>
      </c>
      <c r="K25" s="49">
        <v>0.21428571428571427</v>
      </c>
      <c r="L25" s="47" t="s">
        <v>265</v>
      </c>
      <c r="M25" s="49">
        <v>0.2413793103448276</v>
      </c>
      <c r="N25" s="47" t="s">
        <v>175</v>
      </c>
      <c r="O25" s="49">
        <v>0.5</v>
      </c>
      <c r="P25" s="47" t="s">
        <v>272</v>
      </c>
      <c r="Q25" s="50">
        <v>0.20351758793969849</v>
      </c>
      <c r="R25" s="47" t="s">
        <v>114</v>
      </c>
      <c r="S25" s="50">
        <v>0.13323436630172575</v>
      </c>
      <c r="T25" s="47" t="s">
        <v>297</v>
      </c>
      <c r="U25" s="51">
        <v>6585.7142857142853</v>
      </c>
      <c r="V25" s="47" t="s">
        <v>235</v>
      </c>
      <c r="W25" s="51">
        <v>-5770.588235294118</v>
      </c>
      <c r="X25" s="47" t="s">
        <v>244</v>
      </c>
      <c r="Y25" s="50">
        <v>0.20930232558139536</v>
      </c>
      <c r="Z25" s="47" t="s">
        <v>235</v>
      </c>
      <c r="AA25" s="50">
        <v>0.21036585365853658</v>
      </c>
      <c r="AB25" s="47" t="s">
        <v>258</v>
      </c>
      <c r="AC25" s="50">
        <v>0.52941176470588236</v>
      </c>
      <c r="AD25" s="47" t="s">
        <v>163</v>
      </c>
      <c r="AE25" s="50">
        <v>0.31818181818181818</v>
      </c>
      <c r="AF25" s="47" t="s">
        <v>263</v>
      </c>
      <c r="AG25" s="50">
        <v>0.38095238095238093</v>
      </c>
      <c r="AH25" s="47" t="s">
        <v>277</v>
      </c>
      <c r="AI25" s="54">
        <v>50000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227</v>
      </c>
      <c r="G26" s="59">
        <v>-3.7071428571428582</v>
      </c>
      <c r="H26" s="47" t="s">
        <v>272</v>
      </c>
      <c r="I26" s="48">
        <v>2.5849056603773586</v>
      </c>
      <c r="J26" s="47" t="s">
        <v>164</v>
      </c>
      <c r="K26" s="49">
        <v>0.2</v>
      </c>
      <c r="L26" s="47" t="s">
        <v>114</v>
      </c>
      <c r="M26" s="49">
        <v>0.24828532235939643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175</v>
      </c>
      <c r="S26" s="50">
        <v>0.13333333333333333</v>
      </c>
      <c r="T26" s="47" t="s">
        <v>114</v>
      </c>
      <c r="U26" s="51">
        <v>6581.3973799126634</v>
      </c>
      <c r="V26" s="47" t="s">
        <v>168</v>
      </c>
      <c r="W26" s="51">
        <v>-5835.7142857142853</v>
      </c>
      <c r="X26" s="47" t="s">
        <v>203</v>
      </c>
      <c r="Y26" s="50">
        <v>0.20930232558139536</v>
      </c>
      <c r="Z26" s="47" t="s">
        <v>169</v>
      </c>
      <c r="AA26" s="50">
        <v>0.19856459330143542</v>
      </c>
      <c r="AB26" s="47" t="s">
        <v>272</v>
      </c>
      <c r="AC26" s="50">
        <v>0.52747252747252749</v>
      </c>
      <c r="AD26" s="47" t="s">
        <v>276</v>
      </c>
      <c r="AE26" s="50">
        <v>0.3046875</v>
      </c>
      <c r="AF26" s="47" t="s">
        <v>179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333</v>
      </c>
      <c r="E27" s="46">
        <v>-52.099999999999994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228</v>
      </c>
      <c r="K27" s="49">
        <v>0.2</v>
      </c>
      <c r="L27" s="47" t="s">
        <v>223</v>
      </c>
      <c r="M27" s="49">
        <v>0.25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199</v>
      </c>
      <c r="S27" s="50">
        <v>0.13333333333333333</v>
      </c>
      <c r="T27" s="47" t="s">
        <v>272</v>
      </c>
      <c r="U27" s="51">
        <v>6507.4074074074078</v>
      </c>
      <c r="V27" s="47" t="s">
        <v>114</v>
      </c>
      <c r="W27" s="51">
        <v>-5856.4066852367687</v>
      </c>
      <c r="X27" s="47" t="s">
        <v>114</v>
      </c>
      <c r="Y27" s="50">
        <v>0.2033772499536092</v>
      </c>
      <c r="Z27" s="47" t="s">
        <v>244</v>
      </c>
      <c r="AA27" s="50">
        <v>0.19379844961240311</v>
      </c>
      <c r="AB27" s="47" t="s">
        <v>216</v>
      </c>
      <c r="AC27" s="50">
        <v>0.51515151515151514</v>
      </c>
      <c r="AD27" s="47" t="s">
        <v>238</v>
      </c>
      <c r="AE27" s="50">
        <v>0.3</v>
      </c>
      <c r="AF27" s="47" t="s">
        <v>213</v>
      </c>
      <c r="AG27" s="50">
        <v>0.375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304</v>
      </c>
      <c r="G28" s="59">
        <v>-6.7880000000000003</v>
      </c>
      <c r="H28" s="47" t="s">
        <v>238</v>
      </c>
      <c r="I28" s="48">
        <v>2.64</v>
      </c>
      <c r="J28" s="47" t="s">
        <v>304</v>
      </c>
      <c r="K28" s="49">
        <v>0.2</v>
      </c>
      <c r="L28" s="47" t="s">
        <v>333</v>
      </c>
      <c r="M28" s="49">
        <v>0.25</v>
      </c>
      <c r="N28" s="47" t="s">
        <v>333</v>
      </c>
      <c r="O28" s="49">
        <v>0.5</v>
      </c>
      <c r="P28" s="47" t="s">
        <v>269</v>
      </c>
      <c r="Q28" s="50">
        <v>0.19727891156462585</v>
      </c>
      <c r="R28" s="47" t="s">
        <v>277</v>
      </c>
      <c r="S28" s="50">
        <v>0.13364055299539171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163</v>
      </c>
      <c r="Y28" s="50">
        <v>0.20289855072463769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228</v>
      </c>
      <c r="AE28" s="50">
        <v>0.29629629629629628</v>
      </c>
      <c r="AF28" s="47" t="s">
        <v>265</v>
      </c>
      <c r="AG28" s="50">
        <v>0.37037037037037035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335</v>
      </c>
      <c r="E29" s="46">
        <v>-56.000000000000007</v>
      </c>
      <c r="F29" s="47" t="s">
        <v>277</v>
      </c>
      <c r="G29" s="59">
        <v>-8.3032258064516107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335</v>
      </c>
      <c r="M29" s="49">
        <v>0.25</v>
      </c>
      <c r="N29" s="47" t="s">
        <v>335</v>
      </c>
      <c r="O29" s="49">
        <v>0.5</v>
      </c>
      <c r="P29" s="47" t="s">
        <v>228</v>
      </c>
      <c r="Q29" s="50">
        <v>0.19580419580419581</v>
      </c>
      <c r="R29" s="47" t="s">
        <v>216</v>
      </c>
      <c r="S29" s="50">
        <v>0.13407821229050279</v>
      </c>
      <c r="T29" s="47" t="s">
        <v>255</v>
      </c>
      <c r="U29" s="51">
        <v>6295.454545454545</v>
      </c>
      <c r="V29" s="47" t="s">
        <v>177</v>
      </c>
      <c r="W29" s="51">
        <v>-5950</v>
      </c>
      <c r="X29" s="47" t="s">
        <v>276</v>
      </c>
      <c r="Y29" s="50">
        <v>0.20055710306406685</v>
      </c>
      <c r="Z29" s="47" t="s">
        <v>333</v>
      </c>
      <c r="AA29" s="50">
        <v>0.18518518518518517</v>
      </c>
      <c r="AB29" s="47" t="s">
        <v>163</v>
      </c>
      <c r="AC29" s="50">
        <v>0.5</v>
      </c>
      <c r="AD29" s="47" t="s">
        <v>235</v>
      </c>
      <c r="AE29" s="50">
        <v>0.27536231884057971</v>
      </c>
      <c r="AF29" s="47" t="s">
        <v>114</v>
      </c>
      <c r="AG29" s="50">
        <v>0.37030567685589522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262</v>
      </c>
      <c r="E30" s="46">
        <v>-59.2</v>
      </c>
      <c r="F30" s="47" t="s">
        <v>235</v>
      </c>
      <c r="G30" s="59">
        <v>-8.3904761904761873</v>
      </c>
      <c r="H30" s="47" t="s">
        <v>304</v>
      </c>
      <c r="I30" s="48">
        <v>2.68</v>
      </c>
      <c r="J30" s="47" t="s">
        <v>227</v>
      </c>
      <c r="K30" s="49">
        <v>0.14285714285714285</v>
      </c>
      <c r="L30" s="47" t="s">
        <v>164</v>
      </c>
      <c r="M30" s="49">
        <v>0.26666666666666666</v>
      </c>
      <c r="N30" s="47" t="s">
        <v>195</v>
      </c>
      <c r="O30" s="49">
        <v>0.49152542372881358</v>
      </c>
      <c r="P30" s="47" t="s">
        <v>333</v>
      </c>
      <c r="Q30" s="50">
        <v>0.18518518518518517</v>
      </c>
      <c r="R30" s="47" t="s">
        <v>269</v>
      </c>
      <c r="S30" s="50">
        <v>0.1360544217687075</v>
      </c>
      <c r="T30" s="47" t="s">
        <v>203</v>
      </c>
      <c r="U30" s="51">
        <v>6275</v>
      </c>
      <c r="V30" s="47" t="s">
        <v>213</v>
      </c>
      <c r="W30" s="51">
        <v>-5966.666666666667</v>
      </c>
      <c r="X30" s="47" t="s">
        <v>268</v>
      </c>
      <c r="Y30" s="50">
        <v>0.2</v>
      </c>
      <c r="Z30" s="47" t="s">
        <v>255</v>
      </c>
      <c r="AA30" s="50">
        <v>0.18309859154929578</v>
      </c>
      <c r="AB30" s="47" t="s">
        <v>167</v>
      </c>
      <c r="AC30" s="50">
        <v>0.5</v>
      </c>
      <c r="AD30" s="47" t="s">
        <v>262</v>
      </c>
      <c r="AE30" s="50">
        <v>0.25</v>
      </c>
      <c r="AF30" s="47" t="s">
        <v>195</v>
      </c>
      <c r="AG30" s="50">
        <v>0.35849056603773582</v>
      </c>
      <c r="AH30" s="47" t="s">
        <v>258</v>
      </c>
      <c r="AI30" s="54">
        <v>37500</v>
      </c>
    </row>
    <row r="31" spans="1:35">
      <c r="A31" s="44">
        <v>29</v>
      </c>
      <c r="B31" s="45" t="s">
        <v>203</v>
      </c>
      <c r="C31" s="107">
        <v>5</v>
      </c>
      <c r="D31" s="45" t="s">
        <v>223</v>
      </c>
      <c r="E31" s="46">
        <v>-72.5</v>
      </c>
      <c r="F31" s="47" t="s">
        <v>228</v>
      </c>
      <c r="G31" s="59">
        <v>-8.8049999999999997</v>
      </c>
      <c r="H31" s="47" t="s">
        <v>213</v>
      </c>
      <c r="I31" s="48">
        <v>2.7</v>
      </c>
      <c r="J31" s="47" t="s">
        <v>258</v>
      </c>
      <c r="K31" s="49">
        <v>0.1111111111111111</v>
      </c>
      <c r="L31" s="47" t="s">
        <v>168</v>
      </c>
      <c r="M31" s="49">
        <v>0.27777777777777779</v>
      </c>
      <c r="N31" s="47" t="s">
        <v>238</v>
      </c>
      <c r="O31" s="49">
        <v>0.48</v>
      </c>
      <c r="P31" s="47" t="s">
        <v>238</v>
      </c>
      <c r="Q31" s="50">
        <v>0.18378378378378379</v>
      </c>
      <c r="R31" s="47" t="s">
        <v>244</v>
      </c>
      <c r="S31" s="50">
        <v>0.13953488372093023</v>
      </c>
      <c r="T31" s="47" t="s">
        <v>335</v>
      </c>
      <c r="U31" s="51">
        <v>6125</v>
      </c>
      <c r="V31" s="47" t="s">
        <v>227</v>
      </c>
      <c r="W31" s="51">
        <v>-5992.8571428571431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335</v>
      </c>
      <c r="AE31" s="50">
        <v>0.25</v>
      </c>
      <c r="AF31" s="47" t="s">
        <v>228</v>
      </c>
      <c r="AG31" s="50">
        <v>0.35714285714285715</v>
      </c>
      <c r="AH31" s="47" t="s">
        <v>264</v>
      </c>
      <c r="AI31" s="54">
        <v>35600</v>
      </c>
    </row>
    <row r="32" spans="1:35">
      <c r="A32" s="44">
        <v>30</v>
      </c>
      <c r="B32" s="45" t="s">
        <v>324</v>
      </c>
      <c r="C32" s="107">
        <v>5</v>
      </c>
      <c r="D32" s="45" t="s">
        <v>199</v>
      </c>
      <c r="E32" s="46">
        <v>-97.4</v>
      </c>
      <c r="F32" s="47" t="s">
        <v>238</v>
      </c>
      <c r="G32" s="59">
        <v>-9.6839999999999975</v>
      </c>
      <c r="H32" s="47" t="s">
        <v>228</v>
      </c>
      <c r="I32" s="48">
        <v>2.7</v>
      </c>
      <c r="J32" s="47" t="s">
        <v>297</v>
      </c>
      <c r="K32" s="49">
        <v>0.1111111111111111</v>
      </c>
      <c r="L32" s="47" t="s">
        <v>272</v>
      </c>
      <c r="M32" s="49">
        <v>0.28301886792452829</v>
      </c>
      <c r="N32" s="47" t="s">
        <v>304</v>
      </c>
      <c r="O32" s="49">
        <v>0.44</v>
      </c>
      <c r="P32" s="47" t="s">
        <v>191</v>
      </c>
      <c r="Q32" s="50">
        <v>0.18260869565217391</v>
      </c>
      <c r="R32" s="47" t="s">
        <v>297</v>
      </c>
      <c r="S32" s="50">
        <v>0.14492753623188406</v>
      </c>
      <c r="T32" s="47" t="s">
        <v>235</v>
      </c>
      <c r="U32" s="51">
        <v>6013.5593220338988</v>
      </c>
      <c r="V32" s="47" t="s">
        <v>276</v>
      </c>
      <c r="W32" s="51">
        <v>-6160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227</v>
      </c>
      <c r="AE32" s="50">
        <v>0.23076923076923078</v>
      </c>
      <c r="AF32" s="47" t="s">
        <v>235</v>
      </c>
      <c r="AG32" s="50">
        <v>0.3559322033898305</v>
      </c>
      <c r="AH32" s="47" t="s">
        <v>297</v>
      </c>
      <c r="AI32" s="54">
        <v>35600</v>
      </c>
    </row>
    <row r="33" spans="1:35">
      <c r="A33" s="44">
        <v>31</v>
      </c>
      <c r="B33" s="45" t="s">
        <v>166</v>
      </c>
      <c r="C33" s="107">
        <v>4</v>
      </c>
      <c r="D33" s="45" t="s">
        <v>241</v>
      </c>
      <c r="E33" s="46">
        <v>-97.9</v>
      </c>
      <c r="F33" s="47" t="s">
        <v>269</v>
      </c>
      <c r="G33" s="59">
        <v>-10.661904761904763</v>
      </c>
      <c r="H33" s="47" t="s">
        <v>235</v>
      </c>
      <c r="I33" s="48">
        <v>2.7380952380952381</v>
      </c>
      <c r="J33" s="47" t="s">
        <v>238</v>
      </c>
      <c r="K33" s="49">
        <v>0.08</v>
      </c>
      <c r="L33" s="47" t="s">
        <v>227</v>
      </c>
      <c r="M33" s="49">
        <v>0.2857142857142857</v>
      </c>
      <c r="N33" s="47" t="s">
        <v>272</v>
      </c>
      <c r="O33" s="49">
        <v>0.43396226415094341</v>
      </c>
      <c r="P33" s="47" t="s">
        <v>235</v>
      </c>
      <c r="Q33" s="50">
        <v>0.1798780487804878</v>
      </c>
      <c r="R33" s="47" t="s">
        <v>304</v>
      </c>
      <c r="S33" s="50">
        <v>0.14814814814814814</v>
      </c>
      <c r="T33" s="47" t="s">
        <v>163</v>
      </c>
      <c r="U33" s="51">
        <v>5993.333333333333</v>
      </c>
      <c r="V33" s="47" t="s">
        <v>208</v>
      </c>
      <c r="W33" s="51">
        <v>-6340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333</v>
      </c>
      <c r="AC33" s="50">
        <v>0.5</v>
      </c>
      <c r="AD33" s="47" t="s">
        <v>277</v>
      </c>
      <c r="AE33" s="50">
        <v>0.22916666666666666</v>
      </c>
      <c r="AF33" s="47" t="s">
        <v>276</v>
      </c>
      <c r="AG33" s="50">
        <v>0.35227272727272729</v>
      </c>
      <c r="AH33" s="47" t="s">
        <v>213</v>
      </c>
      <c r="AI33" s="54">
        <v>34800</v>
      </c>
    </row>
    <row r="34" spans="1:35">
      <c r="A34" s="44">
        <v>32</v>
      </c>
      <c r="B34" s="45" t="s">
        <v>205</v>
      </c>
      <c r="C34" s="107">
        <v>4</v>
      </c>
      <c r="D34" s="45" t="s">
        <v>202</v>
      </c>
      <c r="E34" s="46">
        <v>-105.9</v>
      </c>
      <c r="F34" s="47" t="s">
        <v>241</v>
      </c>
      <c r="G34" s="59">
        <v>-10.877777777777778</v>
      </c>
      <c r="H34" s="47" t="s">
        <v>277</v>
      </c>
      <c r="I34" s="48">
        <v>2.7419354838709675</v>
      </c>
      <c r="J34" s="47" t="s">
        <v>213</v>
      </c>
      <c r="K34" s="49">
        <v>0</v>
      </c>
      <c r="L34" s="47" t="s">
        <v>216</v>
      </c>
      <c r="M34" s="49">
        <v>0.29629629629629628</v>
      </c>
      <c r="N34" s="47" t="s">
        <v>277</v>
      </c>
      <c r="O34" s="49">
        <v>0.41935483870967744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168</v>
      </c>
      <c r="U34" s="51">
        <v>5988.3720930232557</v>
      </c>
      <c r="V34" s="47" t="s">
        <v>161</v>
      </c>
      <c r="W34" s="51">
        <v>-6514.2857142857147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164</v>
      </c>
      <c r="AE34" s="50">
        <v>0.22580645161290322</v>
      </c>
      <c r="AF34" s="47" t="s">
        <v>175</v>
      </c>
      <c r="AG34" s="50">
        <v>0.33333333333333331</v>
      </c>
      <c r="AH34" s="47" t="s">
        <v>167</v>
      </c>
      <c r="AI34" s="54">
        <v>34000</v>
      </c>
    </row>
    <row r="35" spans="1:35">
      <c r="A35" s="44">
        <v>33</v>
      </c>
      <c r="B35" s="45" t="s">
        <v>223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223</v>
      </c>
      <c r="I35" s="48">
        <v>2.75</v>
      </c>
      <c r="J35" s="47" t="s">
        <v>166</v>
      </c>
      <c r="K35" s="49">
        <v>0</v>
      </c>
      <c r="L35" s="47" t="s">
        <v>161</v>
      </c>
      <c r="M35" s="49">
        <v>0.3</v>
      </c>
      <c r="N35" s="47" t="s">
        <v>216</v>
      </c>
      <c r="O35" s="49">
        <v>0.40740740740740738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177</v>
      </c>
      <c r="U35" s="51">
        <v>5900</v>
      </c>
      <c r="V35" s="47" t="s">
        <v>244</v>
      </c>
      <c r="W35" s="51">
        <v>-6588.8888888888887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231</v>
      </c>
      <c r="AE35" s="50">
        <v>0.2</v>
      </c>
      <c r="AF35" s="47" t="s">
        <v>241</v>
      </c>
      <c r="AG35" s="50">
        <v>0.26666666666666666</v>
      </c>
      <c r="AH35" s="47" t="s">
        <v>241</v>
      </c>
      <c r="AI35" s="54">
        <v>34000</v>
      </c>
    </row>
    <row r="36" spans="1:35">
      <c r="A36" s="44">
        <v>34</v>
      </c>
      <c r="B36" s="45" t="s">
        <v>333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333</v>
      </c>
      <c r="I36" s="48">
        <v>2.75</v>
      </c>
      <c r="J36" s="47" t="s">
        <v>167</v>
      </c>
      <c r="K36" s="49">
        <v>0</v>
      </c>
      <c r="L36" s="47" t="s">
        <v>228</v>
      </c>
      <c r="M36" s="49">
        <v>0.3</v>
      </c>
      <c r="N36" s="47" t="s">
        <v>235</v>
      </c>
      <c r="O36" s="49">
        <v>0.40476190476190477</v>
      </c>
      <c r="P36" s="47" t="s">
        <v>277</v>
      </c>
      <c r="Q36" s="50">
        <v>0.17050691244239632</v>
      </c>
      <c r="R36" s="47" t="s">
        <v>264</v>
      </c>
      <c r="S36" s="50">
        <v>0.15384615384615385</v>
      </c>
      <c r="T36" s="47" t="s">
        <v>263</v>
      </c>
      <c r="U36" s="51">
        <v>5802.8571428571431</v>
      </c>
      <c r="V36" s="47" t="s">
        <v>180</v>
      </c>
      <c r="W36" s="51">
        <v>-6600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179</v>
      </c>
      <c r="AC36" s="50">
        <v>0.4</v>
      </c>
      <c r="AD36" s="47" t="s">
        <v>333</v>
      </c>
      <c r="AE36" s="50">
        <v>0.2</v>
      </c>
      <c r="AF36" s="47" t="s">
        <v>304</v>
      </c>
      <c r="AG36" s="50">
        <v>0.26190476190476192</v>
      </c>
      <c r="AH36" s="47" t="s">
        <v>175</v>
      </c>
      <c r="AI36" s="54">
        <v>33600</v>
      </c>
    </row>
    <row r="37" spans="1:35">
      <c r="A37" s="44">
        <v>35</v>
      </c>
      <c r="B37" s="45" t="s">
        <v>335</v>
      </c>
      <c r="C37" s="107">
        <v>4</v>
      </c>
      <c r="D37" s="45" t="s">
        <v>114</v>
      </c>
      <c r="E37" s="46">
        <v>-121.60000000000014</v>
      </c>
      <c r="F37" s="47" t="s">
        <v>333</v>
      </c>
      <c r="G37" s="59">
        <v>-13.024999999999999</v>
      </c>
      <c r="H37" s="47" t="s">
        <v>335</v>
      </c>
      <c r="I37" s="48">
        <v>2.75</v>
      </c>
      <c r="J37" s="47" t="s">
        <v>175</v>
      </c>
      <c r="K37" s="49">
        <v>0</v>
      </c>
      <c r="L37" s="47" t="s">
        <v>304</v>
      </c>
      <c r="M37" s="49">
        <v>0.32</v>
      </c>
      <c r="N37" s="47" t="s">
        <v>228</v>
      </c>
      <c r="O37" s="49">
        <v>0.4</v>
      </c>
      <c r="P37" s="47" t="s">
        <v>215</v>
      </c>
      <c r="Q37" s="50">
        <v>0.16666666666666666</v>
      </c>
      <c r="R37" s="47" t="s">
        <v>235</v>
      </c>
      <c r="S37" s="50">
        <v>0.15548780487804878</v>
      </c>
      <c r="T37" s="47" t="s">
        <v>258</v>
      </c>
      <c r="U37" s="51">
        <v>5627.272727272727</v>
      </c>
      <c r="V37" s="47" t="s">
        <v>228</v>
      </c>
      <c r="W37" s="51">
        <v>-6690</v>
      </c>
      <c r="X37" s="47" t="s">
        <v>238</v>
      </c>
      <c r="Y37" s="50">
        <v>0.15675675675675677</v>
      </c>
      <c r="Z37" s="47" t="s">
        <v>269</v>
      </c>
      <c r="AA37" s="50">
        <v>0.15646258503401361</v>
      </c>
      <c r="AB37" s="47" t="s">
        <v>277</v>
      </c>
      <c r="AC37" s="50">
        <v>0.39622641509433965</v>
      </c>
      <c r="AD37" s="47" t="s">
        <v>258</v>
      </c>
      <c r="AE37" s="50">
        <v>0.18181818181818182</v>
      </c>
      <c r="AF37" s="47" t="s">
        <v>169</v>
      </c>
      <c r="AG37" s="50">
        <v>0.25287356321839083</v>
      </c>
      <c r="AH37" s="47" t="s">
        <v>324</v>
      </c>
      <c r="AI37" s="54">
        <v>32800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335</v>
      </c>
      <c r="G38" s="59">
        <v>-14.000000000000002</v>
      </c>
      <c r="H38" s="47" t="s">
        <v>258</v>
      </c>
      <c r="I38" s="48">
        <v>2.7777777777777777</v>
      </c>
      <c r="J38" s="47" t="s">
        <v>180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195</v>
      </c>
      <c r="W38" s="51">
        <v>-6753.7037037037035</v>
      </c>
      <c r="X38" s="47" t="s">
        <v>169</v>
      </c>
      <c r="Y38" s="50">
        <v>0.15550239234449761</v>
      </c>
      <c r="Z38" s="47" t="s">
        <v>265</v>
      </c>
      <c r="AA38" s="50">
        <v>0.14553990610328638</v>
      </c>
      <c r="AB38" s="47" t="s">
        <v>191</v>
      </c>
      <c r="AC38" s="50">
        <v>0.33333333333333331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333</v>
      </c>
      <c r="AI38" s="54">
        <v>32200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199</v>
      </c>
      <c r="K39" s="49">
        <v>0</v>
      </c>
      <c r="L39" s="47" t="s">
        <v>163</v>
      </c>
      <c r="M39" s="49">
        <v>0.375</v>
      </c>
      <c r="N39" s="47" t="s">
        <v>258</v>
      </c>
      <c r="O39" s="49">
        <v>0.33333333333333331</v>
      </c>
      <c r="P39" s="47" t="s">
        <v>216</v>
      </c>
      <c r="Q39" s="50">
        <v>0.15083798882681565</v>
      </c>
      <c r="R39" s="47" t="s">
        <v>272</v>
      </c>
      <c r="S39" s="50">
        <v>0.17085427135678391</v>
      </c>
      <c r="T39" s="47" t="s">
        <v>304</v>
      </c>
      <c r="U39" s="51">
        <v>5597.6190476190477</v>
      </c>
      <c r="V39" s="47" t="s">
        <v>255</v>
      </c>
      <c r="W39" s="51">
        <v>-6852.3809523809523</v>
      </c>
      <c r="X39" s="47" t="s">
        <v>235</v>
      </c>
      <c r="Y39" s="50">
        <v>0.15548780487804878</v>
      </c>
      <c r="Z39" s="47" t="s">
        <v>216</v>
      </c>
      <c r="AA39" s="50">
        <v>0.14525139664804471</v>
      </c>
      <c r="AB39" s="47" t="s">
        <v>203</v>
      </c>
      <c r="AC39" s="50">
        <v>0.33333333333333331</v>
      </c>
      <c r="AD39" s="47" t="s">
        <v>203</v>
      </c>
      <c r="AE39" s="50">
        <v>0.16666666666666666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324</v>
      </c>
      <c r="E40" s="46">
        <v>-133.1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196</v>
      </c>
      <c r="K40" s="49">
        <v>0</v>
      </c>
      <c r="L40" s="47" t="s">
        <v>235</v>
      </c>
      <c r="M40" s="49">
        <v>0.38095238095238093</v>
      </c>
      <c r="N40" s="47" t="s">
        <v>262</v>
      </c>
      <c r="O40" s="49">
        <v>0.33333333333333331</v>
      </c>
      <c r="P40" s="47" t="s">
        <v>213</v>
      </c>
      <c r="Q40" s="50">
        <v>0.14814814814814814</v>
      </c>
      <c r="R40" s="47" t="s">
        <v>258</v>
      </c>
      <c r="S40" s="50">
        <v>0.171875</v>
      </c>
      <c r="T40" s="47" t="s">
        <v>333</v>
      </c>
      <c r="U40" s="51">
        <v>5540</v>
      </c>
      <c r="V40" s="47" t="s">
        <v>238</v>
      </c>
      <c r="W40" s="51">
        <v>-6952.173913043478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223</v>
      </c>
      <c r="AC40" s="50">
        <v>0.33333333333333331</v>
      </c>
      <c r="AD40" s="47" t="s">
        <v>297</v>
      </c>
      <c r="AE40" s="50">
        <v>0.125</v>
      </c>
      <c r="AF40" s="47" t="s">
        <v>262</v>
      </c>
      <c r="AG40" s="50">
        <v>0.25</v>
      </c>
      <c r="AH40" s="47" t="s">
        <v>262</v>
      </c>
      <c r="AI40" s="54">
        <v>28000</v>
      </c>
    </row>
    <row r="41" spans="1:35">
      <c r="A41" s="44">
        <v>39</v>
      </c>
      <c r="B41" s="45" t="s">
        <v>177</v>
      </c>
      <c r="C41" s="107">
        <v>2</v>
      </c>
      <c r="D41" s="45" t="s">
        <v>216</v>
      </c>
      <c r="E41" s="46">
        <v>-133.59999999999997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203</v>
      </c>
      <c r="K41" s="49">
        <v>0</v>
      </c>
      <c r="L41" s="47" t="s">
        <v>277</v>
      </c>
      <c r="M41" s="49">
        <v>0.38709677419354838</v>
      </c>
      <c r="N41" s="47" t="s">
        <v>166</v>
      </c>
      <c r="O41" s="49">
        <v>0.25</v>
      </c>
      <c r="P41" s="47" t="s">
        <v>335</v>
      </c>
      <c r="Q41" s="50">
        <v>0.13333333333333333</v>
      </c>
      <c r="R41" s="47" t="s">
        <v>202</v>
      </c>
      <c r="S41" s="50">
        <v>0.17647058823529413</v>
      </c>
      <c r="T41" s="47" t="s">
        <v>241</v>
      </c>
      <c r="U41" s="51">
        <v>4940</v>
      </c>
      <c r="V41" s="47" t="s">
        <v>241</v>
      </c>
      <c r="W41" s="51">
        <v>-7080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335</v>
      </c>
      <c r="AC41" s="50">
        <v>0.33333333333333331</v>
      </c>
      <c r="AD41" s="47" t="s">
        <v>213</v>
      </c>
      <c r="AE41" s="50">
        <v>0</v>
      </c>
      <c r="AF41" s="47" t="s">
        <v>164</v>
      </c>
      <c r="AG41" s="50">
        <v>0.2</v>
      </c>
      <c r="AH41" s="47" t="s">
        <v>335</v>
      </c>
      <c r="AI41" s="54">
        <v>27400</v>
      </c>
    </row>
    <row r="42" spans="1:35">
      <c r="A42" s="44">
        <v>40</v>
      </c>
      <c r="B42" s="45" t="s">
        <v>199</v>
      </c>
      <c r="C42" s="107">
        <v>2</v>
      </c>
      <c r="D42" s="45" t="s">
        <v>203</v>
      </c>
      <c r="E42" s="46">
        <v>-161.39999999999998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202</v>
      </c>
      <c r="K42" s="49">
        <v>0</v>
      </c>
      <c r="L42" s="47" t="s">
        <v>203</v>
      </c>
      <c r="M42" s="49">
        <v>0.4</v>
      </c>
      <c r="N42" s="47" t="s">
        <v>297</v>
      </c>
      <c r="O42" s="49">
        <v>0.22222222222222221</v>
      </c>
      <c r="P42" s="47" t="s">
        <v>196</v>
      </c>
      <c r="Q42" s="50">
        <v>0.125</v>
      </c>
      <c r="R42" s="47" t="s">
        <v>161</v>
      </c>
      <c r="S42" s="50">
        <v>0.18181818181818182</v>
      </c>
      <c r="T42" s="47" t="s">
        <v>179</v>
      </c>
      <c r="U42" s="51">
        <v>4909.375</v>
      </c>
      <c r="V42" s="47" t="s">
        <v>163</v>
      </c>
      <c r="W42" s="51">
        <v>-7212.5</v>
      </c>
      <c r="X42" s="47" t="s">
        <v>180</v>
      </c>
      <c r="Y42" s="50">
        <v>0.14285714285714285</v>
      </c>
      <c r="Z42" s="47" t="s">
        <v>203</v>
      </c>
      <c r="AA42" s="50">
        <v>0.13953488372093023</v>
      </c>
      <c r="AB42" s="47" t="s">
        <v>164</v>
      </c>
      <c r="AC42" s="50">
        <v>0.3125</v>
      </c>
      <c r="AD42" s="47" t="s">
        <v>167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297</v>
      </c>
      <c r="E43" s="46">
        <v>-167.3</v>
      </c>
      <c r="F43" s="47" t="s">
        <v>324</v>
      </c>
      <c r="G43" s="59">
        <v>-26.619999999999997</v>
      </c>
      <c r="H43" s="47" t="s">
        <v>262</v>
      </c>
      <c r="I43" s="48">
        <v>3</v>
      </c>
      <c r="J43" s="47" t="s">
        <v>208</v>
      </c>
      <c r="K43" s="49">
        <v>0</v>
      </c>
      <c r="L43" s="47" t="s">
        <v>324</v>
      </c>
      <c r="M43" s="49">
        <v>0.4</v>
      </c>
      <c r="N43" s="47" t="s">
        <v>324</v>
      </c>
      <c r="O43" s="49">
        <v>0.2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216</v>
      </c>
      <c r="W43" s="51">
        <v>-7266.666666666667</v>
      </c>
      <c r="X43" s="47" t="s">
        <v>324</v>
      </c>
      <c r="Y43" s="50">
        <v>0.12903225806451613</v>
      </c>
      <c r="Z43" s="47" t="s">
        <v>335</v>
      </c>
      <c r="AA43" s="50">
        <v>0.13333333333333333</v>
      </c>
      <c r="AB43" s="47" t="s">
        <v>324</v>
      </c>
      <c r="AC43" s="50">
        <v>0.25</v>
      </c>
      <c r="AD43" s="47" t="s">
        <v>175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304</v>
      </c>
      <c r="E44" s="46">
        <v>-169.70000000000002</v>
      </c>
      <c r="F44" s="47" t="s">
        <v>196</v>
      </c>
      <c r="G44" s="59">
        <v>-27.1</v>
      </c>
      <c r="H44" s="47" t="s">
        <v>324</v>
      </c>
      <c r="I44" s="48">
        <v>3.2</v>
      </c>
      <c r="J44" s="47" t="s">
        <v>215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335</v>
      </c>
      <c r="W44" s="51">
        <v>-7333.333333333333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180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223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333</v>
      </c>
      <c r="W45" s="51">
        <v>-7633.333333333333</v>
      </c>
      <c r="X45" s="47" t="s">
        <v>166</v>
      </c>
      <c r="Y45" s="50">
        <v>0.11428571428571428</v>
      </c>
      <c r="Z45" s="47" t="s">
        <v>324</v>
      </c>
      <c r="AA45" s="50">
        <v>9.6774193548387094E-2</v>
      </c>
      <c r="AB45" s="47" t="s">
        <v>199</v>
      </c>
      <c r="AC45" s="50">
        <v>0</v>
      </c>
      <c r="AD45" s="47" t="s">
        <v>199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-184.19999999999993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241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6.4516129032258063E-2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202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262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208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-242.09999999999994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324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223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-257.39999999999992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333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268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-352.39999999999986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324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3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729</v>
      </c>
      <c r="C2" s="121"/>
      <c r="E2" s="32" t="s">
        <v>54</v>
      </c>
      <c r="F2" s="29" t="s">
        <v>20</v>
      </c>
      <c r="G2" s="12">
        <v>669</v>
      </c>
      <c r="H2" s="93">
        <f>IF(B$17=0,0,G2/B$17)</f>
        <v>0.58427947598253271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-60.356652949245543</v>
      </c>
      <c r="P2" s="79">
        <v>729</v>
      </c>
      <c r="Q2" s="63">
        <v>-44000</v>
      </c>
    </row>
    <row r="3" spans="1:17">
      <c r="A3" s="19" t="s">
        <v>8</v>
      </c>
      <c r="B3" s="122">
        <v>5389</v>
      </c>
      <c r="C3" s="123"/>
      <c r="E3" s="33" t="s">
        <v>181</v>
      </c>
      <c r="F3" s="30" t="s">
        <v>156</v>
      </c>
      <c r="G3" s="13">
        <v>598</v>
      </c>
      <c r="H3" s="94">
        <f>IF(B$17=0,0,G3/B$17)</f>
        <v>0.52227074235807858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-7.4074074074074074</v>
      </c>
      <c r="P3" s="80">
        <v>729</v>
      </c>
      <c r="Q3" s="64">
        <v>-5400</v>
      </c>
    </row>
    <row r="4" spans="1:17">
      <c r="A4" s="19" t="s">
        <v>6</v>
      </c>
      <c r="B4" s="124">
        <v>-121.60000000000014</v>
      </c>
      <c r="C4" s="125"/>
      <c r="E4" s="33" t="s">
        <v>184</v>
      </c>
      <c r="F4" s="30" t="s">
        <v>187</v>
      </c>
      <c r="G4" s="13">
        <v>578</v>
      </c>
      <c r="H4" s="94">
        <f>IF(B$17=0,0,G4/B$17)</f>
        <v>0.5048034934497817</v>
      </c>
      <c r="I4" s="56">
        <v>18</v>
      </c>
      <c r="K4" s="5">
        <v>2</v>
      </c>
      <c r="L4" s="61">
        <v>86.800000000000011</v>
      </c>
      <c r="N4" s="76" t="s">
        <v>105</v>
      </c>
      <c r="O4" s="83">
        <f t="shared" si="0"/>
        <v>-24.103299856527975</v>
      </c>
      <c r="P4" s="80">
        <v>697</v>
      </c>
      <c r="Q4" s="64">
        <v>-16800</v>
      </c>
    </row>
    <row r="5" spans="1:17">
      <c r="A5" s="19" t="s">
        <v>7</v>
      </c>
      <c r="B5" s="126">
        <f>IF(B$2=0,0,B$4/B$2)</f>
        <v>-0.16680384087791514</v>
      </c>
      <c r="C5" s="127"/>
      <c r="E5" s="33" t="s">
        <v>60</v>
      </c>
      <c r="F5" s="30" t="s">
        <v>24</v>
      </c>
      <c r="G5" s="13">
        <v>438</v>
      </c>
      <c r="H5" s="94">
        <f>IF(B$17=0,0,G5/B$17)</f>
        <v>0.38253275109170304</v>
      </c>
      <c r="I5" s="56">
        <v>23</v>
      </c>
      <c r="K5" s="5">
        <v>3</v>
      </c>
      <c r="L5" s="61">
        <v>25.100000000000009</v>
      </c>
      <c r="N5" s="76" t="s">
        <v>157</v>
      </c>
      <c r="O5" s="83">
        <f>IF(P5=0,0,Q5/P5)</f>
        <v>-21.996879875195006</v>
      </c>
      <c r="P5" s="80">
        <v>641</v>
      </c>
      <c r="Q5" s="64">
        <v>-14100</v>
      </c>
    </row>
    <row r="6" spans="1:17">
      <c r="A6" s="19" t="s">
        <v>1</v>
      </c>
      <c r="B6" s="128">
        <f>IF(B$2=0,0,(B$7*1+B$8*2+B$9*3+B$10*4)/B$2)</f>
        <v>2.4897119341563787</v>
      </c>
      <c r="C6" s="129"/>
      <c r="E6" s="33" t="s">
        <v>56</v>
      </c>
      <c r="F6" s="30" t="s">
        <v>185</v>
      </c>
      <c r="G6" s="13">
        <v>307</v>
      </c>
      <c r="H6" s="94">
        <f>IF(B$17=0,0,G6/B$17)</f>
        <v>0.26812227074235806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-2.2540983606557377</v>
      </c>
      <c r="P6" s="80">
        <v>488</v>
      </c>
      <c r="Q6" s="64">
        <v>-1100</v>
      </c>
    </row>
    <row r="7" spans="1:17">
      <c r="A7" s="19" t="s">
        <v>2</v>
      </c>
      <c r="B7" s="13">
        <v>187</v>
      </c>
      <c r="C7" s="6">
        <f t="shared" ref="C7:C12" si="2">IF(B$2=0,0,B7/B$2)</f>
        <v>0.25651577503429357</v>
      </c>
      <c r="E7" s="33" t="s">
        <v>57</v>
      </c>
      <c r="F7" s="30" t="s">
        <v>21</v>
      </c>
      <c r="G7" s="13">
        <v>268</v>
      </c>
      <c r="H7" s="94">
        <f>IF(B$17=0,0,G7/B$17)</f>
        <v>0.23406113537117904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-54.487179487179489</v>
      </c>
      <c r="P7" s="80">
        <v>312</v>
      </c>
      <c r="Q7" s="64">
        <v>-17000</v>
      </c>
    </row>
    <row r="8" spans="1:17">
      <c r="A8" s="19" t="s">
        <v>3</v>
      </c>
      <c r="B8" s="13">
        <v>179</v>
      </c>
      <c r="C8" s="6">
        <f>IF(B$2=0,0,B8/B$2)</f>
        <v>0.24554183813443073</v>
      </c>
      <c r="E8" s="33" t="s">
        <v>55</v>
      </c>
      <c r="F8" s="30" t="s">
        <v>155</v>
      </c>
      <c r="G8" s="13">
        <v>250</v>
      </c>
      <c r="H8" s="94">
        <f>IF(B$17=0,0,G8/B$17)</f>
        <v>0.2183406113537118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182</v>
      </c>
      <c r="C9" s="7">
        <f>IF(B$2=0,0,B9/B$2)</f>
        <v>0.2496570644718793</v>
      </c>
      <c r="E9" s="33" t="s">
        <v>59</v>
      </c>
      <c r="F9" s="30" t="s">
        <v>23</v>
      </c>
      <c r="G9" s="13">
        <v>181</v>
      </c>
      <c r="H9" s="94">
        <f>IF(B$17=0,0,G9/B$17)</f>
        <v>0.15807860262008733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181</v>
      </c>
      <c r="C10" s="7">
        <f>IF(B$2=0,0,B10/B$2)</f>
        <v>0.24828532235939643</v>
      </c>
      <c r="E10" s="33" t="s">
        <v>182</v>
      </c>
      <c r="F10" s="30" t="s">
        <v>19</v>
      </c>
      <c r="G10" s="13">
        <v>119</v>
      </c>
      <c r="H10" s="94">
        <f>IF(B$17=0,0,G10/B$17)</f>
        <v>0.10393013100436681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366</v>
      </c>
      <c r="C11" s="7">
        <f>IF(B$2=0,0,B11/B$2)</f>
        <v>0.50205761316872433</v>
      </c>
      <c r="E11" s="33" t="s">
        <v>58</v>
      </c>
      <c r="F11" s="30" t="s">
        <v>22</v>
      </c>
      <c r="G11" s="13">
        <v>82</v>
      </c>
      <c r="H11" s="94">
        <f>IF(B$17=0,0,G11/B$17)</f>
        <v>7.1615720524017462E-2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3.292181069958848E-2</v>
      </c>
      <c r="E12" s="33" t="s">
        <v>77</v>
      </c>
      <c r="F12" s="30" t="s">
        <v>41</v>
      </c>
      <c r="G12" s="13">
        <v>54</v>
      </c>
      <c r="H12" s="94">
        <f>IF(B$17=0,0,G12/B$17)</f>
        <v>4.7161572052401748E-2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0.23278688524590191</v>
      </c>
      <c r="P12" s="79">
        <v>183</v>
      </c>
      <c r="Q12" s="67">
        <v>42.600000000000051</v>
      </c>
    </row>
    <row r="13" spans="1:17">
      <c r="A13" s="22" t="s">
        <v>97</v>
      </c>
      <c r="B13" s="15">
        <v>1096</v>
      </c>
      <c r="C13" s="11">
        <f>IF(B$3=0,0,B13/B$3)</f>
        <v>0.2033772499536092</v>
      </c>
      <c r="E13" s="33" t="s">
        <v>183</v>
      </c>
      <c r="F13" s="30" t="s">
        <v>186</v>
      </c>
      <c r="G13" s="13">
        <v>33</v>
      </c>
      <c r="H13" s="94">
        <f>IF(B$17=0,0,G13/B$17)</f>
        <v>2.8820960698689956E-2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1.0786885245901618</v>
      </c>
      <c r="P13" s="80">
        <v>183</v>
      </c>
      <c r="Q13" s="68">
        <v>197.39999999999961</v>
      </c>
    </row>
    <row r="14" spans="1:17">
      <c r="A14" s="19" t="s">
        <v>94</v>
      </c>
      <c r="B14" s="13">
        <v>1222</v>
      </c>
      <c r="C14" s="6">
        <f>IF(B$3=0,0,B14/B$3)</f>
        <v>0.2267582111709037</v>
      </c>
      <c r="E14" s="33" t="s">
        <v>74</v>
      </c>
      <c r="F14" s="30" t="s">
        <v>38</v>
      </c>
      <c r="G14" s="13">
        <v>32</v>
      </c>
      <c r="H14" s="94">
        <f>IF(B$17=0,0,G14/B$17)</f>
        <v>2.794759825327511E-2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-3.7021857923497263</v>
      </c>
      <c r="P14" s="80">
        <v>183</v>
      </c>
      <c r="Q14" s="68">
        <v>-677.49999999999989</v>
      </c>
    </row>
    <row r="15" spans="1:17">
      <c r="A15" s="18" t="s">
        <v>99</v>
      </c>
      <c r="B15" s="12">
        <f>B21</f>
        <v>602</v>
      </c>
      <c r="C15" s="4">
        <f>IF(B$13=0,0,B15/B$13)</f>
        <v>0.5492700729927007</v>
      </c>
      <c r="E15" s="33" t="s">
        <v>71</v>
      </c>
      <c r="F15" s="30" t="s">
        <v>35</v>
      </c>
      <c r="G15" s="13">
        <v>30</v>
      </c>
      <c r="H15" s="94">
        <f>IF(B$17=0,0,G15/B$17)</f>
        <v>2.6200873362445413E-2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1.7262295081967205</v>
      </c>
      <c r="P15" s="81">
        <v>183</v>
      </c>
      <c r="Q15" s="69">
        <v>315.89999999999986</v>
      </c>
    </row>
    <row r="16" spans="1:17">
      <c r="A16" s="18" t="s">
        <v>100</v>
      </c>
      <c r="B16" s="12">
        <f>B22</f>
        <v>409</v>
      </c>
      <c r="C16" s="4">
        <f>IF(B$14=0,0,B16/B$14)</f>
        <v>0.33469721767594107</v>
      </c>
      <c r="E16" s="33" t="s">
        <v>66</v>
      </c>
      <c r="F16" s="30" t="s">
        <v>30</v>
      </c>
      <c r="G16" s="13">
        <v>19</v>
      </c>
      <c r="H16" s="94">
        <f>IF(B$17=0,0,G16/B$17)</f>
        <v>1.6593886462882096E-2</v>
      </c>
      <c r="I16" s="56">
        <v>13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1145</v>
      </c>
      <c r="C17" s="4">
        <f>IF(B$3=0,0,B17/B$3)</f>
        <v>0.21246984598255705</v>
      </c>
      <c r="E17" s="33" t="s">
        <v>67</v>
      </c>
      <c r="F17" s="30" t="s">
        <v>31</v>
      </c>
      <c r="G17" s="13">
        <v>15</v>
      </c>
      <c r="H17" s="94">
        <f>IF(B$17=0,0,G17/B$17)</f>
        <v>1.3100436681222707E-2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718</v>
      </c>
      <c r="C18" s="6">
        <f>IF(B$3=0,0,B18/B$3)</f>
        <v>0.13323436630172575</v>
      </c>
      <c r="E18" s="33" t="s">
        <v>69</v>
      </c>
      <c r="F18" s="30" t="s">
        <v>33</v>
      </c>
      <c r="G18" s="13">
        <v>11</v>
      </c>
      <c r="H18" s="94">
        <f>IF(B$17=0,0,G18/B$17)</f>
        <v>9.6069868995633193E-3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424</v>
      </c>
      <c r="C19" s="6">
        <f>IF(B$17=0,0,B19/B$17)</f>
        <v>0.37030567685589522</v>
      </c>
      <c r="E19" s="33" t="s">
        <v>78</v>
      </c>
      <c r="F19" s="30" t="s">
        <v>42</v>
      </c>
      <c r="G19" s="13">
        <v>11</v>
      </c>
      <c r="H19" s="94">
        <f>IF(B$17=0,0,G19/B$17)</f>
        <v>9.6069868995633193E-3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721</v>
      </c>
      <c r="C20" s="6">
        <f>IF(B$17=0,0,B20/B$17)</f>
        <v>0.62969432314410478</v>
      </c>
      <c r="E20" s="33" t="s">
        <v>62</v>
      </c>
      <c r="F20" s="30" t="s">
        <v>26</v>
      </c>
      <c r="G20" s="13">
        <v>9</v>
      </c>
      <c r="H20" s="94">
        <f>IF(B$17=0,0,G20/B$17)</f>
        <v>7.8602620087336247E-3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602</v>
      </c>
      <c r="C21" s="6">
        <f>IF(B$17=0,0,B21/B$17)</f>
        <v>0.52576419213973802</v>
      </c>
      <c r="E21" s="33" t="s">
        <v>61</v>
      </c>
      <c r="F21" s="30" t="s">
        <v>25</v>
      </c>
      <c r="G21" s="13">
        <v>7</v>
      </c>
      <c r="H21" s="94">
        <f>IF(B$17=0,0,G21/B$17)</f>
        <v>6.1135371179039302E-3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409</v>
      </c>
      <c r="C22" s="6">
        <f>IF(B$17=0,0,B22/B$17)</f>
        <v>0.35720524017467248</v>
      </c>
      <c r="E22" s="33" t="s">
        <v>76</v>
      </c>
      <c r="F22" s="30" t="s">
        <v>40</v>
      </c>
      <c r="G22" s="13">
        <v>5</v>
      </c>
      <c r="H22" s="94">
        <f>IF(B$17=0,0,G22/B$17)</f>
        <v>4.3668122270742356E-3</v>
      </c>
      <c r="I22" s="56">
        <v>6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134</v>
      </c>
      <c r="C23" s="6">
        <f>IF(B$17=0,0,B23/B$17)</f>
        <v>0.11703056768558952</v>
      </c>
      <c r="E23" s="33" t="s">
        <v>63</v>
      </c>
      <c r="F23" s="30" t="s">
        <v>27</v>
      </c>
      <c r="G23" s="13">
        <v>3</v>
      </c>
      <c r="H23" s="94">
        <f>IF(B$17=0,0,G23/B$17)</f>
        <v>2.6200873362445414E-3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6581.3973799126634</v>
      </c>
      <c r="C24" s="8">
        <v>7535700</v>
      </c>
      <c r="E24" s="33" t="s">
        <v>72</v>
      </c>
      <c r="F24" s="30" t="s">
        <v>36</v>
      </c>
      <c r="G24" s="13">
        <v>2</v>
      </c>
      <c r="H24" s="94">
        <f>IF(B$17=0,0,G24/B$17)</f>
        <v>1.7467248908296944E-3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7571.739130434783</v>
      </c>
      <c r="C25" s="98">
        <v>5572800</v>
      </c>
      <c r="E25" s="33" t="s">
        <v>75</v>
      </c>
      <c r="F25" s="30" t="s">
        <v>39</v>
      </c>
      <c r="G25" s="13">
        <v>2</v>
      </c>
      <c r="H25" s="94">
        <f>IF(B$17=0,0,G25/B$17)</f>
        <v>1.7467248908296944E-3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35.493333333333325</v>
      </c>
      <c r="P25" s="80">
        <v>15</v>
      </c>
      <c r="Q25" s="68">
        <v>532.39999999999986</v>
      </c>
    </row>
    <row r="26" spans="1:17">
      <c r="A26" s="20" t="s">
        <v>134</v>
      </c>
      <c r="B26" s="97">
        <f>IF(B$16=0,0,C26/B$16)</f>
        <v>4799.2665036674816</v>
      </c>
      <c r="C26" s="98">
        <v>1962900</v>
      </c>
      <c r="E26" s="33" t="s">
        <v>68</v>
      </c>
      <c r="F26" s="30" t="s">
        <v>32</v>
      </c>
      <c r="G26" s="13">
        <v>1</v>
      </c>
      <c r="H26" s="94">
        <f>IF(B$17=0,0,G26/B$17)</f>
        <v>8.7336244541484718E-4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-5856.4066852367687</v>
      </c>
      <c r="C27" s="98">
        <v>-4204900</v>
      </c>
      <c r="E27" s="33" t="s">
        <v>79</v>
      </c>
      <c r="F27" s="30" t="s">
        <v>43</v>
      </c>
      <c r="G27" s="13">
        <v>1</v>
      </c>
      <c r="H27" s="94">
        <f>IF(B$17=0,0,G27/B$17)</f>
        <v>8.7336244541484718E-4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8.7336244541484718E-4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0</v>
      </c>
      <c r="E29" s="33" t="s">
        <v>82</v>
      </c>
      <c r="F29" s="30" t="s">
        <v>46</v>
      </c>
      <c r="G29" s="13">
        <v>1</v>
      </c>
      <c r="H29" s="94">
        <f>IF(B$17=0,0,G29/B$17)</f>
        <v>8.7336244541484718E-4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333</v>
      </c>
      <c r="O30" s="86">
        <f>IF(P30=0,0,Q30/P30)</f>
        <v>17.366666666666671</v>
      </c>
      <c r="P30" s="80">
        <v>12</v>
      </c>
      <c r="Q30" s="68">
        <v>208.40000000000003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13</v>
      </c>
      <c r="C32" s="9">
        <f>IF(B$3=0,0,B32/B$3)</f>
        <v>2.4123213954351458E-3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269</v>
      </c>
      <c r="O34" s="86">
        <f>IF(P34=0,0,Q34/P34)</f>
        <v>13.939682539682531</v>
      </c>
      <c r="P34" s="80">
        <v>63</v>
      </c>
      <c r="Q34" s="68">
        <v>878.19999999999948</v>
      </c>
    </row>
    <row r="35" spans="1:17">
      <c r="A35" s="52" t="s">
        <v>139</v>
      </c>
      <c r="B35" s="99">
        <v>121</v>
      </c>
      <c r="C35" s="102">
        <f t="shared" ref="C35:C47" si="3">IF(B$17=0,0,B35/B$17)</f>
        <v>0.1056768558951965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238</v>
      </c>
      <c r="O35" s="86">
        <f>IF(P35=0,0,Q35/P35)</f>
        <v>12.778666666666663</v>
      </c>
      <c r="P35" s="80">
        <v>75</v>
      </c>
      <c r="Q35" s="68">
        <v>958.39999999999964</v>
      </c>
    </row>
    <row r="36" spans="1:17">
      <c r="A36" s="19" t="s">
        <v>135</v>
      </c>
      <c r="B36" s="13">
        <v>246</v>
      </c>
      <c r="C36" s="6">
        <f t="shared" si="3"/>
        <v>0.21484716157205241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277</v>
      </c>
      <c r="O36" s="86">
        <f>IF(P36=0,0,Q36/P36)</f>
        <v>11.005376344086031</v>
      </c>
      <c r="P36" s="80">
        <v>93</v>
      </c>
      <c r="Q36" s="68">
        <v>1023.5000000000009</v>
      </c>
    </row>
    <row r="37" spans="1:17">
      <c r="A37" s="19" t="s">
        <v>136</v>
      </c>
      <c r="B37" s="100">
        <v>254</v>
      </c>
      <c r="C37" s="6">
        <f t="shared" si="3"/>
        <v>0.22183406113537119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235</v>
      </c>
      <c r="O37" s="86">
        <f>IF(P37=0,0,Q37/P37)</f>
        <v>10.928571428571457</v>
      </c>
      <c r="P37" s="80">
        <v>126</v>
      </c>
      <c r="Q37" s="68">
        <v>1377.0000000000036</v>
      </c>
    </row>
    <row r="38" spans="1:17">
      <c r="A38" s="19" t="s">
        <v>137</v>
      </c>
      <c r="B38" s="100">
        <v>238</v>
      </c>
      <c r="C38" s="6">
        <f t="shared" si="3"/>
        <v>0.20786026200873362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228</v>
      </c>
      <c r="O38" s="86">
        <f>IF(P38=0,0,Q38/P38)</f>
        <v>10.906666666666666</v>
      </c>
      <c r="P38" s="80">
        <v>60</v>
      </c>
      <c r="Q38" s="68">
        <v>654.4</v>
      </c>
    </row>
    <row r="39" spans="1:17">
      <c r="A39" s="19" t="s">
        <v>138</v>
      </c>
      <c r="B39" s="100">
        <v>140</v>
      </c>
      <c r="C39" s="6">
        <f t="shared" si="3"/>
        <v>0.1222707423580786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304</v>
      </c>
      <c r="O39" s="86">
        <f>IF(P39=0,0,Q39/P39)</f>
        <v>9.0893333333333288</v>
      </c>
      <c r="P39" s="80">
        <v>75</v>
      </c>
      <c r="Q39" s="68">
        <v>681.6999999999997</v>
      </c>
    </row>
    <row r="40" spans="1:17">
      <c r="A40" s="19" t="s">
        <v>140</v>
      </c>
      <c r="B40" s="100">
        <v>92</v>
      </c>
      <c r="C40" s="6">
        <f t="shared" si="3"/>
        <v>8.034934497816594E-2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216</v>
      </c>
      <c r="O40" s="86">
        <f>IF(P40=0,0,Q40/P40)</f>
        <v>6.4740740740740694</v>
      </c>
      <c r="P40" s="80">
        <v>81</v>
      </c>
      <c r="Q40" s="68">
        <v>524.39999999999964</v>
      </c>
    </row>
    <row r="41" spans="1:17">
      <c r="A41" s="19" t="s">
        <v>141</v>
      </c>
      <c r="B41" s="100">
        <v>33</v>
      </c>
      <c r="C41" s="6">
        <f t="shared" si="3"/>
        <v>2.8820960698689956E-2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11</v>
      </c>
      <c r="C42" s="6">
        <f t="shared" si="3"/>
        <v>9.6069868995633193E-3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272</v>
      </c>
      <c r="O42" s="86">
        <f>IF(P42=0,0,Q42/P42)</f>
        <v>4.4635220125786157</v>
      </c>
      <c r="P42" s="80">
        <v>159</v>
      </c>
      <c r="Q42" s="68">
        <v>709.69999999999993</v>
      </c>
    </row>
    <row r="43" spans="1:17">
      <c r="A43" s="19" t="s">
        <v>143</v>
      </c>
      <c r="B43" s="100">
        <v>6</v>
      </c>
      <c r="C43" s="6">
        <f t="shared" si="3"/>
        <v>5.2401746724890829E-3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8.7336244541484718E-4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2.6200873362445414E-3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-12.346666666666685</v>
      </c>
      <c r="P55" s="80">
        <v>180</v>
      </c>
      <c r="Q55" s="68">
        <v>-2222.4000000000033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-13.998666666666661</v>
      </c>
      <c r="P56" s="80">
        <v>150</v>
      </c>
      <c r="Q56" s="68">
        <v>-2099.7999999999993</v>
      </c>
    </row>
    <row r="57" spans="11:17">
      <c r="K57" s="5">
        <v>55</v>
      </c>
      <c r="L57" s="61">
        <v>20.799999999999997</v>
      </c>
      <c r="N57" s="76" t="s">
        <v>167</v>
      </c>
      <c r="O57" s="86">
        <f>IF(P57=0,0,Q57/P57)</f>
        <v>-18.666666666666664</v>
      </c>
      <c r="P57" s="80">
        <v>3</v>
      </c>
      <c r="Q57" s="68">
        <v>-55.999999999999993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-19.181249999999984</v>
      </c>
      <c r="P58" s="80">
        <v>144</v>
      </c>
      <c r="Q58" s="68">
        <v>-2762.0999999999976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27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27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13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28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25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14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9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31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15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15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30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12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14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17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18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4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4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1.1494252873563218E-2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 t="shared" si="3"/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 t="shared" si="3"/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 t="shared" si="3"/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 t="shared" si="3"/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14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31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27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28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10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28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17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25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22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12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14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32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18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17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10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12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30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10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32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12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32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32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6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12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26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16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9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32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19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33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20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29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18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38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28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54</v>
      </c>
      <c r="F2" s="29" t="s">
        <v>20</v>
      </c>
      <c r="G2" s="12">
        <v>39</v>
      </c>
      <c r="H2" s="93">
        <f>IF(B$17=0,0,G2/B$17)</f>
        <v>0.66101694915254239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-1371.4285714285713</v>
      </c>
      <c r="P2" s="79">
        <v>42</v>
      </c>
      <c r="Q2" s="63">
        <v>-57600</v>
      </c>
    </row>
    <row r="3" spans="1:17">
      <c r="A3" s="19" t="s">
        <v>8</v>
      </c>
      <c r="B3" s="122">
        <v>328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0.5423728813559322</v>
      </c>
      <c r="I3" s="56">
        <v>21</v>
      </c>
      <c r="K3" s="5">
        <v>1</v>
      </c>
      <c r="L3" s="61">
        <v>-53.7</v>
      </c>
      <c r="N3" s="76" t="s">
        <v>104</v>
      </c>
      <c r="O3" s="83">
        <f t="shared" si="0"/>
        <v>447.61904761904759</v>
      </c>
      <c r="P3" s="80">
        <v>42</v>
      </c>
      <c r="Q3" s="64">
        <v>18800</v>
      </c>
    </row>
    <row r="4" spans="1:17">
      <c r="A4" s="19" t="s">
        <v>6</v>
      </c>
      <c r="B4" s="124">
        <v>-352.39999999999986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0.52542372881355937</v>
      </c>
      <c r="I4" s="56">
        <v>14</v>
      </c>
      <c r="K4" s="5">
        <v>2</v>
      </c>
      <c r="L4" s="61">
        <v>-70.800000000000011</v>
      </c>
      <c r="N4" s="76" t="s">
        <v>105</v>
      </c>
      <c r="O4" s="83">
        <f t="shared" si="0"/>
        <v>-1387.8048780487804</v>
      </c>
      <c r="P4" s="80">
        <v>41</v>
      </c>
      <c r="Q4" s="64">
        <v>-56900</v>
      </c>
    </row>
    <row r="5" spans="1:17">
      <c r="A5" s="19" t="s">
        <v>7</v>
      </c>
      <c r="B5" s="126">
        <f>IF(B$2=0,0,B$4/B$2)</f>
        <v>-8.3904761904761873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24</v>
      </c>
      <c r="K5" s="5">
        <v>3</v>
      </c>
      <c r="L5" s="61">
        <v>-67.200000000000017</v>
      </c>
      <c r="N5" s="76" t="s">
        <v>157</v>
      </c>
      <c r="O5" s="83">
        <f>IF(P5=0,0,Q5/P5)</f>
        <v>-410.25641025641028</v>
      </c>
      <c r="P5" s="80">
        <v>39</v>
      </c>
      <c r="Q5" s="64">
        <v>-16000</v>
      </c>
    </row>
    <row r="6" spans="1:17">
      <c r="A6" s="19" t="s">
        <v>1</v>
      </c>
      <c r="B6" s="128">
        <f>IF(B$2=0,0,(B$7*1+B$8*2+B$9*3+B$10*4)/B$2)</f>
        <v>2.7380952380952381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0.2711864406779661</v>
      </c>
      <c r="I6" s="56">
        <v>22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-106.06060606060606</v>
      </c>
      <c r="P6" s="80">
        <v>33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0.23809523809523808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-795.23809523809518</v>
      </c>
      <c r="P7" s="80">
        <v>21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0.16666666666666666</v>
      </c>
      <c r="E8" s="33" t="s">
        <v>57</v>
      </c>
      <c r="F8" s="30" t="s">
        <v>21</v>
      </c>
      <c r="G8" s="13">
        <v>13</v>
      </c>
      <c r="H8" s="94">
        <f>IF(B$17=0,0,G8/B$17)</f>
        <v>0.22033898305084745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0.21428571428571427</v>
      </c>
      <c r="E9" s="33" t="s">
        <v>182</v>
      </c>
      <c r="F9" s="30" t="s">
        <v>19</v>
      </c>
      <c r="G9" s="13">
        <v>6</v>
      </c>
      <c r="H9" s="94">
        <f>IF(B$17=0,0,G9/B$17)</f>
        <v>0.10169491525423729</v>
      </c>
      <c r="I9" s="56">
        <v>17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16</v>
      </c>
      <c r="C10" s="7">
        <f>IF(B$2=0,0,B10/B$2)</f>
        <v>0.38095238095238093</v>
      </c>
      <c r="E10" s="33" t="s">
        <v>59</v>
      </c>
      <c r="F10" s="30" t="s">
        <v>23</v>
      </c>
      <c r="G10" s="13">
        <v>6</v>
      </c>
      <c r="H10" s="94">
        <f>IF(B$17=0,0,G10/B$17)</f>
        <v>0.10169491525423729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0.40476190476190477</v>
      </c>
      <c r="E11" s="33" t="s">
        <v>61</v>
      </c>
      <c r="F11" s="30" t="s">
        <v>25</v>
      </c>
      <c r="G11" s="13">
        <v>1</v>
      </c>
      <c r="H11" s="94">
        <f>IF(B$17=0,0,G11/B$17)</f>
        <v>1.6949152542372881E-2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4.7619047619047616E-2</v>
      </c>
      <c r="E12" s="33" t="s">
        <v>66</v>
      </c>
      <c r="F12" s="30" t="s">
        <v>30</v>
      </c>
      <c r="G12" s="13">
        <v>1</v>
      </c>
      <c r="H12" s="94">
        <f>IF(B$17=0,0,G12/B$17)</f>
        <v>1.6949152542372881E-2</v>
      </c>
      <c r="I12" s="56">
        <v>12</v>
      </c>
      <c r="K12" s="5">
        <v>10</v>
      </c>
      <c r="L12" s="61">
        <v>-333.20000000000005</v>
      </c>
      <c r="N12" s="75" t="s">
        <v>126</v>
      </c>
      <c r="O12" s="85">
        <f>IF(P12=0,0,Q12/P12)</f>
        <v>-10.933333333333335</v>
      </c>
      <c r="P12" s="79">
        <v>12</v>
      </c>
      <c r="Q12" s="67">
        <v>-131.20000000000002</v>
      </c>
    </row>
    <row r="13" spans="1:17">
      <c r="A13" s="22" t="s">
        <v>97</v>
      </c>
      <c r="B13" s="15">
        <v>51</v>
      </c>
      <c r="C13" s="11">
        <f>IF(B$3=0,0,B13/B$3)</f>
        <v>0.15548780487804878</v>
      </c>
      <c r="E13" s="33" t="s">
        <v>183</v>
      </c>
      <c r="F13" s="30" t="s">
        <v>186</v>
      </c>
      <c r="G13" s="13">
        <v>1</v>
      </c>
      <c r="H13" s="94">
        <f>IF(B$17=0,0,G13/B$17)</f>
        <v>1.6949152542372881E-2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69</v>
      </c>
      <c r="C14" s="6">
        <f>IF(B$3=0,0,B14/B$3)</f>
        <v>0.21036585365853658</v>
      </c>
      <c r="E14" s="33" t="s">
        <v>71</v>
      </c>
      <c r="F14" s="30" t="s">
        <v>35</v>
      </c>
      <c r="G14" s="13">
        <v>1</v>
      </c>
      <c r="H14" s="94">
        <f>IF(B$17=0,0,G14/B$17)</f>
        <v>1.6949152542372881E-2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-21.433333333333326</v>
      </c>
      <c r="P14" s="80">
        <v>12</v>
      </c>
      <c r="Q14" s="68">
        <v>-257.19999999999993</v>
      </c>
    </row>
    <row r="15" spans="1:17">
      <c r="A15" s="18" t="s">
        <v>99</v>
      </c>
      <c r="B15" s="12">
        <f>B21</f>
        <v>32</v>
      </c>
      <c r="C15" s="4">
        <f>IF(B$13=0,0,B15/B$13)</f>
        <v>0.62745098039215685</v>
      </c>
      <c r="E15" s="33" t="s">
        <v>76</v>
      </c>
      <c r="F15" s="30" t="s">
        <v>40</v>
      </c>
      <c r="G15" s="13">
        <v>1</v>
      </c>
      <c r="H15" s="94">
        <f>IF(B$17=0,0,G15/B$17)</f>
        <v>1.6949152542372881E-2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19</v>
      </c>
      <c r="C16" s="4">
        <f>IF(B$14=0,0,B16/B$14)</f>
        <v>0.27536231884057971</v>
      </c>
      <c r="E16" s="33" t="s">
        <v>77</v>
      </c>
      <c r="F16" s="30" t="s">
        <v>41</v>
      </c>
      <c r="G16" s="13">
        <v>1</v>
      </c>
      <c r="H16" s="94">
        <f>IF(B$17=0,0,G16/B$17)</f>
        <v>1.6949152542372881E-2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0.1798780487804878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51</v>
      </c>
      <c r="C18" s="6">
        <f>IF(B$3=0,0,B18/B$3)</f>
        <v>0.15548780487804878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0.3559322033898305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38</v>
      </c>
      <c r="C20" s="6">
        <f>IF(B$17=0,0,B20/B$17)</f>
        <v>0.64406779661016944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0.5423728813559322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277</v>
      </c>
      <c r="O21" s="86">
        <f t="shared" si="3"/>
        <v>12.777777777777779</v>
      </c>
      <c r="P21" s="80">
        <v>9</v>
      </c>
      <c r="Q21" s="68">
        <v>115.00000000000001</v>
      </c>
    </row>
    <row r="22" spans="1:17">
      <c r="A22" s="19" t="s">
        <v>149</v>
      </c>
      <c r="B22" s="13">
        <v>19</v>
      </c>
      <c r="C22" s="6">
        <f>IF(B$17=0,0,B22/B$17)</f>
        <v>0.32203389830508472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255</v>
      </c>
      <c r="O22" s="86">
        <f t="shared" si="3"/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8</v>
      </c>
      <c r="C23" s="6">
        <f>IF(B$17=0,0,B23/B$17)</f>
        <v>0.13559322033898305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6013.5593220338988</v>
      </c>
      <c r="C24" s="8">
        <v>354800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 t="shared" si="3"/>
        <v>-8.8600000000000012</v>
      </c>
      <c r="P25" s="80">
        <v>15</v>
      </c>
      <c r="Q25" s="68">
        <v>-132.9</v>
      </c>
    </row>
    <row r="26" spans="1:17">
      <c r="A26" s="20" t="s">
        <v>134</v>
      </c>
      <c r="B26" s="97">
        <f>IF(B$16=0,0,C26/B$16)</f>
        <v>3836.8421052631579</v>
      </c>
      <c r="C26" s="98">
        <v>72900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 t="shared" si="3"/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-5770.588235294118</v>
      </c>
      <c r="C27" s="98">
        <v>-294300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 t="shared" si="3"/>
        <v>-18.549999999999994</v>
      </c>
      <c r="P27" s="80">
        <v>16</v>
      </c>
      <c r="Q27" s="68">
        <v>-296.7999999999999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297</v>
      </c>
      <c r="O28" s="86">
        <f t="shared" si="3"/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14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304</v>
      </c>
      <c r="O30" s="86">
        <f t="shared" si="3"/>
        <v>-24.666666666666671</v>
      </c>
      <c r="P30" s="80">
        <v>9</v>
      </c>
      <c r="Q30" s="68">
        <v>-222.00000000000003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195</v>
      </c>
      <c r="O31" s="86">
        <f t="shared" si="3"/>
        <v>-27.309999999999992</v>
      </c>
      <c r="P31" s="80">
        <v>10</v>
      </c>
      <c r="Q31" s="68">
        <v>-273.09999999999991</v>
      </c>
    </row>
    <row r="32" spans="1:17">
      <c r="A32" s="21" t="s">
        <v>112</v>
      </c>
      <c r="B32" s="26">
        <v>1</v>
      </c>
      <c r="C32" s="9">
        <f>IF(B$3=0,0,B32/B$3)</f>
        <v>3.0487804878048782E-3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-29.687499999999996</v>
      </c>
      <c r="P32" s="80">
        <v>16</v>
      </c>
      <c r="Q32" s="68">
        <v>-474.99999999999994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 t="shared" si="3"/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228</v>
      </c>
      <c r="O34" s="86">
        <f t="shared" si="3"/>
        <v>-58.239999999999995</v>
      </c>
      <c r="P34" s="80">
        <v>5</v>
      </c>
      <c r="Q34" s="68">
        <v>-291.2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15</v>
      </c>
      <c r="C36" s="6">
        <f t="shared" si="4"/>
        <v>0.25423728813559321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</row>
    <row r="37" spans="1:17">
      <c r="A37" s="19" t="s">
        <v>136</v>
      </c>
      <c r="B37" s="100">
        <v>7</v>
      </c>
      <c r="C37" s="6">
        <f t="shared" si="4"/>
        <v>0.11864406779661017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19</v>
      </c>
      <c r="C38" s="6">
        <f t="shared" si="4"/>
        <v>0.32203389830508472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5.0847457627118647E-2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10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23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20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17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36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18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23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11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13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22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8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41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12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9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28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7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</v>
      </c>
      <c r="C2" s="121"/>
      <c r="E2" s="32" t="s">
        <v>181</v>
      </c>
      <c r="F2" s="29" t="s">
        <v>156</v>
      </c>
      <c r="G2" s="12">
        <v>58</v>
      </c>
      <c r="H2" s="93">
        <f>IF(B$17=0,0,G2/B$17)</f>
        <v>0.55238095238095242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1277.0833333333333</v>
      </c>
      <c r="P2" s="79">
        <v>48</v>
      </c>
      <c r="Q2" s="63">
        <v>61300</v>
      </c>
    </row>
    <row r="3" spans="1:17">
      <c r="A3" s="19" t="s">
        <v>8</v>
      </c>
      <c r="B3" s="122">
        <v>377</v>
      </c>
      <c r="C3" s="123"/>
      <c r="E3" s="33" t="s">
        <v>184</v>
      </c>
      <c r="F3" s="30" t="s">
        <v>187</v>
      </c>
      <c r="G3" s="13">
        <v>48</v>
      </c>
      <c r="H3" s="94">
        <f>IF(B$17=0,0,G3/B$17)</f>
        <v>0.45714285714285713</v>
      </c>
      <c r="I3" s="56">
        <v>25</v>
      </c>
      <c r="K3" s="5">
        <v>1</v>
      </c>
      <c r="L3" s="61">
        <v>10.3</v>
      </c>
      <c r="N3" s="76" t="s">
        <v>104</v>
      </c>
      <c r="O3" s="83">
        <f t="shared" si="0"/>
        <v>1064.5833333333333</v>
      </c>
      <c r="P3" s="80">
        <v>48</v>
      </c>
      <c r="Q3" s="64">
        <v>51100</v>
      </c>
    </row>
    <row r="4" spans="1:17">
      <c r="A4" s="19" t="s">
        <v>6</v>
      </c>
      <c r="B4" s="124">
        <v>686.50000000000023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0.41904761904761906</v>
      </c>
      <c r="I4" s="56">
        <v>29</v>
      </c>
      <c r="K4" s="5">
        <v>2</v>
      </c>
      <c r="L4" s="61">
        <v>-11.7</v>
      </c>
      <c r="N4" s="76" t="s">
        <v>105</v>
      </c>
      <c r="O4" s="83">
        <f t="shared" si="0"/>
        <v>317.02127659574467</v>
      </c>
      <c r="P4" s="80">
        <v>47</v>
      </c>
      <c r="Q4" s="64">
        <v>14900</v>
      </c>
    </row>
    <row r="5" spans="1:17">
      <c r="A5" s="19" t="s">
        <v>7</v>
      </c>
      <c r="B5" s="126">
        <f>IF(B$2=0,0,B$4/B$2)</f>
        <v>14.302083333333337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0.34285714285714286</v>
      </c>
      <c r="I5" s="56">
        <v>27</v>
      </c>
      <c r="K5" s="5">
        <v>3</v>
      </c>
      <c r="L5" s="61">
        <v>-4.8999999999999995</v>
      </c>
      <c r="N5" s="76" t="s">
        <v>157</v>
      </c>
      <c r="O5" s="83">
        <f>IF(P5=0,0,Q5/P5)</f>
        <v>1036.3636363636363</v>
      </c>
      <c r="P5" s="80">
        <v>44</v>
      </c>
      <c r="Q5" s="64">
        <v>45600</v>
      </c>
    </row>
    <row r="6" spans="1:17">
      <c r="A6" s="19" t="s">
        <v>1</v>
      </c>
      <c r="B6" s="128">
        <f>IF(B$2=0,0,(B$7*1+B$8*2+B$9*3+B$10*4)/B$2)</f>
        <v>2.1041666666666665</v>
      </c>
      <c r="C6" s="129"/>
      <c r="E6" s="33" t="s">
        <v>56</v>
      </c>
      <c r="F6" s="30" t="s">
        <v>185</v>
      </c>
      <c r="G6" s="13">
        <v>29</v>
      </c>
      <c r="H6" s="94">
        <f>IF(B$17=0,0,G6/B$17)</f>
        <v>0.27619047619047621</v>
      </c>
      <c r="I6" s="56">
        <v>21</v>
      </c>
      <c r="K6" s="5">
        <v>4</v>
      </c>
      <c r="L6" s="61">
        <v>43.2</v>
      </c>
      <c r="N6" s="76" t="s">
        <v>106</v>
      </c>
      <c r="O6" s="83">
        <f t="shared" ref="O6" si="1">IF(P6=0,0,Q6/P6)</f>
        <v>780.48780487804879</v>
      </c>
      <c r="P6" s="80">
        <v>41</v>
      </c>
      <c r="Q6" s="64">
        <v>32000</v>
      </c>
    </row>
    <row r="7" spans="1:17">
      <c r="A7" s="19" t="s">
        <v>2</v>
      </c>
      <c r="B7" s="13">
        <v>17</v>
      </c>
      <c r="C7" s="6">
        <f t="shared" ref="C7:C12" si="2">IF(B$2=0,0,B7/B$2)</f>
        <v>0.35416666666666669</v>
      </c>
      <c r="E7" s="33" t="s">
        <v>55</v>
      </c>
      <c r="F7" s="30" t="s">
        <v>155</v>
      </c>
      <c r="G7" s="13">
        <v>26</v>
      </c>
      <c r="H7" s="94">
        <f>IF(B$17=0,0,G7/B$17)</f>
        <v>0.24761904761904763</v>
      </c>
      <c r="I7" s="56">
        <v>17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0.29166666666666669</v>
      </c>
      <c r="E8" s="33" t="s">
        <v>182</v>
      </c>
      <c r="F8" s="30" t="s">
        <v>19</v>
      </c>
      <c r="G8" s="13">
        <v>20</v>
      </c>
      <c r="H8" s="94">
        <f>IF(B$17=0,0,G8/B$17)</f>
        <v>0.19047619047619047</v>
      </c>
      <c r="I8" s="56">
        <v>9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12</v>
      </c>
      <c r="C9" s="7">
        <f>IF(B$2=0,0,B9/B$2)</f>
        <v>0.25</v>
      </c>
      <c r="E9" s="33" t="s">
        <v>57</v>
      </c>
      <c r="F9" s="30" t="s">
        <v>21</v>
      </c>
      <c r="G9" s="13">
        <v>19</v>
      </c>
      <c r="H9" s="94">
        <f>IF(B$17=0,0,G9/B$17)</f>
        <v>0.18095238095238095</v>
      </c>
      <c r="I9" s="56">
        <v>32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0.10416666666666667</v>
      </c>
      <c r="E10" s="33" t="s">
        <v>59</v>
      </c>
      <c r="F10" s="30" t="s">
        <v>23</v>
      </c>
      <c r="G10" s="13">
        <v>19</v>
      </c>
      <c r="H10" s="94">
        <f>IF(B$17=0,0,G10/B$17)</f>
        <v>0.18095238095238095</v>
      </c>
      <c r="I10" s="56">
        <v>16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0.64583333333333337</v>
      </c>
      <c r="E11" s="33" t="s">
        <v>183</v>
      </c>
      <c r="F11" s="30" t="s">
        <v>186</v>
      </c>
      <c r="G11" s="13">
        <v>4</v>
      </c>
      <c r="H11" s="94">
        <f>IF(B$17=0,0,G11/B$17)</f>
        <v>3.8095238095238099E-2</v>
      </c>
      <c r="I11" s="56">
        <v>8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2.8571428571428571E-2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7.2052631578947359</v>
      </c>
      <c r="P12" s="79">
        <v>19</v>
      </c>
      <c r="Q12" s="67">
        <v>136.89999999999998</v>
      </c>
    </row>
    <row r="13" spans="1:17">
      <c r="A13" s="22" t="s">
        <v>97</v>
      </c>
      <c r="B13" s="15">
        <v>82</v>
      </c>
      <c r="C13" s="11">
        <f>IF(B$3=0,0,B13/B$3)</f>
        <v>0.21750663129973474</v>
      </c>
      <c r="E13" s="33" t="s">
        <v>66</v>
      </c>
      <c r="F13" s="30" t="s">
        <v>30</v>
      </c>
      <c r="G13" s="13">
        <v>2</v>
      </c>
      <c r="H13" s="94">
        <f>IF(B$17=0,0,G13/B$17)</f>
        <v>1.9047619047619049E-2</v>
      </c>
      <c r="I13" s="56">
        <v>9</v>
      </c>
      <c r="K13" s="5">
        <v>11</v>
      </c>
      <c r="L13" s="61">
        <v>13.699999999999989</v>
      </c>
      <c r="N13" s="76" t="s">
        <v>127</v>
      </c>
      <c r="O13" s="86">
        <f>IF(P13=0,0,Q13/P13)</f>
        <v>26.800000000000004</v>
      </c>
      <c r="P13" s="80">
        <v>7</v>
      </c>
      <c r="Q13" s="68">
        <v>187.60000000000002</v>
      </c>
    </row>
    <row r="14" spans="1:17">
      <c r="A14" s="19" t="s">
        <v>94</v>
      </c>
      <c r="B14" s="13">
        <v>82</v>
      </c>
      <c r="C14" s="6">
        <f>IF(B$3=0,0,B14/B$3)</f>
        <v>0.21750663129973474</v>
      </c>
      <c r="E14" s="33" t="s">
        <v>67</v>
      </c>
      <c r="F14" s="30" t="s">
        <v>31</v>
      </c>
      <c r="G14" s="13">
        <v>2</v>
      </c>
      <c r="H14" s="94">
        <f>IF(B$17=0,0,G14/B$17)</f>
        <v>1.9047619047619049E-2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-8.5999999999999979</v>
      </c>
      <c r="P14" s="80">
        <v>8</v>
      </c>
      <c r="Q14" s="68">
        <v>-68.799999999999983</v>
      </c>
    </row>
    <row r="15" spans="1:17">
      <c r="A15" s="18" t="s">
        <v>99</v>
      </c>
      <c r="B15" s="12">
        <f>B21</f>
        <v>58</v>
      </c>
      <c r="C15" s="4">
        <f>IF(B$13=0,0,B15/B$13)</f>
        <v>0.70731707317073167</v>
      </c>
      <c r="E15" s="33" t="s">
        <v>74</v>
      </c>
      <c r="F15" s="30" t="s">
        <v>38</v>
      </c>
      <c r="G15" s="13">
        <v>2</v>
      </c>
      <c r="H15" s="94">
        <f>IF(B$17=0,0,G15/B$17)</f>
        <v>1.9047619047619049E-2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37</v>
      </c>
      <c r="C16" s="4">
        <f>IF(B$14=0,0,B16/B$14)</f>
        <v>0.45121951219512196</v>
      </c>
      <c r="E16" s="33" t="s">
        <v>77</v>
      </c>
      <c r="F16" s="30" t="s">
        <v>41</v>
      </c>
      <c r="G16" s="13">
        <v>2</v>
      </c>
      <c r="H16" s="94">
        <f>IF(B$17=0,0,G16/B$17)</f>
        <v>1.9047619047619049E-2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105</v>
      </c>
      <c r="C17" s="4">
        <f>IF(B$3=0,0,B17/B$3)</f>
        <v>0.27851458885941643</v>
      </c>
      <c r="E17" s="33" t="s">
        <v>61</v>
      </c>
      <c r="F17" s="30" t="s">
        <v>25</v>
      </c>
      <c r="G17" s="13">
        <v>1</v>
      </c>
      <c r="H17" s="94">
        <f>IF(B$17=0,0,G17/B$17)</f>
        <v>9.5238095238095247E-3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0.11671087533156499</v>
      </c>
      <c r="E18" s="33" t="s">
        <v>62</v>
      </c>
      <c r="F18" s="30" t="s">
        <v>26</v>
      </c>
      <c r="G18" s="13">
        <v>1</v>
      </c>
      <c r="H18" s="94">
        <f>IF(B$17=0,0,G18/B$17)</f>
        <v>9.5238095238095247E-3</v>
      </c>
      <c r="I18" s="56">
        <v>6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40</v>
      </c>
      <c r="C19" s="6">
        <f>IF(B$17=0,0,B19/B$17)</f>
        <v>0.38095238095238093</v>
      </c>
      <c r="E19" s="33" t="s">
        <v>71</v>
      </c>
      <c r="F19" s="30" t="s">
        <v>35</v>
      </c>
      <c r="G19" s="13">
        <v>1</v>
      </c>
      <c r="H19" s="94">
        <f>IF(B$17=0,0,G19/B$17)</f>
        <v>9.5238095238095247E-3</v>
      </c>
      <c r="I19" s="56">
        <v>17</v>
      </c>
      <c r="K19" s="5">
        <v>17</v>
      </c>
      <c r="L19" s="61">
        <v>164.89999999999998</v>
      </c>
      <c r="N19" s="76" t="s">
        <v>297</v>
      </c>
      <c r="O19" s="86">
        <f>IF(P19=0,0,Q19/P19)</f>
        <v>31.400000000000002</v>
      </c>
      <c r="P19" s="80">
        <v>3</v>
      </c>
      <c r="Q19" s="68">
        <v>94.2</v>
      </c>
    </row>
    <row r="20" spans="1:17">
      <c r="A20" s="19" t="s">
        <v>11</v>
      </c>
      <c r="B20" s="13">
        <v>65</v>
      </c>
      <c r="C20" s="6">
        <f>IF(B$17=0,0,B20/B$17)</f>
        <v>0.61904761904761907</v>
      </c>
      <c r="E20" s="33" t="s">
        <v>78</v>
      </c>
      <c r="F20" s="30" t="s">
        <v>42</v>
      </c>
      <c r="G20" s="13">
        <v>1</v>
      </c>
      <c r="H20" s="94">
        <f>IF(B$17=0,0,G20/B$17)</f>
        <v>9.5238095238095247E-3</v>
      </c>
      <c r="I20" s="56">
        <v>9</v>
      </c>
      <c r="K20" s="5">
        <v>18</v>
      </c>
      <c r="L20" s="61">
        <v>145.99999999999997</v>
      </c>
      <c r="N20" s="76" t="s">
        <v>258</v>
      </c>
      <c r="O20" s="86">
        <f>IF(P20=0,0,Q20/P20)</f>
        <v>30.900000000000002</v>
      </c>
      <c r="P20" s="80">
        <v>3</v>
      </c>
      <c r="Q20" s="68">
        <v>92.7</v>
      </c>
    </row>
    <row r="21" spans="1:17">
      <c r="A21" s="19" t="s">
        <v>151</v>
      </c>
      <c r="B21" s="13">
        <v>58</v>
      </c>
      <c r="C21" s="6">
        <f>IF(B$17=0,0,B21/B$17)</f>
        <v>0.55238095238095242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152.69999999999996</v>
      </c>
      <c r="N21" s="76" t="s">
        <v>169</v>
      </c>
      <c r="O21" s="86">
        <f>IF(P21=0,0,Q21/P21)</f>
        <v>30.170000000000005</v>
      </c>
      <c r="P21" s="80">
        <v>10</v>
      </c>
      <c r="Q21" s="68">
        <v>301.70000000000005</v>
      </c>
    </row>
    <row r="22" spans="1:17">
      <c r="A22" s="19" t="s">
        <v>149</v>
      </c>
      <c r="B22" s="13">
        <v>37</v>
      </c>
      <c r="C22" s="6">
        <f>IF(B$17=0,0,B22/B$17)</f>
        <v>0.35238095238095241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235</v>
      </c>
      <c r="O22" s="86">
        <f>IF(P22=0,0,Q22/P22)</f>
        <v>29.687499999999996</v>
      </c>
      <c r="P22" s="80">
        <v>16</v>
      </c>
      <c r="Q22" s="68">
        <v>474.99999999999994</v>
      </c>
    </row>
    <row r="23" spans="1:17">
      <c r="A23" s="19" t="s">
        <v>150</v>
      </c>
      <c r="B23" s="13">
        <v>10</v>
      </c>
      <c r="C23" s="6">
        <f>IF(B$17=0,0,B23/B$17)</f>
        <v>9.5238095238095233E-2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230.49999999999994</v>
      </c>
      <c r="N23" s="76" t="s">
        <v>244</v>
      </c>
      <c r="O23" s="86">
        <f>IF(P23=0,0,Q23/P23)</f>
        <v>25.240000000000002</v>
      </c>
      <c r="P23" s="80">
        <v>5</v>
      </c>
      <c r="Q23" s="68">
        <v>126.20000000000002</v>
      </c>
    </row>
    <row r="24" spans="1:17">
      <c r="A24" s="19" t="s">
        <v>5</v>
      </c>
      <c r="B24" s="16">
        <f>IF(B$17=0,0,C24/B$17)</f>
        <v>5802.8571428571431</v>
      </c>
      <c r="C24" s="8">
        <v>609300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24.304761904761907</v>
      </c>
      <c r="P24" s="80">
        <v>21</v>
      </c>
      <c r="Q24" s="68">
        <v>510.40000000000003</v>
      </c>
    </row>
    <row r="25" spans="1:17">
      <c r="A25" s="20" t="s">
        <v>133</v>
      </c>
      <c r="B25" s="97">
        <f>IF($B$17-B$16=0,0,C25/($B$17-B$16))</f>
        <v>7073.5294117647063</v>
      </c>
      <c r="C25" s="98">
        <v>481000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12</v>
      </c>
      <c r="K25" s="5">
        <v>23</v>
      </c>
      <c r="L25" s="61">
        <v>243.59999999999997</v>
      </c>
      <c r="N25" s="76" t="s">
        <v>255</v>
      </c>
      <c r="O25" s="86">
        <f>IF(P25=0,0,Q25/P25)</f>
        <v>22.211111111111109</v>
      </c>
      <c r="P25" s="80">
        <v>9</v>
      </c>
      <c r="Q25" s="68">
        <v>199.89999999999998</v>
      </c>
    </row>
    <row r="26" spans="1:17">
      <c r="A26" s="20" t="s">
        <v>134</v>
      </c>
      <c r="B26" s="97">
        <f>IF(B$16=0,0,C26/B$16)</f>
        <v>3467.5675675675675</v>
      </c>
      <c r="C26" s="98">
        <v>128300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262</v>
      </c>
      <c r="O26" s="86">
        <f>IF(P26=0,0,Q26/P26)</f>
        <v>18.100000000000001</v>
      </c>
      <c r="P26" s="80">
        <v>3</v>
      </c>
      <c r="Q26" s="68">
        <v>54.300000000000004</v>
      </c>
    </row>
    <row r="27" spans="1:17">
      <c r="A27" s="20" t="s">
        <v>132</v>
      </c>
      <c r="B27" s="97">
        <f>IF(B$18=0,0,C27/B$18)</f>
        <v>-4238.636363636364</v>
      </c>
      <c r="C27" s="98">
        <v>-186500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277</v>
      </c>
      <c r="O27" s="86">
        <f>IF(P27=0,0,Q27/P27)</f>
        <v>17.191666666666666</v>
      </c>
      <c r="P27" s="80">
        <v>12</v>
      </c>
      <c r="Q27" s="68">
        <v>206.29999999999998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238</v>
      </c>
      <c r="O28" s="86">
        <f>IF(P28=0,0,Q28/P28)</f>
        <v>16.433333333333334</v>
      </c>
      <c r="P28" s="80">
        <v>3</v>
      </c>
      <c r="Q28" s="68">
        <v>49.300000000000004</v>
      </c>
    </row>
    <row r="29" spans="1:17">
      <c r="A29" s="19" t="s">
        <v>131</v>
      </c>
      <c r="B29" s="13">
        <v>30</v>
      </c>
      <c r="C29" s="96">
        <v>17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195</v>
      </c>
      <c r="O29" s="86">
        <f>IF(P29=0,0,Q29/P29)</f>
        <v>13.428571428571429</v>
      </c>
      <c r="P29" s="80">
        <v>7</v>
      </c>
      <c r="Q29" s="68">
        <v>94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7</v>
      </c>
      <c r="K30" s="5">
        <v>28</v>
      </c>
      <c r="L30" s="61">
        <v>251.60000000000002</v>
      </c>
      <c r="N30" s="76" t="s">
        <v>269</v>
      </c>
      <c r="O30" s="86">
        <f>IF(P30=0,0,Q30/P30)</f>
        <v>11.22857142857143</v>
      </c>
      <c r="P30" s="80">
        <v>7</v>
      </c>
      <c r="Q30" s="68">
        <v>78.600000000000009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265</v>
      </c>
      <c r="O31" s="86">
        <f>IF(P31=0,0,Q31/P31)</f>
        <v>10.127272727272725</v>
      </c>
      <c r="P31" s="80">
        <v>11</v>
      </c>
      <c r="Q31" s="68">
        <v>111.39999999999998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>IF(P32=0,0,Q32/P32)</f>
        <v>4.8722222222222218</v>
      </c>
      <c r="P32" s="80">
        <v>18</v>
      </c>
      <c r="Q32" s="68">
        <v>87.699999999999989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228</v>
      </c>
      <c r="O33" s="86">
        <f>IF(P33=0,0,Q33/P33)</f>
        <v>-11.933333333333332</v>
      </c>
      <c r="P33" s="80">
        <v>3</v>
      </c>
      <c r="Q33" s="68">
        <v>-35.799999999999997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0.11428571428571428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333</v>
      </c>
      <c r="O35" s="86">
        <f>IF(P35=0,0,Q35/P35)</f>
        <v>-59.5</v>
      </c>
      <c r="P35" s="80">
        <v>1</v>
      </c>
      <c r="Q35" s="68">
        <v>-59.5</v>
      </c>
    </row>
    <row r="36" spans="1:17">
      <c r="A36" s="19" t="s">
        <v>135</v>
      </c>
      <c r="B36" s="13">
        <v>29</v>
      </c>
      <c r="C36" s="6">
        <f t="shared" si="3"/>
        <v>0.27619047619047621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</row>
    <row r="37" spans="1:17">
      <c r="A37" s="19" t="s">
        <v>136</v>
      </c>
      <c r="B37" s="100">
        <v>26</v>
      </c>
      <c r="C37" s="6">
        <f t="shared" si="3"/>
        <v>0.24761904761904763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17</v>
      </c>
      <c r="C38" s="6">
        <f t="shared" si="3"/>
        <v>0.16190476190476191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14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3"/>
        <v>2.8571428571428571E-2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3.8095238095238099E-2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15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19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30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15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12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0.59259259259259256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-1622.6415094339623</v>
      </c>
      <c r="P2" s="79">
        <v>53</v>
      </c>
      <c r="Q2" s="63">
        <v>-86000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0.58024691358024694</v>
      </c>
      <c r="I3" s="56">
        <v>9</v>
      </c>
      <c r="K3" s="5">
        <v>1</v>
      </c>
      <c r="L3" s="61">
        <v>6.3</v>
      </c>
      <c r="N3" s="76" t="s">
        <v>104</v>
      </c>
      <c r="O3" s="83">
        <f t="shared" si="0"/>
        <v>581.13207547169816</v>
      </c>
      <c r="P3" s="80">
        <v>53</v>
      </c>
      <c r="Q3" s="64">
        <v>30800</v>
      </c>
    </row>
    <row r="4" spans="1:17">
      <c r="A4" s="19" t="s">
        <v>6</v>
      </c>
      <c r="B4" s="124">
        <v>-184.19999999999993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0.54320987654320985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9.615384615384615</v>
      </c>
      <c r="P4" s="80">
        <v>52</v>
      </c>
      <c r="Q4" s="64">
        <v>500</v>
      </c>
    </row>
    <row r="5" spans="1:17">
      <c r="A5" s="19" t="s">
        <v>7</v>
      </c>
      <c r="B5" s="126">
        <f>IF(B$2=0,0,B$4/B$2)</f>
        <v>-3.4754716981132061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0.33333333333333331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-1056</v>
      </c>
      <c r="P5" s="80">
        <v>50</v>
      </c>
      <c r="Q5" s="64">
        <v>-52800</v>
      </c>
    </row>
    <row r="6" spans="1:17">
      <c r="A6" s="19" t="s">
        <v>1</v>
      </c>
      <c r="B6" s="128">
        <f>IF(B$2=0,0,(B$7*1+B$8*2+B$9*3+B$10*4)/B$2)</f>
        <v>2.5849056603773586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0.30864197530864196</v>
      </c>
      <c r="I6" s="56">
        <v>18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-941.46341463414637</v>
      </c>
      <c r="P6" s="80">
        <v>41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0.26415094339622641</v>
      </c>
      <c r="E7" s="33" t="s">
        <v>55</v>
      </c>
      <c r="F7" s="30" t="s">
        <v>155</v>
      </c>
      <c r="G7" s="13">
        <v>17</v>
      </c>
      <c r="H7" s="94">
        <f>IF(B$17=0,0,G7/B$17)</f>
        <v>0.20987654320987653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1488.8888888888889</v>
      </c>
      <c r="P7" s="80">
        <v>27</v>
      </c>
      <c r="Q7" s="64">
        <v>40200</v>
      </c>
    </row>
    <row r="8" spans="1:17">
      <c r="A8" s="19" t="s">
        <v>3</v>
      </c>
      <c r="B8" s="13">
        <v>9</v>
      </c>
      <c r="C8" s="6">
        <f>IF(B$2=0,0,B8/B$2)</f>
        <v>0.16981132075471697</v>
      </c>
      <c r="E8" s="33" t="s">
        <v>57</v>
      </c>
      <c r="F8" s="30" t="s">
        <v>21</v>
      </c>
      <c r="G8" s="13">
        <v>15</v>
      </c>
      <c r="H8" s="94">
        <f>IF(B$17=0,0,G8/B$17)</f>
        <v>0.18518518518518517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0.28301886792452829</v>
      </c>
      <c r="E9" s="33" t="s">
        <v>59</v>
      </c>
      <c r="F9" s="30" t="s">
        <v>23</v>
      </c>
      <c r="G9" s="13">
        <v>10</v>
      </c>
      <c r="H9" s="94">
        <f>IF(B$17=0,0,G9/B$17)</f>
        <v>0.12345679012345678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0.28301886792452829</v>
      </c>
      <c r="E10" s="33" t="s">
        <v>182</v>
      </c>
      <c r="F10" s="30" t="s">
        <v>19</v>
      </c>
      <c r="G10" s="13">
        <v>9</v>
      </c>
      <c r="H10" s="94">
        <f>IF(B$17=0,0,G10/B$17)</f>
        <v>0.1111111111111111</v>
      </c>
      <c r="I10" s="56">
        <v>13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0.43396226415094341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1.8867924528301886E-2</v>
      </c>
      <c r="E12" s="33" t="s">
        <v>74</v>
      </c>
      <c r="F12" s="30" t="s">
        <v>38</v>
      </c>
      <c r="G12" s="13">
        <v>6</v>
      </c>
      <c r="H12" s="94">
        <f>IF(B$17=0,0,G12/B$17)</f>
        <v>7.407407407407407E-2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-3.8500000000000005</v>
      </c>
      <c r="P12" s="79">
        <v>8</v>
      </c>
      <c r="Q12" s="67">
        <v>-30.800000000000004</v>
      </c>
    </row>
    <row r="13" spans="1:17">
      <c r="A13" s="22" t="s">
        <v>97</v>
      </c>
      <c r="B13" s="15">
        <v>91</v>
      </c>
      <c r="C13" s="11">
        <f>IF(B$3=0,0,B13/B$3)</f>
        <v>0.228643216080402</v>
      </c>
      <c r="E13" s="33" t="s">
        <v>66</v>
      </c>
      <c r="F13" s="30" t="s">
        <v>30</v>
      </c>
      <c r="G13" s="13">
        <v>3</v>
      </c>
      <c r="H13" s="94">
        <f>IF(B$17=0,0,G13/B$17)</f>
        <v>3.7037037037037035E-2</v>
      </c>
      <c r="I13" s="56">
        <v>4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92</v>
      </c>
      <c r="C14" s="6">
        <f>IF(B$3=0,0,B14/B$3)</f>
        <v>0.23115577889447236</v>
      </c>
      <c r="E14" s="33" t="s">
        <v>183</v>
      </c>
      <c r="F14" s="30" t="s">
        <v>186</v>
      </c>
      <c r="G14" s="13">
        <v>3</v>
      </c>
      <c r="H14" s="94">
        <f>IF(B$17=0,0,G14/B$17)</f>
        <v>3.7037037037037035E-2</v>
      </c>
      <c r="I14" s="56">
        <v>9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48</v>
      </c>
      <c r="C15" s="4">
        <f>IF(B$13=0,0,B15/B$13)</f>
        <v>0.52747252747252749</v>
      </c>
      <c r="E15" s="33" t="s">
        <v>63</v>
      </c>
      <c r="F15" s="30" t="s">
        <v>27</v>
      </c>
      <c r="G15" s="13">
        <v>2</v>
      </c>
      <c r="H15" s="94">
        <f>IF(B$17=0,0,G15/B$17)</f>
        <v>2.4691358024691357E-2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31</v>
      </c>
      <c r="C16" s="4">
        <f>IF(B$14=0,0,B16/B$14)</f>
        <v>0.33695652173913043</v>
      </c>
      <c r="E16" s="33" t="s">
        <v>77</v>
      </c>
      <c r="F16" s="30" t="s">
        <v>41</v>
      </c>
      <c r="G16" s="13">
        <v>2</v>
      </c>
      <c r="H16" s="94">
        <f>IF(B$17=0,0,G16/B$17)</f>
        <v>2.4691358024691357E-2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0.20351758793969849</v>
      </c>
      <c r="E17" s="33" t="s">
        <v>67</v>
      </c>
      <c r="F17" s="30" t="s">
        <v>31</v>
      </c>
      <c r="G17" s="13">
        <v>1</v>
      </c>
      <c r="H17" s="94">
        <f>IF(B$17=0,0,G17/B$17)</f>
        <v>1.2345679012345678E-2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0.17085427135678391</v>
      </c>
      <c r="E18" s="33" t="s">
        <v>69</v>
      </c>
      <c r="F18" s="30" t="s">
        <v>33</v>
      </c>
      <c r="G18" s="13">
        <v>1</v>
      </c>
      <c r="H18" s="94">
        <f>IF(B$17=0,0,G18/B$17)</f>
        <v>1.2345679012345678E-2</v>
      </c>
      <c r="I18" s="56">
        <v>8</v>
      </c>
      <c r="K18" s="5">
        <v>16</v>
      </c>
      <c r="L18" s="61">
        <v>253.7</v>
      </c>
      <c r="N18" s="75" t="s">
        <v>333</v>
      </c>
      <c r="O18" s="85">
        <f t="shared" ref="O18:O36" si="3">IF(P18=0,0,Q18/P18)</f>
        <v>68.550000000000011</v>
      </c>
      <c r="P18" s="79">
        <v>2</v>
      </c>
      <c r="Q18" s="67">
        <v>137.10000000000002</v>
      </c>
    </row>
    <row r="19" spans="1:17">
      <c r="A19" s="19" t="s">
        <v>12</v>
      </c>
      <c r="B19" s="13">
        <v>31</v>
      </c>
      <c r="C19" s="6">
        <f>IF(B$17=0,0,B19/B$17)</f>
        <v>0.38271604938271603</v>
      </c>
      <c r="E19" s="33" t="s">
        <v>76</v>
      </c>
      <c r="F19" s="30" t="s">
        <v>40</v>
      </c>
      <c r="G19" s="13">
        <v>1</v>
      </c>
      <c r="H19" s="94">
        <f>IF(B$17=0,0,G19/B$17)</f>
        <v>1.2345679012345678E-2</v>
      </c>
      <c r="I19" s="56">
        <v>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50</v>
      </c>
      <c r="C20" s="6">
        <f>IF(B$17=0,0,B20/B$17)</f>
        <v>0.61728395061728392</v>
      </c>
      <c r="E20" s="33" t="s">
        <v>78</v>
      </c>
      <c r="F20" s="30" t="s">
        <v>42</v>
      </c>
      <c r="G20" s="13">
        <v>1</v>
      </c>
      <c r="H20" s="94">
        <f>IF(B$17=0,0,G20/B$17)</f>
        <v>1.2345679012345678E-2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48</v>
      </c>
      <c r="C21" s="6">
        <f>IF(B$17=0,0,B21/B$17)</f>
        <v>0.59259259259259256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31</v>
      </c>
      <c r="C22" s="6">
        <f>IF(B$17=0,0,B22/B$17)</f>
        <v>0.38271604938271603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2.4691358024691357E-2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29.271428571428576</v>
      </c>
      <c r="P23" s="80">
        <v>14</v>
      </c>
      <c r="Q23" s="68">
        <v>409.80000000000007</v>
      </c>
    </row>
    <row r="24" spans="1:17">
      <c r="A24" s="19" t="s">
        <v>5</v>
      </c>
      <c r="B24" s="16">
        <f>IF(B$17=0,0,C24/B$17)</f>
        <v>6507.4074074074078</v>
      </c>
      <c r="C24" s="8">
        <v>527100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17.875</v>
      </c>
      <c r="P24" s="80">
        <v>4</v>
      </c>
      <c r="Q24" s="68">
        <v>71.5</v>
      </c>
    </row>
    <row r="25" spans="1:17">
      <c r="A25" s="20" t="s">
        <v>133</v>
      </c>
      <c r="B25" s="97">
        <f>IF($B$17-B$16=0,0,C25/($B$17-B$16))</f>
        <v>8036</v>
      </c>
      <c r="C25" s="98">
        <v>401800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235</v>
      </c>
      <c r="O25" s="86">
        <f t="shared" si="3"/>
        <v>8.860000000000003</v>
      </c>
      <c r="P25" s="80">
        <v>15</v>
      </c>
      <c r="Q25" s="68">
        <v>132.90000000000003</v>
      </c>
    </row>
    <row r="26" spans="1:17">
      <c r="A26" s="20" t="s">
        <v>134</v>
      </c>
      <c r="B26" s="97">
        <f>IF(B$16=0,0,C26/B$16)</f>
        <v>4041.9354838709678</v>
      </c>
      <c r="C26" s="98">
        <v>125300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-5676.4705882352937</v>
      </c>
      <c r="C27" s="98">
        <v>-386000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-22.339130434782611</v>
      </c>
      <c r="P32" s="80">
        <v>23</v>
      </c>
      <c r="Q32" s="68">
        <v>-513.80000000000007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 t="shared" si="3"/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0.1728395061728395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0.1728395061728395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0.20987654320987653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0.12345679012345678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3.7037037037037035E-2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1.2345679012345678E-2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1.2345679012345678E-2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31</v>
      </c>
      <c r="C2" s="121"/>
      <c r="E2" s="32" t="s">
        <v>184</v>
      </c>
      <c r="F2" s="29" t="s">
        <v>187</v>
      </c>
      <c r="G2" s="12">
        <v>22</v>
      </c>
      <c r="H2" s="93">
        <f>IF(B$17=0,0,G2/B$17)</f>
        <v>0.59459459459459463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-1483.8709677419354</v>
      </c>
      <c r="P2" s="79">
        <v>31</v>
      </c>
      <c r="Q2" s="63">
        <v>-46000</v>
      </c>
    </row>
    <row r="3" spans="1:17">
      <c r="A3" s="19" t="s">
        <v>8</v>
      </c>
      <c r="B3" s="122">
        <v>217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17</v>
      </c>
      <c r="K3" s="5">
        <v>1</v>
      </c>
      <c r="L3" s="61">
        <v>-47</v>
      </c>
      <c r="N3" s="76" t="s">
        <v>104</v>
      </c>
      <c r="O3" s="83">
        <f t="shared" si="0"/>
        <v>-1225.8064516129032</v>
      </c>
      <c r="P3" s="80">
        <v>31</v>
      </c>
      <c r="Q3" s="64">
        <v>-38000</v>
      </c>
    </row>
    <row r="4" spans="1:17">
      <c r="A4" s="19" t="s">
        <v>6</v>
      </c>
      <c r="B4" s="124">
        <v>-257.39999999999992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0.45945945945945948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-623.33333333333337</v>
      </c>
      <c r="P4" s="80">
        <v>30</v>
      </c>
      <c r="Q4" s="64">
        <v>-18700</v>
      </c>
    </row>
    <row r="5" spans="1:17">
      <c r="A5" s="19" t="s">
        <v>7</v>
      </c>
      <c r="B5" s="126">
        <f>IF(B$2=0,0,B$4/B$2)</f>
        <v>-8.3032258064516107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0.40540540540540543</v>
      </c>
      <c r="I5" s="56">
        <v>19</v>
      </c>
      <c r="K5" s="5">
        <v>3</v>
      </c>
      <c r="L5" s="61">
        <v>-56.4</v>
      </c>
      <c r="N5" s="76" t="s">
        <v>157</v>
      </c>
      <c r="O5" s="83">
        <f>IF(P5=0,0,Q5/P5)</f>
        <v>-385.18518518518516</v>
      </c>
      <c r="P5" s="80">
        <v>27</v>
      </c>
      <c r="Q5" s="64">
        <v>-10400</v>
      </c>
    </row>
    <row r="6" spans="1:17">
      <c r="A6" s="19" t="s">
        <v>1</v>
      </c>
      <c r="B6" s="128">
        <f>IF(B$2=0,0,(B$7*1+B$8*2+B$9*3+B$10*4)/B$2)</f>
        <v>2.7419354838709675</v>
      </c>
      <c r="C6" s="129"/>
      <c r="E6" s="33" t="s">
        <v>55</v>
      </c>
      <c r="F6" s="30" t="s">
        <v>155</v>
      </c>
      <c r="G6" s="13">
        <v>11</v>
      </c>
      <c r="H6" s="94">
        <f>IF(B$17=0,0,G6/B$17)</f>
        <v>0.29729729729729731</v>
      </c>
      <c r="I6" s="56">
        <v>10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1645</v>
      </c>
      <c r="P6" s="80">
        <v>20</v>
      </c>
      <c r="Q6" s="64">
        <v>32900</v>
      </c>
    </row>
    <row r="7" spans="1:17">
      <c r="A7" s="19" t="s">
        <v>2</v>
      </c>
      <c r="B7" s="13">
        <v>7</v>
      </c>
      <c r="C7" s="6">
        <f t="shared" ref="C7:C12" si="2">IF(B$2=0,0,B7/B$2)</f>
        <v>0.22580645161290322</v>
      </c>
      <c r="E7" s="33" t="s">
        <v>56</v>
      </c>
      <c r="F7" s="30" t="s">
        <v>185</v>
      </c>
      <c r="G7" s="13">
        <v>11</v>
      </c>
      <c r="H7" s="94">
        <f>IF(B$17=0,0,G7/B$17)</f>
        <v>0.29729729729729731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6</v>
      </c>
      <c r="C8" s="6">
        <f>IF(B$2=0,0,B8/B$2)</f>
        <v>0.19354838709677419</v>
      </c>
      <c r="E8" s="33" t="s">
        <v>59</v>
      </c>
      <c r="F8" s="30" t="s">
        <v>23</v>
      </c>
      <c r="G8" s="13">
        <v>7</v>
      </c>
      <c r="H8" s="94">
        <f>IF(B$17=0,0,G8/B$17)</f>
        <v>0.1891891891891892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6</v>
      </c>
      <c r="C9" s="7">
        <f>IF(B$2=0,0,B9/B$2)</f>
        <v>0.19354838709677419</v>
      </c>
      <c r="E9" s="33" t="s">
        <v>57</v>
      </c>
      <c r="F9" s="30" t="s">
        <v>21</v>
      </c>
      <c r="G9" s="13">
        <v>6</v>
      </c>
      <c r="H9" s="94">
        <f>IF(B$17=0,0,G9/B$17)</f>
        <v>0.16216216216216217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12</v>
      </c>
      <c r="C10" s="7">
        <f>IF(B$2=0,0,B10/B$2)</f>
        <v>0.38709677419354838</v>
      </c>
      <c r="E10" s="33" t="s">
        <v>77</v>
      </c>
      <c r="F10" s="30" t="s">
        <v>41</v>
      </c>
      <c r="G10" s="13">
        <v>2</v>
      </c>
      <c r="H10" s="94">
        <f>IF(B$17=0,0,G10/B$17)</f>
        <v>5.4054054054054057E-2</v>
      </c>
      <c r="I10" s="56">
        <v>12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0.41935483870967744</v>
      </c>
      <c r="E11" s="33" t="s">
        <v>182</v>
      </c>
      <c r="F11" s="30" t="s">
        <v>19</v>
      </c>
      <c r="G11" s="13">
        <v>1</v>
      </c>
      <c r="H11" s="94">
        <f>IF(B$17=0,0,G11/B$17)</f>
        <v>2.7027027027027029E-2</v>
      </c>
      <c r="I11" s="56">
        <v>31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2.7027027027027029E-2</v>
      </c>
      <c r="I12" s="56">
        <v>27</v>
      </c>
      <c r="K12" s="5">
        <v>10</v>
      </c>
      <c r="L12" s="61">
        <v>-315.09999999999997</v>
      </c>
      <c r="N12" s="75" t="s">
        <v>126</v>
      </c>
      <c r="O12" s="85">
        <f>IF(P12=0,0,Q12/P12)</f>
        <v>9.9500000000000011</v>
      </c>
      <c r="P12" s="79">
        <v>10</v>
      </c>
      <c r="Q12" s="67">
        <v>99.500000000000014</v>
      </c>
    </row>
    <row r="13" spans="1:17">
      <c r="A13" s="22" t="s">
        <v>97</v>
      </c>
      <c r="B13" s="15">
        <v>53</v>
      </c>
      <c r="C13" s="11">
        <f>IF(B$3=0,0,B13/B$3)</f>
        <v>0.24423963133640553</v>
      </c>
      <c r="E13" s="33" t="s">
        <v>61</v>
      </c>
      <c r="F13" s="30" t="s">
        <v>25</v>
      </c>
      <c r="G13" s="13">
        <v>1</v>
      </c>
      <c r="H13" s="94">
        <f>IF(B$17=0,0,G13/B$17)</f>
        <v>2.7027027027027029E-2</v>
      </c>
      <c r="I13" s="56">
        <v>4</v>
      </c>
      <c r="K13" s="5">
        <v>11</v>
      </c>
      <c r="L13" s="61">
        <v>-357.9</v>
      </c>
      <c r="N13" s="76" t="s">
        <v>127</v>
      </c>
      <c r="O13" s="86">
        <f>IF(P13=0,0,Q13/P13)</f>
        <v>-11.674999999999997</v>
      </c>
      <c r="P13" s="80">
        <v>8</v>
      </c>
      <c r="Q13" s="68">
        <v>-93.399999999999977</v>
      </c>
    </row>
    <row r="14" spans="1:17">
      <c r="A14" s="19" t="s">
        <v>94</v>
      </c>
      <c r="B14" s="13">
        <v>48</v>
      </c>
      <c r="C14" s="6">
        <f>IF(B$3=0,0,B14/B$3)</f>
        <v>0.22119815668202766</v>
      </c>
      <c r="E14" s="33" t="s">
        <v>67</v>
      </c>
      <c r="F14" s="30" t="s">
        <v>31</v>
      </c>
      <c r="G14" s="13">
        <v>1</v>
      </c>
      <c r="H14" s="94">
        <f>IF(B$17=0,0,G14/B$17)</f>
        <v>2.7027027027027029E-2</v>
      </c>
      <c r="I14" s="56">
        <v>7</v>
      </c>
      <c r="K14" s="5">
        <v>12</v>
      </c>
      <c r="L14" s="61">
        <v>-303.79999999999995</v>
      </c>
      <c r="N14" s="76" t="s">
        <v>128</v>
      </c>
      <c r="O14" s="86">
        <f>IF(P14=0,0,Q14/P14)</f>
        <v>-27.675000000000004</v>
      </c>
      <c r="P14" s="80">
        <v>8</v>
      </c>
      <c r="Q14" s="68">
        <v>-221.40000000000003</v>
      </c>
    </row>
    <row r="15" spans="1:17">
      <c r="A15" s="18" t="s">
        <v>99</v>
      </c>
      <c r="B15" s="12">
        <f>B21</f>
        <v>21</v>
      </c>
      <c r="C15" s="4">
        <f>IF(B$13=0,0,B15/B$13)</f>
        <v>0.39622641509433965</v>
      </c>
      <c r="E15" s="33" t="s">
        <v>183</v>
      </c>
      <c r="F15" s="30" t="s">
        <v>186</v>
      </c>
      <c r="G15" s="13">
        <v>1</v>
      </c>
      <c r="H15" s="94">
        <f>IF(B$17=0,0,G15/B$17)</f>
        <v>2.7027027027027029E-2</v>
      </c>
      <c r="I15" s="56">
        <v>14</v>
      </c>
      <c r="K15" s="5">
        <v>13</v>
      </c>
      <c r="L15" s="61">
        <v>-352.49999999999994</v>
      </c>
      <c r="N15" s="77" t="s">
        <v>159</v>
      </c>
      <c r="O15" s="87">
        <f>IF(P15=0,0,Q15/P15)</f>
        <v>-8.42</v>
      </c>
      <c r="P15" s="81">
        <v>5</v>
      </c>
      <c r="Q15" s="69">
        <v>-42.1</v>
      </c>
    </row>
    <row r="16" spans="1:17">
      <c r="A16" s="18" t="s">
        <v>100</v>
      </c>
      <c r="B16" s="12">
        <f>B22</f>
        <v>11</v>
      </c>
      <c r="C16" s="4">
        <f>IF(B$14=0,0,B16/B$14)</f>
        <v>0.22916666666666666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0.17050691244239632</v>
      </c>
      <c r="E17" s="33" t="s">
        <v>74</v>
      </c>
      <c r="F17" s="30" t="s">
        <v>38</v>
      </c>
      <c r="G17" s="13">
        <v>1</v>
      </c>
      <c r="H17" s="94">
        <f>IF(B$17=0,0,G17/B$17)</f>
        <v>2.7027027027027029E-2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0.13364055299539171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25.133333333333329</v>
      </c>
      <c r="P21" s="80">
        <v>3</v>
      </c>
      <c r="Q21" s="68">
        <v>75.399999999999991</v>
      </c>
    </row>
    <row r="22" spans="1:17">
      <c r="A22" s="19" t="s">
        <v>149</v>
      </c>
      <c r="B22" s="13">
        <v>11</v>
      </c>
      <c r="C22" s="6">
        <f>IF(B$17=0,0,B22/B$17)</f>
        <v>0.29729729729729731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5</v>
      </c>
      <c r="C23" s="6">
        <f>IF(B$17=0,0,B23/B$17)</f>
        <v>0.13513513513513514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333</v>
      </c>
      <c r="O23" s="86">
        <f>IF(P23=0,0,Q23/P23)</f>
        <v>8.0666666666666664</v>
      </c>
      <c r="P23" s="80">
        <v>3</v>
      </c>
      <c r="Q23" s="68">
        <v>24.2</v>
      </c>
    </row>
    <row r="24" spans="1:17">
      <c r="A24" s="19" t="s">
        <v>5</v>
      </c>
      <c r="B24" s="16">
        <f>IF(B$17=0,0,C24/B$17)</f>
        <v>6854.0540540540542</v>
      </c>
      <c r="C24" s="8">
        <v>253600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8084.6153846153848</v>
      </c>
      <c r="C25" s="98">
        <v>210200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276</v>
      </c>
      <c r="O25" s="86">
        <f>IF(P25=0,0,Q25/P25)</f>
        <v>-10.210526315789476</v>
      </c>
      <c r="P25" s="80">
        <v>19</v>
      </c>
      <c r="Q25" s="68">
        <v>-194.00000000000006</v>
      </c>
    </row>
    <row r="26" spans="1:17">
      <c r="A26" s="20" t="s">
        <v>134</v>
      </c>
      <c r="B26" s="97">
        <f>IF(B$16=0,0,C26/B$16)</f>
        <v>3945.4545454545455</v>
      </c>
      <c r="C26" s="98">
        <v>43400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235</v>
      </c>
      <c r="O26" s="86">
        <f>IF(P26=0,0,Q26/P26)</f>
        <v>-12.777777777777779</v>
      </c>
      <c r="P26" s="80">
        <v>9</v>
      </c>
      <c r="Q26" s="68">
        <v>-115</v>
      </c>
    </row>
    <row r="27" spans="1:17">
      <c r="A27" s="20" t="s">
        <v>132</v>
      </c>
      <c r="B27" s="97">
        <f>IF(B$18=0,0,C27/B$18)</f>
        <v>-4955.1724137931033</v>
      </c>
      <c r="C27" s="98">
        <v>-143700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263</v>
      </c>
      <c r="O27" s="86">
        <f>IF(P27=0,0,Q27/P27)</f>
        <v>-17.191666666666666</v>
      </c>
      <c r="P27" s="80">
        <v>12</v>
      </c>
      <c r="Q27" s="68">
        <v>-206.29999999999998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238</v>
      </c>
      <c r="O28" s="86">
        <f>IF(P28=0,0,Q28/P28)</f>
        <v>-20.02</v>
      </c>
      <c r="P28" s="80">
        <v>5</v>
      </c>
      <c r="Q28" s="68">
        <v>-100.1</v>
      </c>
    </row>
    <row r="29" spans="1:17">
      <c r="A29" s="19" t="s">
        <v>131</v>
      </c>
      <c r="B29" s="13">
        <v>33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-29.271428571428579</v>
      </c>
      <c r="P30" s="80">
        <v>14</v>
      </c>
      <c r="Q30" s="68">
        <v>-409.80000000000013</v>
      </c>
    </row>
    <row r="31" spans="1:17">
      <c r="A31" s="22" t="s">
        <v>148</v>
      </c>
      <c r="B31" s="116">
        <v>50000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-48.875</v>
      </c>
      <c r="P31" s="80">
        <v>4</v>
      </c>
      <c r="Q31" s="68">
        <v>-195.5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2">
      <c r="A35" s="52" t="s">
        <v>139</v>
      </c>
      <c r="B35" s="99">
        <v>4</v>
      </c>
      <c r="C35" s="102">
        <f t="shared" ref="C35:C47" si="3">IF(B$17=0,0,B35/B$17)</f>
        <v>0.10810810810810811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2">
      <c r="A36" s="19" t="s">
        <v>135</v>
      </c>
      <c r="B36" s="13">
        <v>9</v>
      </c>
      <c r="C36" s="6">
        <f t="shared" si="3"/>
        <v>0.24324324324324326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6</v>
      </c>
      <c r="C37" s="6">
        <f t="shared" si="3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10</v>
      </c>
      <c r="C38" s="6">
        <f t="shared" si="3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6</v>
      </c>
      <c r="C39" s="6">
        <f t="shared" si="3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1</v>
      </c>
      <c r="C40" s="6">
        <f t="shared" si="3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1</v>
      </c>
      <c r="C43" s="6">
        <f t="shared" si="3"/>
        <v>2.7027027027027029E-2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0.63636363636363635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78</v>
      </c>
      <c r="P2" s="79">
        <v>50</v>
      </c>
      <c r="Q2" s="63">
        <v>3900</v>
      </c>
    </row>
    <row r="3" spans="1:17">
      <c r="A3" s="19" t="s">
        <v>8</v>
      </c>
      <c r="B3" s="122">
        <v>359</v>
      </c>
      <c r="C3" s="123"/>
      <c r="E3" s="33" t="s">
        <v>184</v>
      </c>
      <c r="F3" s="30" t="s">
        <v>187</v>
      </c>
      <c r="G3" s="13">
        <v>44</v>
      </c>
      <c r="H3" s="94">
        <f>IF(B$17=0,0,G3/B$17)</f>
        <v>0.5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-862</v>
      </c>
      <c r="P3" s="80">
        <v>50</v>
      </c>
      <c r="Q3" s="64">
        <v>-43100</v>
      </c>
    </row>
    <row r="4" spans="1:17">
      <c r="A4" s="19" t="s">
        <v>6</v>
      </c>
      <c r="B4" s="124">
        <v>520.60000000000014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0.45454545454545453</v>
      </c>
      <c r="I4" s="56">
        <v>34</v>
      </c>
      <c r="K4" s="5">
        <v>2</v>
      </c>
      <c r="L4" s="61">
        <v>63.7</v>
      </c>
      <c r="N4" s="76" t="s">
        <v>105</v>
      </c>
      <c r="O4" s="83">
        <f t="shared" si="0"/>
        <v>2033.3333333333333</v>
      </c>
      <c r="P4" s="80">
        <v>45</v>
      </c>
      <c r="Q4" s="64">
        <v>91500</v>
      </c>
    </row>
    <row r="5" spans="1:17">
      <c r="A5" s="19" t="s">
        <v>7</v>
      </c>
      <c r="B5" s="126">
        <f>IF(B$2=0,0,B$4/B$2)</f>
        <v>10.412000000000003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0.40909090909090912</v>
      </c>
      <c r="I5" s="56">
        <v>18</v>
      </c>
      <c r="K5" s="5">
        <v>3</v>
      </c>
      <c r="L5" s="61">
        <v>144.5</v>
      </c>
      <c r="N5" s="76" t="s">
        <v>157</v>
      </c>
      <c r="O5" s="83">
        <f>IF(P5=0,0,Q5/P5)</f>
        <v>947.5</v>
      </c>
      <c r="P5" s="80">
        <v>40</v>
      </c>
      <c r="Q5" s="64">
        <v>37900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23</v>
      </c>
      <c r="H6" s="94">
        <f>IF(B$17=0,0,G6/B$17)</f>
        <v>0.26136363636363635</v>
      </c>
      <c r="I6" s="56">
        <v>25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1082.7586206896551</v>
      </c>
      <c r="P6" s="80">
        <v>29</v>
      </c>
      <c r="Q6" s="64">
        <v>31400</v>
      </c>
    </row>
    <row r="7" spans="1:17">
      <c r="A7" s="19" t="s">
        <v>2</v>
      </c>
      <c r="B7" s="13">
        <v>16</v>
      </c>
      <c r="C7" s="6">
        <f t="shared" ref="C7:C12" si="2">IF(B$2=0,0,B7/B$2)</f>
        <v>0.32</v>
      </c>
      <c r="E7" s="33" t="s">
        <v>57</v>
      </c>
      <c r="F7" s="30" t="s">
        <v>21</v>
      </c>
      <c r="G7" s="13">
        <v>20</v>
      </c>
      <c r="H7" s="94">
        <f>IF(B$17=0,0,G7/B$17)</f>
        <v>0.22727272727272727</v>
      </c>
      <c r="I7" s="56">
        <v>23</v>
      </c>
      <c r="K7" s="5">
        <v>5</v>
      </c>
      <c r="L7" s="61">
        <v>106.70000000000002</v>
      </c>
      <c r="N7" s="76" t="s">
        <v>107</v>
      </c>
      <c r="O7" s="83">
        <f t="shared" si="0"/>
        <v>1188.8888888888889</v>
      </c>
      <c r="P7" s="80">
        <v>18</v>
      </c>
      <c r="Q7" s="64">
        <v>21400</v>
      </c>
    </row>
    <row r="8" spans="1:17">
      <c r="A8" s="19" t="s">
        <v>3</v>
      </c>
      <c r="B8" s="13">
        <v>16</v>
      </c>
      <c r="C8" s="6">
        <f>IF(B$2=0,0,B8/B$2)</f>
        <v>0.32</v>
      </c>
      <c r="E8" s="33" t="s">
        <v>77</v>
      </c>
      <c r="F8" s="30" t="s">
        <v>41</v>
      </c>
      <c r="G8" s="13">
        <v>12</v>
      </c>
      <c r="H8" s="94">
        <f>IF(B$17=0,0,G8/B$17)</f>
        <v>0.13636363636363635</v>
      </c>
      <c r="I8" s="56">
        <v>6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10</v>
      </c>
      <c r="C9" s="7">
        <f>IF(B$2=0,0,B9/B$2)</f>
        <v>0.2</v>
      </c>
      <c r="E9" s="33" t="s">
        <v>55</v>
      </c>
      <c r="F9" s="30" t="s">
        <v>155</v>
      </c>
      <c r="G9" s="13">
        <v>10</v>
      </c>
      <c r="H9" s="94">
        <f>IF(B$17=0,0,G9/B$17)</f>
        <v>0.11363636363636363</v>
      </c>
      <c r="I9" s="56">
        <v>37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0.16</v>
      </c>
      <c r="E10" s="33" t="s">
        <v>59</v>
      </c>
      <c r="F10" s="30" t="s">
        <v>23</v>
      </c>
      <c r="G10" s="13">
        <v>10</v>
      </c>
      <c r="H10" s="94">
        <f>IF(B$17=0,0,G10/B$17)</f>
        <v>0.11363636363636363</v>
      </c>
      <c r="I10" s="56">
        <v>24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32</v>
      </c>
      <c r="C11" s="7">
        <f>IF(B$2=0,0,B11/B$2)</f>
        <v>0.64</v>
      </c>
      <c r="E11" s="33" t="s">
        <v>182</v>
      </c>
      <c r="F11" s="30" t="s">
        <v>19</v>
      </c>
      <c r="G11" s="13">
        <v>9</v>
      </c>
      <c r="H11" s="94">
        <f>IF(B$17=0,0,G11/B$17)</f>
        <v>0.10227272727272728</v>
      </c>
      <c r="I11" s="56">
        <v>16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6.8181818181818177E-2</v>
      </c>
      <c r="I12" s="56">
        <v>20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72</v>
      </c>
      <c r="C13" s="11">
        <f>IF(B$3=0,0,B13/B$3)</f>
        <v>0.20055710306406685</v>
      </c>
      <c r="E13" s="33" t="s">
        <v>67</v>
      </c>
      <c r="F13" s="30" t="s">
        <v>31</v>
      </c>
      <c r="G13" s="13">
        <v>4</v>
      </c>
      <c r="H13" s="94">
        <f>IF(B$17=0,0,G13/B$17)</f>
        <v>4.5454545454545456E-2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11.17</v>
      </c>
      <c r="P13" s="80">
        <v>10</v>
      </c>
      <c r="Q13" s="68">
        <v>111.7</v>
      </c>
    </row>
    <row r="14" spans="1:17">
      <c r="A14" s="19" t="s">
        <v>94</v>
      </c>
      <c r="B14" s="13">
        <v>128</v>
      </c>
      <c r="C14" s="6">
        <f>IF(B$3=0,0,B14/B$3)</f>
        <v>0.35654596100278552</v>
      </c>
      <c r="E14" s="33" t="s">
        <v>62</v>
      </c>
      <c r="F14" s="30" t="s">
        <v>26</v>
      </c>
      <c r="G14" s="13">
        <v>3</v>
      </c>
      <c r="H14" s="94">
        <f>IF(B$17=0,0,G14/B$17)</f>
        <v>3.4090909090909088E-2</v>
      </c>
      <c r="I14" s="56">
        <v>2</v>
      </c>
      <c r="K14" s="5">
        <v>12</v>
      </c>
      <c r="L14" s="61">
        <v>137.20000000000005</v>
      </c>
      <c r="N14" s="76" t="s">
        <v>128</v>
      </c>
      <c r="O14" s="86">
        <f>IF(P14=0,0,Q14/P14)</f>
        <v>21.084615384615383</v>
      </c>
      <c r="P14" s="80">
        <v>13</v>
      </c>
      <c r="Q14" s="68">
        <v>274.09999999999997</v>
      </c>
    </row>
    <row r="15" spans="1:17">
      <c r="A15" s="18" t="s">
        <v>99</v>
      </c>
      <c r="B15" s="12">
        <f>B21</f>
        <v>42</v>
      </c>
      <c r="C15" s="4">
        <f>IF(B$13=0,0,B15/B$13)</f>
        <v>0.58333333333333337</v>
      </c>
      <c r="E15" s="33" t="s">
        <v>66</v>
      </c>
      <c r="F15" s="30" t="s">
        <v>30</v>
      </c>
      <c r="G15" s="13">
        <v>3</v>
      </c>
      <c r="H15" s="94">
        <f>IF(B$17=0,0,G15/B$17)</f>
        <v>3.4090909090909088E-2</v>
      </c>
      <c r="I15" s="56">
        <v>5</v>
      </c>
      <c r="K15" s="5">
        <v>13</v>
      </c>
      <c r="L15" s="61">
        <v>95.200000000000045</v>
      </c>
      <c r="N15" s="77" t="s">
        <v>159</v>
      </c>
      <c r="O15" s="87">
        <f>IF(P15=0,0,Q15/P15)</f>
        <v>14.990909090909089</v>
      </c>
      <c r="P15" s="81">
        <v>11</v>
      </c>
      <c r="Q15" s="69">
        <v>164.89999999999998</v>
      </c>
    </row>
    <row r="16" spans="1:17">
      <c r="A16" s="18" t="s">
        <v>100</v>
      </c>
      <c r="B16" s="12">
        <f>B22</f>
        <v>39</v>
      </c>
      <c r="C16" s="4">
        <f>IF(B$14=0,0,B16/B$14)</f>
        <v>0.3046875</v>
      </c>
      <c r="E16" s="33" t="s">
        <v>71</v>
      </c>
      <c r="F16" s="30" t="s">
        <v>35</v>
      </c>
      <c r="G16" s="13">
        <v>2</v>
      </c>
      <c r="H16" s="94">
        <f>IF(B$17=0,0,G16/B$17)</f>
        <v>2.2727272727272728E-2</v>
      </c>
      <c r="I16" s="56">
        <v>13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88</v>
      </c>
      <c r="C17" s="4">
        <f>IF(B$3=0,0,B17/B$3)</f>
        <v>0.24512534818941503</v>
      </c>
      <c r="E17" s="33" t="s">
        <v>78</v>
      </c>
      <c r="F17" s="30" t="s">
        <v>42</v>
      </c>
      <c r="G17" s="13">
        <v>2</v>
      </c>
      <c r="H17" s="94">
        <f>IF(B$17=0,0,G17/B$17)</f>
        <v>2.2727272727272728E-2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9.7493036211699163E-2</v>
      </c>
      <c r="E18" s="33" t="s">
        <v>183</v>
      </c>
      <c r="F18" s="30" t="s">
        <v>186</v>
      </c>
      <c r="G18" s="13">
        <v>1</v>
      </c>
      <c r="H18" s="94">
        <f>IF(B$17=0,0,G18/B$17)</f>
        <v>1.1363636363636364E-2</v>
      </c>
      <c r="I18" s="56">
        <v>18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31</v>
      </c>
      <c r="C19" s="6">
        <f>IF(B$17=0,0,B19/B$17)</f>
        <v>0.35227272727272729</v>
      </c>
      <c r="E19" s="33" t="s">
        <v>69</v>
      </c>
      <c r="F19" s="30" t="s">
        <v>33</v>
      </c>
      <c r="G19" s="13">
        <v>1</v>
      </c>
      <c r="H19" s="94">
        <f>IF(B$17=0,0,G19/B$17)</f>
        <v>1.1363636363636364E-2</v>
      </c>
      <c r="I19" s="56">
        <v>10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57</v>
      </c>
      <c r="C20" s="6">
        <f>IF(B$17=0,0,B20/B$17)</f>
        <v>0.64772727272727271</v>
      </c>
      <c r="E20" s="33" t="s">
        <v>79</v>
      </c>
      <c r="F20" s="30" t="s">
        <v>43</v>
      </c>
      <c r="G20" s="13">
        <v>1</v>
      </c>
      <c r="H20" s="94">
        <f>IF(B$17=0,0,G20/B$17)</f>
        <v>1.1363636363636364E-2</v>
      </c>
      <c r="I20" s="56">
        <v>1</v>
      </c>
      <c r="K20" s="5">
        <v>18</v>
      </c>
      <c r="L20" s="61">
        <v>363.40000000000009</v>
      </c>
      <c r="N20" s="76" t="s">
        <v>324</v>
      </c>
      <c r="O20" s="86">
        <f>IF(P20=0,0,Q20/P20)</f>
        <v>48.625</v>
      </c>
      <c r="P20" s="80">
        <v>4</v>
      </c>
      <c r="Q20" s="68">
        <v>194.5</v>
      </c>
    </row>
    <row r="21" spans="1:17">
      <c r="A21" s="19" t="s">
        <v>151</v>
      </c>
      <c r="B21" s="13">
        <v>42</v>
      </c>
      <c r="C21" s="6">
        <f>IF(B$17=0,0,B21/B$17)</f>
        <v>0.47727272727272729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349.00000000000011</v>
      </c>
      <c r="N21" s="76" t="s">
        <v>297</v>
      </c>
      <c r="O21" s="86">
        <f>IF(P21=0,0,Q21/P21)</f>
        <v>46.5</v>
      </c>
      <c r="P21" s="80">
        <v>4</v>
      </c>
      <c r="Q21" s="68">
        <v>186</v>
      </c>
    </row>
    <row r="22" spans="1:17">
      <c r="A22" s="19" t="s">
        <v>149</v>
      </c>
      <c r="B22" s="13">
        <v>39</v>
      </c>
      <c r="C22" s="6">
        <f>IF(B$17=0,0,B22/B$17)</f>
        <v>0.44318181818181818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7</v>
      </c>
      <c r="C23" s="6">
        <f>IF(B$17=0,0,B23/B$17)</f>
        <v>7.9545454545454544E-2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169</v>
      </c>
      <c r="O23" s="86">
        <f>IF(P23=0,0,Q23/P23)</f>
        <v>36.75714285714286</v>
      </c>
      <c r="P23" s="80">
        <v>7</v>
      </c>
      <c r="Q23" s="68">
        <v>257.3</v>
      </c>
    </row>
    <row r="24" spans="1:17">
      <c r="A24" s="19" t="s">
        <v>5</v>
      </c>
      <c r="B24" s="16">
        <f>IF(B$17=0,0,C24/B$17)</f>
        <v>7061.363636363636</v>
      </c>
      <c r="C24" s="8">
        <v>621400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7763.2653061224491</v>
      </c>
      <c r="C25" s="98">
        <v>380400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427.7000000000001</v>
      </c>
      <c r="N25" s="76" t="s">
        <v>272</v>
      </c>
      <c r="O25" s="86">
        <f>IF(P25=0,0,Q25/P25)</f>
        <v>22.339130434782607</v>
      </c>
      <c r="P25" s="80">
        <v>23</v>
      </c>
      <c r="Q25" s="68">
        <v>513.79999999999995</v>
      </c>
    </row>
    <row r="26" spans="1:17">
      <c r="A26" s="20" t="s">
        <v>134</v>
      </c>
      <c r="B26" s="97">
        <f>IF(B$16=0,0,C26/B$16)</f>
        <v>6179.4871794871797</v>
      </c>
      <c r="C26" s="98">
        <v>241000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18.54999999999999</v>
      </c>
      <c r="P26" s="80">
        <v>16</v>
      </c>
      <c r="Q26" s="68">
        <v>296.79999999999984</v>
      </c>
    </row>
    <row r="27" spans="1:17">
      <c r="A27" s="20" t="s">
        <v>132</v>
      </c>
      <c r="B27" s="97">
        <f>IF(B$18=0,0,C27/B$18)</f>
        <v>-6160</v>
      </c>
      <c r="C27" s="98">
        <v>-215600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195</v>
      </c>
      <c r="O28" s="86">
        <f>IF(P28=0,0,Q28/P28)</f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277</v>
      </c>
      <c r="O29" s="86">
        <f>IF(P29=0,0,Q29/P29)</f>
        <v>10.210526315789474</v>
      </c>
      <c r="P29" s="80">
        <v>19</v>
      </c>
      <c r="Q29" s="68">
        <v>194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-1.7000000000000017</v>
      </c>
      <c r="P30" s="80">
        <v>3</v>
      </c>
      <c r="Q30" s="68">
        <v>-5.100000000000005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7</v>
      </c>
      <c r="K31" s="5">
        <v>29</v>
      </c>
      <c r="L31" s="61">
        <v>465.10000000000008</v>
      </c>
      <c r="N31" s="76" t="s">
        <v>263</v>
      </c>
      <c r="O31" s="86">
        <f>IF(P31=0,0,Q31/P31)</f>
        <v>-4.8722222222222227</v>
      </c>
      <c r="P31" s="80">
        <v>18</v>
      </c>
      <c r="Q31" s="68">
        <v>-87.7</v>
      </c>
    </row>
    <row r="32" spans="1:17">
      <c r="A32" s="21" t="s">
        <v>112</v>
      </c>
      <c r="B32" s="26">
        <v>1</v>
      </c>
      <c r="C32" s="9">
        <f>IF(B$3=0,0,B32/B$3)</f>
        <v>2.7855153203342618E-3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>IF(P32=0,0,Q32/P32)</f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8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14</v>
      </c>
      <c r="C36" s="6">
        <f t="shared" si="3"/>
        <v>0.15909090909090909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23</v>
      </c>
      <c r="C37" s="6">
        <f t="shared" si="3"/>
        <v>0.26136363636363635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20</v>
      </c>
      <c r="C38" s="6">
        <f t="shared" si="3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11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1.1363636363636364E-2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2.2727272727272728E-2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1.1363636363636364E-2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14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2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20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32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15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19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12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26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25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18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21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7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16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19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12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20</v>
      </c>
      <c r="P2" s="79">
        <v>5</v>
      </c>
      <c r="Q2" s="63">
        <v>100</v>
      </c>
    </row>
    <row r="3" spans="1:17">
      <c r="A3" s="19" t="s">
        <v>8</v>
      </c>
      <c r="B3" s="122">
        <v>31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-5100</v>
      </c>
      <c r="P3" s="80">
        <v>5</v>
      </c>
      <c r="Q3" s="64">
        <v>-25500</v>
      </c>
    </row>
    <row r="4" spans="1:17">
      <c r="A4" s="19" t="s">
        <v>6</v>
      </c>
      <c r="B4" s="124">
        <v>-133.1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K4" s="5">
        <v>2</v>
      </c>
      <c r="L4" s="61">
        <v>-11.2</v>
      </c>
      <c r="N4" s="76" t="s">
        <v>105</v>
      </c>
      <c r="O4" s="83">
        <f t="shared" si="0"/>
        <v>-540</v>
      </c>
      <c r="P4" s="80">
        <v>5</v>
      </c>
      <c r="Q4" s="64">
        <v>-2700</v>
      </c>
    </row>
    <row r="5" spans="1:17">
      <c r="A5" s="19" t="s">
        <v>7</v>
      </c>
      <c r="B5" s="126">
        <f>IF(B$2=0,0,B$4/B$2)</f>
        <v>-26.619999999999997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-63.7</v>
      </c>
      <c r="N5" s="76" t="s">
        <v>157</v>
      </c>
      <c r="O5" s="83">
        <f>IF(P5=0,0,Q5/P5)</f>
        <v>-1500</v>
      </c>
      <c r="P5" s="80">
        <v>4</v>
      </c>
      <c r="Q5" s="64">
        <v>-6000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0.5</v>
      </c>
      <c r="I6" s="56">
        <v>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-600</v>
      </c>
      <c r="P6" s="80">
        <v>4</v>
      </c>
      <c r="Q6" s="64">
        <v>-2400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0.5</v>
      </c>
      <c r="I7" s="56">
        <v>1</v>
      </c>
      <c r="K7" s="5">
        <v>5</v>
      </c>
      <c r="L7" s="61">
        <v>-133.1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-24</v>
      </c>
      <c r="P12" s="79">
        <v>1</v>
      </c>
      <c r="Q12" s="67">
        <v>-24</v>
      </c>
    </row>
    <row r="13" spans="1:17">
      <c r="A13" s="22" t="s">
        <v>97</v>
      </c>
      <c r="B13" s="15">
        <v>4</v>
      </c>
      <c r="C13" s="11">
        <f>IF(B$3=0,0,B13/B$3)</f>
        <v>0.12903225806451613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-34.700000000000003</v>
      </c>
      <c r="P13" s="80">
        <v>2</v>
      </c>
      <c r="Q13" s="68">
        <v>-69.400000000000006</v>
      </c>
    </row>
    <row r="14" spans="1:17">
      <c r="A14" s="19" t="s">
        <v>94</v>
      </c>
      <c r="B14" s="13">
        <v>3</v>
      </c>
      <c r="C14" s="6">
        <f>IF(B$3=0,0,B14/B$3)</f>
        <v>9.6774193548387094E-2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6.4516129032258063E-2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0.12903225806451613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272</v>
      </c>
      <c r="O18" s="85">
        <f>IF(P18=0,0,Q18/P18)</f>
        <v>-17.875</v>
      </c>
      <c r="P18" s="79">
        <v>4</v>
      </c>
      <c r="Q18" s="67">
        <v>-71.5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304</v>
      </c>
      <c r="O19" s="86">
        <f>IF(P19=0,0,Q19/P19)</f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>IF(P20=0,0,Q20/P20)</f>
        <v>-25.133333333333329</v>
      </c>
      <c r="P20" s="80">
        <v>3</v>
      </c>
      <c r="Q20" s="68">
        <v>-75.399999999999991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276</v>
      </c>
      <c r="O21" s="86">
        <f>IF(P21=0,0,Q21/P21)</f>
        <v>-48.625</v>
      </c>
      <c r="P21" s="80">
        <v>4</v>
      </c>
      <c r="Q21" s="68">
        <v>-194.5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-73.05</v>
      </c>
      <c r="P22" s="80">
        <v>2</v>
      </c>
      <c r="Q22" s="68">
        <v>-146.1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6600</v>
      </c>
      <c r="C24" s="8">
        <v>13200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6600</v>
      </c>
      <c r="C25" s="98">
        <v>13200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-4625</v>
      </c>
      <c r="C27" s="98">
        <v>-18500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0.8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2600</v>
      </c>
      <c r="P2" s="79">
        <v>4</v>
      </c>
      <c r="Q2" s="63">
        <v>10400</v>
      </c>
    </row>
    <row r="3" spans="1:17">
      <c r="A3" s="19" t="s">
        <v>8</v>
      </c>
      <c r="B3" s="122">
        <v>27</v>
      </c>
      <c r="C3" s="123"/>
      <c r="E3" s="33" t="s">
        <v>54</v>
      </c>
      <c r="F3" s="30" t="s">
        <v>20</v>
      </c>
      <c r="G3" s="13">
        <v>3</v>
      </c>
      <c r="H3" s="94">
        <f>IF(B$17=0,0,G3/B$17)</f>
        <v>0.6</v>
      </c>
      <c r="I3" s="56">
        <v>12</v>
      </c>
      <c r="K3" s="5">
        <v>1</v>
      </c>
      <c r="L3" s="61">
        <v>1.7</v>
      </c>
      <c r="N3" s="76" t="s">
        <v>104</v>
      </c>
      <c r="O3" s="83">
        <f t="shared" si="0"/>
        <v>-2275</v>
      </c>
      <c r="P3" s="80">
        <v>4</v>
      </c>
      <c r="Q3" s="64">
        <v>-9100</v>
      </c>
    </row>
    <row r="4" spans="1:17">
      <c r="A4" s="19" t="s">
        <v>6</v>
      </c>
      <c r="B4" s="124">
        <v>-52.099999999999994</v>
      </c>
      <c r="C4" s="125"/>
      <c r="E4" s="33" t="s">
        <v>55</v>
      </c>
      <c r="F4" s="30" t="s">
        <v>155</v>
      </c>
      <c r="G4" s="13">
        <v>3</v>
      </c>
      <c r="H4" s="94">
        <f>IF(B$17=0,0,G4/B$17)</f>
        <v>0.6</v>
      </c>
      <c r="I4" s="56">
        <v>3</v>
      </c>
      <c r="K4" s="5">
        <v>2</v>
      </c>
      <c r="L4" s="61">
        <v>-20.400000000000002</v>
      </c>
      <c r="N4" s="76" t="s">
        <v>105</v>
      </c>
      <c r="O4" s="83">
        <f t="shared" si="0"/>
        <v>-666.66666666666663</v>
      </c>
      <c r="P4" s="80">
        <v>3</v>
      </c>
      <c r="Q4" s="64">
        <v>-2000</v>
      </c>
    </row>
    <row r="5" spans="1:17">
      <c r="A5" s="19" t="s">
        <v>7</v>
      </c>
      <c r="B5" s="126">
        <f>IF(B$2=0,0,B$4/B$2)</f>
        <v>-13.024999999999999</v>
      </c>
      <c r="C5" s="127"/>
      <c r="E5" s="33" t="s">
        <v>57</v>
      </c>
      <c r="F5" s="30" t="s">
        <v>21</v>
      </c>
      <c r="G5" s="13">
        <v>2</v>
      </c>
      <c r="H5" s="94">
        <f>IF(B$17=0,0,G5/B$17)</f>
        <v>0.4</v>
      </c>
      <c r="I5" s="56">
        <v>8</v>
      </c>
      <c r="K5" s="5">
        <v>3</v>
      </c>
      <c r="L5" s="61">
        <v>-64.3</v>
      </c>
      <c r="N5" s="76" t="s">
        <v>157</v>
      </c>
      <c r="O5" s="83">
        <f>IF(P5=0,0,Q5/P5)</f>
        <v>300</v>
      </c>
      <c r="P5" s="80">
        <v>3</v>
      </c>
      <c r="Q5" s="64">
        <v>900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1</v>
      </c>
      <c r="H7" s="94">
        <f>IF(B$17=0,0,G7/B$17)</f>
        <v>0.2</v>
      </c>
      <c r="I7" s="56">
        <v>34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0.2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184</v>
      </c>
      <c r="F9" s="30" t="s">
        <v>187</v>
      </c>
      <c r="G9" s="13">
        <v>1</v>
      </c>
      <c r="H9" s="94">
        <f>IF(B$17=0,0,G9/B$17)</f>
        <v>0.2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8</v>
      </c>
      <c r="C13" s="11">
        <f>IF(B$3=0,0,B13/B$3)</f>
        <v>0.29629629629629628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-21.099999999999998</v>
      </c>
      <c r="P13" s="80">
        <v>2</v>
      </c>
      <c r="Q13" s="68">
        <v>-42.199999999999996</v>
      </c>
    </row>
    <row r="14" spans="1:17">
      <c r="A14" s="19" t="s">
        <v>94</v>
      </c>
      <c r="B14" s="13">
        <v>5</v>
      </c>
      <c r="C14" s="6">
        <f>IF(B$3=0,0,B14/B$3)</f>
        <v>0.18518518518518517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-4.9500000000000011</v>
      </c>
      <c r="P14" s="80">
        <v>2</v>
      </c>
      <c r="Q14" s="68">
        <v>-9.9000000000000021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0.18518518518518517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263</v>
      </c>
      <c r="O18" s="85">
        <f t="shared" ref="O18:O23" si="3"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2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276</v>
      </c>
      <c r="O19" s="86">
        <f t="shared" si="3"/>
        <v>1.7000000000000017</v>
      </c>
      <c r="P19" s="80">
        <v>3</v>
      </c>
      <c r="Q19" s="68">
        <v>5.100000000000005</v>
      </c>
    </row>
    <row r="20" spans="1:17">
      <c r="A20" s="19" t="s">
        <v>11</v>
      </c>
      <c r="B20" s="13">
        <v>3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 t="shared" si="3"/>
        <v>-8.0666666666666647</v>
      </c>
      <c r="P20" s="80">
        <v>3</v>
      </c>
      <c r="Q20" s="68">
        <v>-24.199999999999996</v>
      </c>
    </row>
    <row r="21" spans="1:17">
      <c r="A21" s="19" t="s">
        <v>151</v>
      </c>
      <c r="B21" s="13">
        <v>4</v>
      </c>
      <c r="C21" s="6">
        <f>IF(B$17=0,0,B21/B$17)</f>
        <v>0.8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238</v>
      </c>
      <c r="O21" s="86">
        <f t="shared" si="3"/>
        <v>-31.5</v>
      </c>
      <c r="P21" s="80">
        <v>1</v>
      </c>
      <c r="Q21" s="68">
        <v>-31.5</v>
      </c>
    </row>
    <row r="22" spans="1:17">
      <c r="A22" s="19" t="s">
        <v>149</v>
      </c>
      <c r="B22" s="13">
        <v>1</v>
      </c>
      <c r="C22" s="6">
        <f>IF(B$17=0,0,B22/B$17)</f>
        <v>0.2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-40.1</v>
      </c>
      <c r="P22" s="80">
        <v>2</v>
      </c>
      <c r="Q22" s="68">
        <v>-80.2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272</v>
      </c>
      <c r="O23" s="86">
        <f t="shared" si="3"/>
        <v>-68.55</v>
      </c>
      <c r="P23" s="80">
        <v>2</v>
      </c>
      <c r="Q23" s="68">
        <v>-137.1</v>
      </c>
    </row>
    <row r="24" spans="1:17">
      <c r="A24" s="19" t="s">
        <v>5</v>
      </c>
      <c r="B24" s="16">
        <f>IF(B$17=0,0,C24/B$17)</f>
        <v>5540</v>
      </c>
      <c r="C24" s="8">
        <v>27700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6425</v>
      </c>
      <c r="C25" s="98">
        <v>25700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-7633.333333333333</v>
      </c>
      <c r="C27" s="98">
        <v>-22900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16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-1950</v>
      </c>
      <c r="P2" s="79">
        <v>4</v>
      </c>
      <c r="Q2" s="63">
        <v>-7800</v>
      </c>
    </row>
    <row r="3" spans="1:17">
      <c r="A3" s="19" t="s">
        <v>8</v>
      </c>
      <c r="B3" s="122">
        <v>30</v>
      </c>
      <c r="C3" s="123"/>
      <c r="E3" s="33" t="s">
        <v>57</v>
      </c>
      <c r="F3" s="30" t="s">
        <v>21</v>
      </c>
      <c r="G3" s="13">
        <v>3</v>
      </c>
      <c r="H3" s="94">
        <f>IF(B$17=0,0,G3/B$17)</f>
        <v>0.75</v>
      </c>
      <c r="I3" s="56">
        <v>1</v>
      </c>
      <c r="K3" s="5">
        <v>1</v>
      </c>
      <c r="L3" s="61">
        <v>6.9</v>
      </c>
      <c r="N3" s="76" t="s">
        <v>104</v>
      </c>
      <c r="O3" s="83">
        <f t="shared" si="0"/>
        <v>-1250</v>
      </c>
      <c r="P3" s="80">
        <v>4</v>
      </c>
      <c r="Q3" s="64">
        <v>-5000</v>
      </c>
    </row>
    <row r="4" spans="1:17">
      <c r="A4" s="19" t="s">
        <v>6</v>
      </c>
      <c r="B4" s="124">
        <v>-56.000000000000007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-3025</v>
      </c>
      <c r="P4" s="80">
        <v>4</v>
      </c>
      <c r="Q4" s="64">
        <v>-12100</v>
      </c>
    </row>
    <row r="5" spans="1:17">
      <c r="A5" s="19" t="s">
        <v>7</v>
      </c>
      <c r="B5" s="126">
        <f>IF(B$2=0,0,B$4/B$2)</f>
        <v>-14.000000000000002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13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6.9</v>
      </c>
      <c r="P12" s="79">
        <v>1</v>
      </c>
      <c r="Q12" s="67">
        <v>6.9</v>
      </c>
    </row>
    <row r="13" spans="1:17">
      <c r="A13" s="22" t="s">
        <v>97</v>
      </c>
      <c r="B13" s="15">
        <v>9</v>
      </c>
      <c r="C13" s="11">
        <f>IF(B$3=0,0,B13/B$3)</f>
        <v>0.3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0.13333333333333333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0.13333333333333333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333</v>
      </c>
      <c r="O18" s="85">
        <f>IF(P18=0,0,Q18/P18)</f>
        <v>50.8</v>
      </c>
      <c r="P18" s="79">
        <v>1</v>
      </c>
      <c r="Q18" s="67">
        <v>50.8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19</v>
      </c>
      <c r="N19" s="76" t="s">
        <v>324</v>
      </c>
      <c r="O19" s="86">
        <f>IF(P19=0,0,Q19/P19)</f>
        <v>27.9</v>
      </c>
      <c r="P19" s="80">
        <v>1</v>
      </c>
      <c r="Q19" s="68">
        <v>27.9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>IF(P20=0,0,Q20/P20)</f>
        <v>21.4</v>
      </c>
      <c r="P20" s="80">
        <v>1</v>
      </c>
      <c r="Q20" s="68">
        <v>21.4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12</v>
      </c>
      <c r="N21" s="76" t="s">
        <v>277</v>
      </c>
      <c r="O21" s="86">
        <f>IF(P21=0,0,Q21/P21)</f>
        <v>2.1999999999999993</v>
      </c>
      <c r="P21" s="80">
        <v>2</v>
      </c>
      <c r="Q21" s="68">
        <v>4.3999999999999986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>IF(P22=0,0,Q22/P22)</f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>IF(P23=0,0,Q23/P23)</f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6125</v>
      </c>
      <c r="C24" s="8">
        <v>24500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-57.133333333333333</v>
      </c>
      <c r="P24" s="80">
        <v>3</v>
      </c>
      <c r="Q24" s="68">
        <v>-171.4</v>
      </c>
    </row>
    <row r="25" spans="1:17">
      <c r="A25" s="20" t="s">
        <v>133</v>
      </c>
      <c r="B25" s="97">
        <f>IF($B$17-B$16=0,0,C25/($B$17-B$16))</f>
        <v>7500</v>
      </c>
      <c r="C25" s="98">
        <v>22500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-7333.333333333333</v>
      </c>
      <c r="C27" s="98">
        <v>-22000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7</v>
      </c>
    </row>
    <row r="29" spans="1:17">
      <c r="A29" s="19" t="s">
        <v>131</v>
      </c>
      <c r="B29" s="13">
        <v>11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27400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2024-04-30T09:39:40Z</dcterms:modified>
</cp:coreProperties>
</file>