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4E7416B-F56C-46D9-A011-63F1AEB44AE6}" xr6:coauthVersionLast="47" xr6:coauthVersionMax="47" xr10:uidLastSave="{00000000-0000-0000-0000-000000000000}"/>
  <bookViews>
    <workbookView xWindow="-110" yWindow="-110" windowWidth="19420" windowHeight="10300" tabRatio="663" firstSheet="44" activeTab="45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7" i="6309" l="1"/>
  <c r="O19" i="6318"/>
  <c r="O26" i="6318" l="1"/>
  <c r="O19" i="6301"/>
  <c r="O22" i="6320" l="1"/>
  <c r="O21" i="6320"/>
  <c r="O18" i="6320" l="1"/>
  <c r="O23" i="6320"/>
  <c r="O36" i="6277" l="1"/>
  <c r="O47" i="6277"/>
  <c r="O23" i="6313"/>
  <c r="O22" i="6319"/>
  <c r="O24" i="6319"/>
  <c r="O19" i="6320"/>
  <c r="O24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6" i="6320"/>
  <c r="H7" i="6320"/>
  <c r="C17" i="6320"/>
  <c r="H9" i="6320"/>
  <c r="H5" i="6320"/>
  <c r="H20" i="6320"/>
  <c r="H33" i="6320"/>
  <c r="H14" i="6320"/>
  <c r="H23" i="6320"/>
  <c r="H34" i="6320"/>
  <c r="H8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5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2" i="6318" l="1"/>
  <c r="O30" i="6277"/>
  <c r="O22" i="6313" l="1"/>
  <c r="O21" i="6318"/>
  <c r="O18" i="6314" l="1"/>
  <c r="O21" i="6317"/>
  <c r="O22" i="6315"/>
  <c r="O25" i="6272"/>
  <c r="O25" i="6318"/>
  <c r="O20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6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0" i="6309"/>
  <c r="O24" i="6287"/>
  <c r="O31" i="6311"/>
  <c r="O29" i="6307" l="1"/>
  <c r="O33" i="6307"/>
  <c r="O38" i="6287"/>
  <c r="O40" i="6287"/>
  <c r="O36" i="6287"/>
  <c r="O21" i="6315"/>
  <c r="O29" i="6315"/>
  <c r="O24" i="6314"/>
  <c r="O43" i="6277"/>
  <c r="O41" i="6277"/>
  <c r="O42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0" i="6315"/>
  <c r="O33" i="6304"/>
  <c r="O31" i="6304"/>
  <c r="O25" i="6304"/>
  <c r="O29" i="6314"/>
  <c r="O21" i="6314"/>
  <c r="O34" i="6309"/>
  <c r="O28" i="6309"/>
  <c r="O31" i="6309"/>
  <c r="O23" i="6311" l="1"/>
  <c r="O27" i="6315"/>
  <c r="O23" i="6314"/>
  <c r="O26" i="6301"/>
  <c r="O27" i="6301"/>
  <c r="O28" i="6301"/>
  <c r="O28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0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6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3" i="6309"/>
  <c r="C17" i="6309"/>
  <c r="H4" i="6309"/>
  <c r="H16" i="6309"/>
  <c r="H20" i="6309"/>
  <c r="H21" i="6309"/>
  <c r="C37" i="6309"/>
  <c r="C43" i="6309"/>
  <c r="H18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1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4" i="6301"/>
  <c r="C12" i="6301"/>
  <c r="H13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7" i="6272"/>
  <c r="H6" i="6301" l="1"/>
  <c r="H10" i="6301"/>
  <c r="H9" i="6301"/>
  <c r="H4" i="6301"/>
  <c r="H19" i="6301"/>
  <c r="H15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8" i="6301"/>
  <c r="H29" i="6301"/>
  <c r="H28" i="6301"/>
  <c r="B25" i="6301"/>
  <c r="H27" i="6301"/>
  <c r="B24" i="6301"/>
  <c r="H26" i="6301"/>
  <c r="C23" i="6301"/>
  <c r="H17" i="6301"/>
  <c r="C22" i="6301"/>
  <c r="H25" i="6301"/>
  <c r="C21" i="6301"/>
  <c r="H24" i="6301"/>
  <c r="C20" i="6301"/>
  <c r="H23" i="6301"/>
  <c r="C19" i="6301"/>
  <c r="H16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5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<sst xmlns="http://schemas.openxmlformats.org/spreadsheetml/2006/main" count="9993" uniqueCount="378">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</sst>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全体!$K$2:$K$1007</c:f>
              <c:numCache>
                <c:formatCode>General</c:formatCode>
                <c:ptCount val="10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</c:numCache>
            </c:numRef>
          </c:xVal>
          <c:yVal>
            <c:numRef>
              <c:f>全体!$L$2:$L$1007</c:f>
              <c:numCache>
                <c:formatCode>\+0.0;\-0.0;\±0</c:formatCode>
                <c:ptCount val="10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-51.792828685258961</c:v>
                </c:pt>
                <c:pt idx="1">
                  <c:v>-16.318407960199004</c:v>
                </c:pt>
                <c:pt idx="2">
                  <c:v>-19.09184726522188</c:v>
                </c:pt>
                <c:pt idx="3">
                  <c:v>-24.059293044469783</c:v>
                </c:pt>
                <c:pt idx="4">
                  <c:v>4.341317365269461</c:v>
                </c:pt>
                <c:pt idx="5">
                  <c:v>-37.383177570093459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174</c:v>
                </c:pt>
                <c:pt idx="1">
                  <c:v>348</c:v>
                </c:pt>
                <c:pt idx="2">
                  <c:v>351</c:v>
                </c:pt>
                <c:pt idx="3">
                  <c:v>322</c:v>
                </c:pt>
                <c:pt idx="4">
                  <c:v>180</c:v>
                </c:pt>
                <c:pt idx="5">
                  <c:v>115</c:v>
                </c:pt>
                <c:pt idx="6">
                  <c:v>36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佐藤成浩!$L$2:$L$65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1115.8730158730159</c:v>
                </c:pt>
                <c:pt idx="1">
                  <c:v>966.66666666666663</c:v>
                </c:pt>
                <c:pt idx="2">
                  <c:v>1031.1475409836066</c:v>
                </c:pt>
                <c:pt idx="3">
                  <c:v>-46.153846153846153</c:v>
                </c:pt>
                <c:pt idx="4">
                  <c:v>1241.0256410256411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21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中村花菜!$L$2:$L$72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-720</c:v>
                </c:pt>
                <c:pt idx="1">
                  <c:v>-115.71428571428571</c:v>
                </c:pt>
                <c:pt idx="2">
                  <c:v>-836.231884057971</c:v>
                </c:pt>
                <c:pt idx="3">
                  <c:v>-254.54545454545453</c:v>
                </c:pt>
                <c:pt idx="4">
                  <c:v>-3.7735849056603774</c:v>
                </c:pt>
                <c:pt idx="5">
                  <c:v>-611.11111111111109</c:v>
                </c:pt>
                <c:pt idx="6">
                  <c:v>-230.76923076923077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18</c:v>
                </c:pt>
                <c:pt idx="3">
                  <c:v>23</c:v>
                </c:pt>
                <c:pt idx="4">
                  <c:v>9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山本悠介!$L$2:$L$73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877.46478873239437</c:v>
                </c:pt>
                <c:pt idx="1">
                  <c:v>171.83098591549296</c:v>
                </c:pt>
                <c:pt idx="2">
                  <c:v>440</c:v>
                </c:pt>
                <c:pt idx="3">
                  <c:v>804.6875</c:v>
                </c:pt>
                <c:pt idx="4">
                  <c:v>813.5593220338983</c:v>
                </c:pt>
                <c:pt idx="5">
                  <c:v>748.64864864864865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38</c:v>
                </c:pt>
                <c:pt idx="2">
                  <c:v>38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清水常緑!$L$2:$L$91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-1285.3932584269662</c:v>
                </c:pt>
                <c:pt idx="1">
                  <c:v>516.85393258426961</c:v>
                </c:pt>
                <c:pt idx="2">
                  <c:v>-464.77272727272725</c:v>
                </c:pt>
                <c:pt idx="3">
                  <c:v>-861.90476190476193</c:v>
                </c:pt>
                <c:pt idx="4">
                  <c:v>-544.11764705882354</c:v>
                </c:pt>
                <c:pt idx="5">
                  <c:v>2539.1304347826085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27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所附快和!$L$2:$L$87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61.904761904761905</c:v>
                </c:pt>
                <c:pt idx="1">
                  <c:v>-254.11764705882354</c:v>
                </c:pt>
                <c:pt idx="2">
                  <c:v>509.63855421686748</c:v>
                </c:pt>
                <c:pt idx="3">
                  <c:v>-456.94444444444446</c:v>
                </c:pt>
                <c:pt idx="4">
                  <c:v>824.52830188679241</c:v>
                </c:pt>
                <c:pt idx="5">
                  <c:v>71.428571428571431</c:v>
                </c:pt>
                <c:pt idx="6">
                  <c:v>-1620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31</c:v>
                </c:pt>
                <c:pt idx="2">
                  <c:v>22</c:v>
                </c:pt>
                <c:pt idx="3">
                  <c:v>34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長野柊馬!$L$2:$L$109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109.34579439252336</c:v>
                </c:pt>
                <c:pt idx="1">
                  <c:v>321.49532710280374</c:v>
                </c:pt>
                <c:pt idx="2">
                  <c:v>1236.6336633663366</c:v>
                </c:pt>
                <c:pt idx="3">
                  <c:v>969.31818181818187</c:v>
                </c:pt>
                <c:pt idx="4">
                  <c:v>593.93939393939399</c:v>
                </c:pt>
                <c:pt idx="5">
                  <c:v>254.76190476190476</c:v>
                </c:pt>
                <c:pt idx="6">
                  <c:v>818.18181818181813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42</c:v>
                </c:pt>
                <c:pt idx="2">
                  <c:v>49</c:v>
                </c:pt>
                <c:pt idx="3">
                  <c:v>35</c:v>
                </c:pt>
                <c:pt idx="4">
                  <c:v>20</c:v>
                </c:pt>
                <c:pt idx="5">
                  <c:v>13</c:v>
                </c:pt>
                <c:pt idx="6">
                  <c:v>2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西野修世!$L$2:$L$33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-2816.1290322580644</c:v>
                </c:pt>
                <c:pt idx="1">
                  <c:v>-1138.7096774193549</c:v>
                </c:pt>
                <c:pt idx="2">
                  <c:v>-1103.3333333333333</c:v>
                </c:pt>
                <c:pt idx="3">
                  <c:v>-1879.1666666666667</c:v>
                </c:pt>
                <c:pt idx="4">
                  <c:v>-1773.6842105263158</c:v>
                </c:pt>
                <c:pt idx="5">
                  <c:v>-2187.5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高橋英将!$L$2:$L$31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1596.5517241379309</c:v>
                </c:pt>
                <c:pt idx="1">
                  <c:v>-1824.1379310344828</c:v>
                </c:pt>
                <c:pt idx="2">
                  <c:v>-107.14285714285714</c:v>
                </c:pt>
                <c:pt idx="3">
                  <c:v>1078.2608695652175</c:v>
                </c:pt>
                <c:pt idx="4">
                  <c:v>-2907.1428571428573</c:v>
                </c:pt>
                <c:pt idx="5">
                  <c:v>-2775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佐藤成!$L$2:$L$14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816.66666666666663</c:v>
                </c:pt>
                <c:pt idx="2">
                  <c:v>-3883.3333333333335</c:v>
                </c:pt>
                <c:pt idx="3">
                  <c:v>-1344.4444444444443</c:v>
                </c:pt>
                <c:pt idx="4">
                  <c:v>600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70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89</v>
      </c>
    </row>
    <row r="42" spans="1:2">
      <c r="A42" t="s">
        <v>277</v>
      </c>
      <c r="B42">
        <v>85</v>
      </c>
    </row>
    <row r="43" spans="1:2">
      <c r="A43" t="s">
        <v>276</v>
      </c>
      <c r="B43">
        <v>107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31</v>
      </c>
    </row>
    <row r="47" spans="1:2">
      <c r="A47" t="s">
        <v>333</v>
      </c>
      <c r="B47">
        <v>29</v>
      </c>
    </row>
    <row r="48" spans="1:2">
      <c r="A48" t="s">
        <v>335</v>
      </c>
      <c r="B48">
        <v>12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0.49088728151479821</v>
      </c>
      <c r="C2" s="111"/>
      <c r="D2" s="112"/>
      <c r="E2" s="113"/>
      <c r="F2" s="112"/>
      <c r="G2" s="113"/>
      <c r="H2" s="110">
        <v>0.82120192248725521</v>
      </c>
      <c r="I2" s="111"/>
      <c r="J2" s="110">
        <v>0.62629247972112057</v>
      </c>
      <c r="K2" s="111"/>
      <c r="L2" s="110">
        <v>0.70468644787942292</v>
      </c>
      <c r="M2" s="111"/>
      <c r="N2" s="110">
        <v>0.72728204286984488</v>
      </c>
      <c r="O2" s="111"/>
      <c r="P2" s="110">
        <v>0.63930117479993165</v>
      </c>
      <c r="Q2" s="111"/>
      <c r="R2" s="110">
        <v>0.48973329023496343</v>
      </c>
      <c r="S2" s="111"/>
      <c r="T2" s="110">
        <v>3.4250805432674863E-2</v>
      </c>
      <c r="U2" s="111"/>
      <c r="V2" s="110">
        <v>0.1784773082601431</v>
      </c>
      <c r="W2" s="111"/>
      <c r="X2" s="110">
        <v>0.13451633125144297</v>
      </c>
      <c r="Y2" s="111"/>
      <c r="Z2" s="110">
        <v>0.42477028274534578</v>
      </c>
      <c r="AA2" s="111"/>
      <c r="AB2" s="110">
        <v>0.35494986563707437</v>
      </c>
      <c r="AC2" s="111"/>
      <c r="AD2" s="110">
        <v>0.26992230504323356</v>
      </c>
      <c r="AE2" s="111"/>
      <c r="AF2" s="110">
        <v>-0.28392413617808376</v>
      </c>
      <c r="AG2" s="111"/>
      <c r="AH2" s="110">
        <v>0.41051559837205642</v>
      </c>
      <c r="AI2" s="111"/>
    </row>
    <row r="3" spans="1:35">
      <c r="A3" s="36">
        <v>1</v>
      </c>
      <c r="B3" s="37" t="s">
        <v>114</v>
      </c>
      <c r="C3" s="106">
        <v>251.25</v>
      </c>
      <c r="D3" s="37" t="s">
        <v>276</v>
      </c>
      <c r="E3" s="38">
        <v>1121.2000000000005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107</v>
      </c>
      <c r="D4" s="45" t="s">
        <v>169</v>
      </c>
      <c r="E4" s="46">
        <v>731.1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0.37516512549537651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89</v>
      </c>
      <c r="D5" s="45" t="s">
        <v>263</v>
      </c>
      <c r="E5" s="46">
        <v>717.3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85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71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9.2470277410832233E-2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70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9.6774193548387094E-2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324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63</v>
      </c>
      <c r="D9" s="45" t="s">
        <v>277</v>
      </c>
      <c r="E9" s="46">
        <v>184.10000000000002</v>
      </c>
      <c r="F9" s="47" t="s">
        <v>169</v>
      </c>
      <c r="G9" s="59">
        <v>11.604761904761904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0.26094890510948904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276</v>
      </c>
      <c r="G10" s="59">
        <v>10.4785046728972</v>
      </c>
      <c r="H10" s="47" t="s">
        <v>169</v>
      </c>
      <c r="I10" s="48">
        <v>2.1904761904761907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0.63492063492063489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31</v>
      </c>
      <c r="D11" s="45" t="s">
        <v>205</v>
      </c>
      <c r="E11" s="46">
        <v>141.1</v>
      </c>
      <c r="F11" s="47" t="s">
        <v>263</v>
      </c>
      <c r="G11" s="59">
        <v>10.102816901408451</v>
      </c>
      <c r="H11" s="47" t="s">
        <v>263</v>
      </c>
      <c r="I11" s="48">
        <v>2.1971830985915495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0.61682242990654201</v>
      </c>
      <c r="P11" s="47" t="s">
        <v>195</v>
      </c>
      <c r="Q11" s="50">
        <v>0.25</v>
      </c>
      <c r="R11" s="47" t="s">
        <v>333</v>
      </c>
      <c r="S11" s="50">
        <v>0.1065989847715736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335</v>
      </c>
      <c r="Y11" s="50">
        <v>0.26250000000000001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2.2056074766355138</v>
      </c>
      <c r="J12" s="47" t="s">
        <v>169</v>
      </c>
      <c r="K12" s="49">
        <v>0.33333333333333331</v>
      </c>
      <c r="L12" s="47" t="s">
        <v>263</v>
      </c>
      <c r="M12" s="49">
        <v>0.11267605633802817</v>
      </c>
      <c r="N12" s="47" t="s">
        <v>263</v>
      </c>
      <c r="O12" s="49">
        <v>0.60563380281690138</v>
      </c>
      <c r="P12" s="47" t="s">
        <v>276</v>
      </c>
      <c r="Q12" s="50">
        <v>0.24966974900924702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-4536.363636363636</v>
      </c>
      <c r="X12" s="47" t="s">
        <v>277</v>
      </c>
      <c r="Y12" s="50">
        <v>0.25675675675675674</v>
      </c>
      <c r="Z12" s="47" t="s">
        <v>272</v>
      </c>
      <c r="AA12" s="50">
        <v>0.25801526717557249</v>
      </c>
      <c r="AB12" s="47" t="s">
        <v>263</v>
      </c>
      <c r="AC12" s="50">
        <v>0.625</v>
      </c>
      <c r="AD12" s="47" t="s">
        <v>263</v>
      </c>
      <c r="AE12" s="50">
        <v>0.41860465116279072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276</v>
      </c>
      <c r="K13" s="49">
        <v>0.32710280373831774</v>
      </c>
      <c r="L13" s="47" t="s">
        <v>276</v>
      </c>
      <c r="M13" s="49">
        <v>0.14953271028037382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7417.8217821782182</v>
      </c>
      <c r="V13" s="47" t="s">
        <v>169</v>
      </c>
      <c r="W13" s="51">
        <v>-4682.2222222222226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265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263</v>
      </c>
      <c r="K14" s="49">
        <v>0.30985915492957744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169</v>
      </c>
      <c r="AE14" s="50">
        <v>0.39361702127659576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0.30588235294117649</v>
      </c>
      <c r="L15" s="47" t="s">
        <v>169</v>
      </c>
      <c r="M15" s="49">
        <v>0.15873015873015872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-4910</v>
      </c>
      <c r="X15" s="47" t="s">
        <v>205</v>
      </c>
      <c r="Y15" s="50">
        <v>0.25</v>
      </c>
      <c r="Z15" s="47" t="s">
        <v>277</v>
      </c>
      <c r="AA15" s="50">
        <v>0.2516891891891892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277</v>
      </c>
      <c r="G17" s="59">
        <v>2.1658823529411766</v>
      </c>
      <c r="H17" s="47" t="s">
        <v>277</v>
      </c>
      <c r="I17" s="48">
        <v>2.4352941176470586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277</v>
      </c>
      <c r="Q17" s="50">
        <v>0.22635135135135134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0.22748091603053436</v>
      </c>
      <c r="Z17" s="47" t="s">
        <v>191</v>
      </c>
      <c r="AA17" s="50">
        <v>0.24347826086956523</v>
      </c>
      <c r="AB17" s="47" t="s">
        <v>276</v>
      </c>
      <c r="AC17" s="50">
        <v>0.58227848101265822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277</v>
      </c>
      <c r="O18" s="49">
        <v>0.55294117647058827</v>
      </c>
      <c r="P18" s="47" t="s">
        <v>227</v>
      </c>
      <c r="Q18" s="50">
        <v>0.22580645161290322</v>
      </c>
      <c r="R18" s="47" t="s">
        <v>263</v>
      </c>
      <c r="S18" s="50">
        <v>0.12043795620437957</v>
      </c>
      <c r="T18" s="47" t="s">
        <v>161</v>
      </c>
      <c r="U18" s="51">
        <v>7025</v>
      </c>
      <c r="V18" s="47" t="s">
        <v>324</v>
      </c>
      <c r="W18" s="51">
        <v>-5117.9487179487178</v>
      </c>
      <c r="X18" s="47" t="s">
        <v>213</v>
      </c>
      <c r="Y18" s="50">
        <v>0.22222222222222221</v>
      </c>
      <c r="Z18" s="47" t="s">
        <v>114</v>
      </c>
      <c r="AA18" s="50">
        <v>0.23838797814207649</v>
      </c>
      <c r="AB18" s="47" t="s">
        <v>235</v>
      </c>
      <c r="AC18" s="50">
        <v>0.5730337078651685</v>
      </c>
      <c r="AD18" s="47" t="s">
        <v>191</v>
      </c>
      <c r="AE18" s="50">
        <v>0.35714285714285715</v>
      </c>
      <c r="AF18" s="47" t="s">
        <v>333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265</v>
      </c>
      <c r="O19" s="49">
        <v>0.55172413793103448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-5297.272727272727</v>
      </c>
      <c r="X19" s="47" t="s">
        <v>263</v>
      </c>
      <c r="Y19" s="50">
        <v>0.21897810218978103</v>
      </c>
      <c r="Z19" s="47" t="s">
        <v>263</v>
      </c>
      <c r="AA19" s="50">
        <v>0.23540145985401459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0.50248756218905477</v>
      </c>
      <c r="P20" s="47" t="s">
        <v>169</v>
      </c>
      <c r="Q20" s="50">
        <v>0.21720430107526881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161</v>
      </c>
      <c r="AA20" s="50">
        <v>0.23376623376623376</v>
      </c>
      <c r="AB20" s="47" t="s">
        <v>265</v>
      </c>
      <c r="AC20" s="50">
        <v>0.56140350877192979</v>
      </c>
      <c r="AD20" s="47" t="s">
        <v>177</v>
      </c>
      <c r="AE20" s="50">
        <v>0.33333333333333331</v>
      </c>
      <c r="AF20" s="47" t="s">
        <v>238</v>
      </c>
      <c r="AG20" s="50">
        <v>0.40540540540540543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272</v>
      </c>
      <c r="K21" s="49">
        <v>0.25842696629213485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235</v>
      </c>
      <c r="AA21" s="50">
        <v>0.23308270676691728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272</v>
      </c>
      <c r="AG21" s="50">
        <v>0.40145985401459855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2.4895522388059703</v>
      </c>
      <c r="J22" s="47" t="s">
        <v>114</v>
      </c>
      <c r="K22" s="49">
        <v>0.25572139303482588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0.2121584699453552</v>
      </c>
      <c r="R22" s="47" t="s">
        <v>244</v>
      </c>
      <c r="S22" s="50">
        <v>0.13218390804597702</v>
      </c>
      <c r="T22" s="47" t="s">
        <v>335</v>
      </c>
      <c r="U22" s="51">
        <v>6660</v>
      </c>
      <c r="V22" s="47" t="s">
        <v>235</v>
      </c>
      <c r="W22" s="51">
        <v>-5424.6575342465758</v>
      </c>
      <c r="X22" s="47" t="s">
        <v>163</v>
      </c>
      <c r="Y22" s="50">
        <v>0.21518987341772153</v>
      </c>
      <c r="Z22" s="47" t="s">
        <v>297</v>
      </c>
      <c r="AA22" s="50">
        <v>0.2318840579710145</v>
      </c>
      <c r="AB22" s="47" t="s">
        <v>114</v>
      </c>
      <c r="AC22" s="50">
        <v>0.53784860557768921</v>
      </c>
      <c r="AD22" s="47" t="s">
        <v>272</v>
      </c>
      <c r="AE22" s="50">
        <v>0.33136094674556216</v>
      </c>
      <c r="AF22" s="47" t="s">
        <v>335</v>
      </c>
      <c r="AG22" s="50">
        <v>0.4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-0.14358208955223892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0.13237704918032786</v>
      </c>
      <c r="T23" s="47" t="s">
        <v>297</v>
      </c>
      <c r="U23" s="51">
        <v>6585.7142857142853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0.22857142857142856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272</v>
      </c>
      <c r="Q24" s="50">
        <v>0.20916030534351146</v>
      </c>
      <c r="R24" s="47" t="s">
        <v>175</v>
      </c>
      <c r="S24" s="50">
        <v>0.13333333333333333</v>
      </c>
      <c r="T24" s="47" t="s">
        <v>269</v>
      </c>
      <c r="U24" s="51">
        <v>6444.8275862068967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114</v>
      </c>
      <c r="AE24" s="50">
        <v>0.33065902578796563</v>
      </c>
      <c r="AF24" s="47" t="s">
        <v>263</v>
      </c>
      <c r="AG24" s="50">
        <v>0.39160839160839161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0.24776119402985075</v>
      </c>
      <c r="N25" s="47" t="s">
        <v>175</v>
      </c>
      <c r="O25" s="49">
        <v>0.5</v>
      </c>
      <c r="P25" s="47" t="s">
        <v>161</v>
      </c>
      <c r="Q25" s="50">
        <v>0.20779220779220781</v>
      </c>
      <c r="R25" s="47" t="s">
        <v>199</v>
      </c>
      <c r="S25" s="50">
        <v>0.13333333333333333</v>
      </c>
      <c r="T25" s="47" t="s">
        <v>272</v>
      </c>
      <c r="U25" s="51">
        <v>6389.7810218978102</v>
      </c>
      <c r="V25" s="47" t="s">
        <v>335</v>
      </c>
      <c r="W25" s="51">
        <v>-5490.909090909091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163</v>
      </c>
      <c r="AE25" s="50">
        <v>0.32</v>
      </c>
      <c r="AF25" s="47" t="s">
        <v>235</v>
      </c>
      <c r="AG25" s="50">
        <v>0.37777777777777777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12</v>
      </c>
      <c r="D26" s="45" t="s">
        <v>179</v>
      </c>
      <c r="E26" s="46">
        <v>-34.6</v>
      </c>
      <c r="F26" s="47" t="s">
        <v>272</v>
      </c>
      <c r="G26" s="59">
        <v>-2.6471910112359547</v>
      </c>
      <c r="H26" s="47" t="s">
        <v>227</v>
      </c>
      <c r="I26" s="48">
        <v>2.5714285714285716</v>
      </c>
      <c r="J26" s="47" t="s">
        <v>333</v>
      </c>
      <c r="K26" s="49">
        <v>0.20689655172413793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216</v>
      </c>
      <c r="S26" s="50">
        <v>0.13407821229050279</v>
      </c>
      <c r="T26" s="47" t="s">
        <v>114</v>
      </c>
      <c r="U26" s="51">
        <v>6379.0727623953635</v>
      </c>
      <c r="V26" s="47" t="s">
        <v>164</v>
      </c>
      <c r="W26" s="51">
        <v>-5500</v>
      </c>
      <c r="X26" s="47" t="s">
        <v>276</v>
      </c>
      <c r="Y26" s="50">
        <v>0.20871862615587847</v>
      </c>
      <c r="Z26" s="47" t="s">
        <v>169</v>
      </c>
      <c r="AA26" s="50">
        <v>0.2021505376344086</v>
      </c>
      <c r="AB26" s="47" t="s">
        <v>258</v>
      </c>
      <c r="AC26" s="50">
        <v>0.52941176470588236</v>
      </c>
      <c r="AD26" s="47" t="s">
        <v>277</v>
      </c>
      <c r="AE26" s="50">
        <v>0.30201342281879195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2.5730337078651684</v>
      </c>
      <c r="J27" s="47" t="s">
        <v>164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277</v>
      </c>
      <c r="S27" s="50">
        <v>0.13513513513513514</v>
      </c>
      <c r="T27" s="47" t="s">
        <v>255</v>
      </c>
      <c r="U27" s="51">
        <v>6295.454545454545</v>
      </c>
      <c r="V27" s="47" t="s">
        <v>114</v>
      </c>
      <c r="W27" s="51">
        <v>-5649.6388028895772</v>
      </c>
      <c r="X27" s="47" t="s">
        <v>114</v>
      </c>
      <c r="Y27" s="50">
        <v>0.20573770491803278</v>
      </c>
      <c r="Z27" s="47" t="s">
        <v>244</v>
      </c>
      <c r="AA27" s="50">
        <v>0.19540229885057472</v>
      </c>
      <c r="AB27" s="47" t="s">
        <v>333</v>
      </c>
      <c r="AC27" s="50">
        <v>0.52631578947368418</v>
      </c>
      <c r="AD27" s="47" t="s">
        <v>276</v>
      </c>
      <c r="AE27" s="50">
        <v>0.29929577464788731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2.6206896551724137</v>
      </c>
      <c r="J28" s="47" t="s">
        <v>228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6293.6507936507933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272</v>
      </c>
      <c r="AC28" s="50">
        <v>0.51677852348993292</v>
      </c>
      <c r="AD28" s="47" t="s">
        <v>228</v>
      </c>
      <c r="AE28" s="50">
        <v>0.29629629629629628</v>
      </c>
      <c r="AF28" s="47" t="s">
        <v>114</v>
      </c>
      <c r="AG28" s="50">
        <v>0.37347070186735348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-5.2655172413793103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272</v>
      </c>
      <c r="M29" s="49">
        <v>0.2696629213483146</v>
      </c>
      <c r="N29" s="47" t="s">
        <v>333</v>
      </c>
      <c r="O29" s="49">
        <v>0.44827586206896552</v>
      </c>
      <c r="P29" s="47" t="s">
        <v>269</v>
      </c>
      <c r="Q29" s="50">
        <v>0.19727891156462585</v>
      </c>
      <c r="R29" s="47" t="s">
        <v>235</v>
      </c>
      <c r="S29" s="50">
        <v>0.13721804511278196</v>
      </c>
      <c r="T29" s="47" t="s">
        <v>203</v>
      </c>
      <c r="U29" s="51">
        <v>6275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216</v>
      </c>
      <c r="AC29" s="50">
        <v>0.51515151515151514</v>
      </c>
      <c r="AD29" s="47" t="s">
        <v>324</v>
      </c>
      <c r="AE29" s="50">
        <v>0.29032258064516131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-6.517142857142856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333</v>
      </c>
      <c r="M30" s="49">
        <v>0.27586206896551724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0.13750000000000001</v>
      </c>
      <c r="T30" s="47" t="s">
        <v>277</v>
      </c>
      <c r="U30" s="51">
        <v>6194.0298507462685</v>
      </c>
      <c r="V30" s="47" t="s">
        <v>276</v>
      </c>
      <c r="W30" s="51">
        <v>-5887.1428571428569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235</v>
      </c>
      <c r="I31" s="48">
        <v>2.6714285714285713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272</v>
      </c>
      <c r="O31" s="49">
        <v>0.43820224719101125</v>
      </c>
      <c r="P31" s="47" t="s">
        <v>333</v>
      </c>
      <c r="Q31" s="50">
        <v>0.18274111675126903</v>
      </c>
      <c r="R31" s="47" t="s">
        <v>238</v>
      </c>
      <c r="S31" s="50">
        <v>0.1409090909090909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333</v>
      </c>
      <c r="Y31" s="50">
        <v>0.19289340101522842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335</v>
      </c>
      <c r="AE31" s="50">
        <v>0.2857142857142857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168</v>
      </c>
      <c r="U32" s="51">
        <v>5988.3720930232557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0.34920634920634919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0.29411764705882354</v>
      </c>
      <c r="N33" s="47" t="s">
        <v>235</v>
      </c>
      <c r="O33" s="49">
        <v>0.42857142857142855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177</v>
      </c>
      <c r="U33" s="51">
        <v>5900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0.34328358208955223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5813.333333333333</v>
      </c>
      <c r="V34" s="47" t="s">
        <v>333</v>
      </c>
      <c r="W34" s="51">
        <v>-6123.8095238095239</v>
      </c>
      <c r="X34" s="47" t="s">
        <v>304</v>
      </c>
      <c r="Y34" s="50">
        <v>0.17460317460317459</v>
      </c>
      <c r="Z34" s="47" t="s">
        <v>333</v>
      </c>
      <c r="AA34" s="50">
        <v>0.16751269035532995</v>
      </c>
      <c r="AB34" s="47" t="s">
        <v>277</v>
      </c>
      <c r="AC34" s="50">
        <v>0.48684210526315791</v>
      </c>
      <c r="AD34" s="47" t="s">
        <v>235</v>
      </c>
      <c r="AE34" s="50">
        <v>0.24193548387096775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3.2258064516129031E-2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0.16917293233082706</v>
      </c>
      <c r="R35" s="47" t="s">
        <v>241</v>
      </c>
      <c r="S35" s="50">
        <v>0.15151515151515152</v>
      </c>
      <c r="T35" s="47" t="s">
        <v>263</v>
      </c>
      <c r="U35" s="51">
        <v>5716.7832167832166</v>
      </c>
      <c r="V35" s="47" t="s">
        <v>244</v>
      </c>
      <c r="W35" s="51">
        <v>-6282.608695652174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304</v>
      </c>
      <c r="AC35" s="50">
        <v>0.48484848484848486</v>
      </c>
      <c r="AD35" s="47" t="s">
        <v>227</v>
      </c>
      <c r="AE35" s="50">
        <v>0.23076923076923078</v>
      </c>
      <c r="AF35" s="47" t="s">
        <v>169</v>
      </c>
      <c r="AG35" s="50">
        <v>0.27722772277227725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0.16729323308270677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0.32857142857142857</v>
      </c>
      <c r="N38" s="47" t="s">
        <v>335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0.16793893129770993</v>
      </c>
      <c r="T38" s="47" t="s">
        <v>324</v>
      </c>
      <c r="U38" s="51">
        <v>5604.166666666667</v>
      </c>
      <c r="V38" s="47" t="s">
        <v>161</v>
      </c>
      <c r="W38" s="51">
        <v>-6514.2857142857147</v>
      </c>
      <c r="X38" s="47" t="s">
        <v>169</v>
      </c>
      <c r="Y38" s="50">
        <v>0.15698924731182795</v>
      </c>
      <c r="Z38" s="47" t="s">
        <v>324</v>
      </c>
      <c r="AA38" s="50">
        <v>0.155</v>
      </c>
      <c r="AB38" s="47" t="s">
        <v>324</v>
      </c>
      <c r="AC38" s="50">
        <v>0.34482758620689657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335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-152.69999999999999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335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335</v>
      </c>
      <c r="G41" s="59">
        <v>-19.291666666666668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324</v>
      </c>
      <c r="O41" s="49">
        <v>0.32258064516129031</v>
      </c>
      <c r="P41" s="47" t="s">
        <v>335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0.14499999999999999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-26.35483870967742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</v>
      </c>
      <c r="R43" s="47" t="s">
        <v>324</v>
      </c>
      <c r="S43" s="50">
        <v>0.19500000000000001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3.193548387096774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8.7499999999999994E-2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-231.5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0.54838709677419351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-235.59999999999997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-456.19999999999993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-817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1005</v>
      </c>
      <c r="C2" s="121"/>
      <c r="E2" s="32" t="s">
        <v>54</v>
      </c>
      <c r="F2" s="29" t="s">
        <v>20</v>
      </c>
      <c r="G2" s="12">
        <v>884</v>
      </c>
      <c r="H2" s="93">
        <f>IF(B$17=0,0,G2/B$17)</f>
        <v>0.56922086284610429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-51.792828685258961</v>
      </c>
      <c r="P2" s="79">
        <v>1004</v>
      </c>
      <c r="Q2" s="63">
        <v>-52000</v>
      </c>
    </row>
    <row r="3" spans="1:17">
      <c r="A3" s="19" t="s">
        <v>8</v>
      </c>
      <c r="B3" s="122">
        <v>7320</v>
      </c>
      <c r="C3" s="123"/>
      <c r="E3" s="33" t="s">
        <v>181</v>
      </c>
      <c r="F3" s="30" t="s">
        <v>156</v>
      </c>
      <c r="G3" s="13">
        <v>807</v>
      </c>
      <c r="H3" s="94">
        <f>IF(B$17=0,0,G3/B$17)</f>
        <v>0.51963940759819705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-16.318407960199004</v>
      </c>
      <c r="P3" s="80">
        <v>1005</v>
      </c>
      <c r="Q3" s="64">
        <v>-16400</v>
      </c>
    </row>
    <row r="4" spans="1:17">
      <c r="A4" s="19" t="s">
        <v>6</v>
      </c>
      <c r="B4" s="124">
        <v>-144.30000000000013</v>
      </c>
      <c r="C4" s="125"/>
      <c r="E4" s="33" t="s">
        <v>184</v>
      </c>
      <c r="F4" s="30" t="s">
        <v>187</v>
      </c>
      <c r="G4" s="13">
        <v>772</v>
      </c>
      <c r="H4" s="94">
        <f>IF(B$17=0,0,G4/B$17)</f>
        <v>0.49710238248551192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-19.09184726522188</v>
      </c>
      <c r="P4" s="80">
        <v>969</v>
      </c>
      <c r="Q4" s="64">
        <v>-18500</v>
      </c>
    </row>
    <row r="5" spans="1:17">
      <c r="A5" s="19" t="s">
        <v>7</v>
      </c>
      <c r="B5" s="126">
        <f>IF(B$2=0,0,B$4/B$2)</f>
        <v>-0.14358208955223892</v>
      </c>
      <c r="C5" s="127"/>
      <c r="E5" s="33" t="s">
        <v>60</v>
      </c>
      <c r="F5" s="30" t="s">
        <v>24</v>
      </c>
      <c r="G5" s="13">
        <v>589</v>
      </c>
      <c r="H5" s="94">
        <f>IF(B$17=0,0,G5/B$17)</f>
        <v>0.3792659368963297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-24.059293044469783</v>
      </c>
      <c r="P5" s="80">
        <v>877</v>
      </c>
      <c r="Q5" s="64">
        <v>-21100</v>
      </c>
    </row>
    <row r="6" spans="1:17">
      <c r="A6" s="19" t="s">
        <v>1</v>
      </c>
      <c r="B6" s="128">
        <f>IF(B$2=0,0,(B$7*1+B$8*2+B$9*3+B$10*4)/B$2)</f>
        <v>2.4895522388059703</v>
      </c>
      <c r="C6" s="129"/>
      <c r="E6" s="33" t="s">
        <v>56</v>
      </c>
      <c r="F6" s="30" t="s">
        <v>185</v>
      </c>
      <c r="G6" s="13">
        <v>408</v>
      </c>
      <c r="H6" s="94">
        <f>IF(B$17=0,0,G6/B$17)</f>
        <v>0.2627173213135866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4.341317365269461</v>
      </c>
      <c r="P6" s="80">
        <v>668</v>
      </c>
      <c r="Q6" s="64">
        <v>2900</v>
      </c>
    </row>
    <row r="7" spans="1:17">
      <c r="A7" s="19" t="s">
        <v>2</v>
      </c>
      <c r="B7" s="13">
        <v>257</v>
      </c>
      <c r="C7" s="6">
        <f t="shared" ref="C7:C12" si="2">IF(B$2=0,0,B7/B$2)</f>
        <v>0.25572139303482588</v>
      </c>
      <c r="E7" s="33" t="s">
        <v>57</v>
      </c>
      <c r="F7" s="30" t="s">
        <v>21</v>
      </c>
      <c r="G7" s="13">
        <v>349</v>
      </c>
      <c r="H7" s="94">
        <f>IF(B$17=0,0,G7/B$17)</f>
        <v>0.22472633612363169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-37.383177570093459</v>
      </c>
      <c r="P7" s="80">
        <v>428</v>
      </c>
      <c r="Q7" s="64">
        <v>-16000</v>
      </c>
    </row>
    <row r="8" spans="1:17">
      <c r="A8" s="19" t="s">
        <v>3</v>
      </c>
      <c r="B8" s="13">
        <v>248</v>
      </c>
      <c r="C8" s="6">
        <f>IF(B$2=0,0,B8/B$2)</f>
        <v>0.24676616915422886</v>
      </c>
      <c r="E8" s="33" t="s">
        <v>55</v>
      </c>
      <c r="F8" s="30" t="s">
        <v>155</v>
      </c>
      <c r="G8" s="13">
        <v>346</v>
      </c>
      <c r="H8" s="94">
        <f>IF(B$17=0,0,G8/B$17)</f>
        <v>0.22279459111397296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192</v>
      </c>
      <c r="Q8" s="64">
        <v>0</v>
      </c>
    </row>
    <row r="9" spans="1:17">
      <c r="A9" s="20" t="s">
        <v>4</v>
      </c>
      <c r="B9" s="14">
        <v>251</v>
      </c>
      <c r="C9" s="7">
        <f>IF(B$2=0,0,B9/B$2)</f>
        <v>0.24975124378109453</v>
      </c>
      <c r="E9" s="33" t="s">
        <v>59</v>
      </c>
      <c r="F9" s="30" t="s">
        <v>23</v>
      </c>
      <c r="G9" s="13">
        <v>269</v>
      </c>
      <c r="H9" s="94">
        <f>IF(B$17=0,0,G9/B$17)</f>
        <v>0.17321313586606568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249</v>
      </c>
      <c r="C10" s="7">
        <f>IF(B$2=0,0,B10/B$2)</f>
        <v>0.24776119402985075</v>
      </c>
      <c r="E10" s="33" t="s">
        <v>182</v>
      </c>
      <c r="F10" s="30" t="s">
        <v>19</v>
      </c>
      <c r="G10" s="13">
        <v>161</v>
      </c>
      <c r="H10" s="94">
        <f>IF(B$17=0,0,G10/B$17)</f>
        <v>0.10367031551835158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505</v>
      </c>
      <c r="C11" s="7">
        <f>IF(B$2=0,0,B11/B$2)</f>
        <v>0.50248756218905477</v>
      </c>
      <c r="E11" s="33" t="s">
        <v>58</v>
      </c>
      <c r="F11" s="30" t="s">
        <v>22</v>
      </c>
      <c r="G11" s="13">
        <v>101</v>
      </c>
      <c r="H11" s="94">
        <f>IF(B$17=0,0,G11/B$17)</f>
        <v>6.5035415325177079E-2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29</v>
      </c>
      <c r="C12" s="9">
        <f t="shared" si="2"/>
        <v>2.8855721393034824E-2</v>
      </c>
      <c r="E12" s="33" t="s">
        <v>77</v>
      </c>
      <c r="F12" s="30" t="s">
        <v>41</v>
      </c>
      <c r="G12" s="13">
        <v>65</v>
      </c>
      <c r="H12" s="94">
        <f>IF(B$17=0,0,G12/B$17)</f>
        <v>4.1854475209272379E-2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-0.54126984126984123</v>
      </c>
      <c r="P12" s="79">
        <v>252</v>
      </c>
      <c r="Q12" s="67">
        <v>-136.39999999999998</v>
      </c>
    </row>
    <row r="13" spans="1:17">
      <c r="A13" s="22" t="s">
        <v>97</v>
      </c>
      <c r="B13" s="15">
        <v>1506</v>
      </c>
      <c r="C13" s="11">
        <f>IF(B$3=0,0,B13/B$3)</f>
        <v>0.20573770491803278</v>
      </c>
      <c r="E13" s="33" t="s">
        <v>74</v>
      </c>
      <c r="F13" s="30" t="s">
        <v>38</v>
      </c>
      <c r="G13" s="13">
        <v>47</v>
      </c>
      <c r="H13" s="94">
        <f>IF(B$17=0,0,G13/B$17)</f>
        <v>3.0264005151320026E-2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0.79880952380952275</v>
      </c>
      <c r="P13" s="80">
        <v>252</v>
      </c>
      <c r="Q13" s="68">
        <v>201.29999999999973</v>
      </c>
    </row>
    <row r="14" spans="1:17">
      <c r="A14" s="19" t="s">
        <v>94</v>
      </c>
      <c r="B14" s="13">
        <v>1745</v>
      </c>
      <c r="C14" s="6">
        <f>IF(B$3=0,0,B14/B$3)</f>
        <v>0.23838797814207649</v>
      </c>
      <c r="E14" s="33" t="s">
        <v>183</v>
      </c>
      <c r="F14" s="30" t="s">
        <v>186</v>
      </c>
      <c r="G14" s="13">
        <v>40</v>
      </c>
      <c r="H14" s="94">
        <f>IF(B$17=0,0,G14/B$17)</f>
        <v>2.5756600128782999E-2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-0.98809523809523891</v>
      </c>
      <c r="P14" s="80">
        <v>252</v>
      </c>
      <c r="Q14" s="68">
        <v>-249.0000000000002</v>
      </c>
    </row>
    <row r="15" spans="1:17">
      <c r="A15" s="18" t="s">
        <v>99</v>
      </c>
      <c r="B15" s="12">
        <f>B21</f>
        <v>810</v>
      </c>
      <c r="C15" s="4">
        <f>IF(B$13=0,0,B15/B$13)</f>
        <v>0.53784860557768921</v>
      </c>
      <c r="E15" s="33" t="s">
        <v>71</v>
      </c>
      <c r="F15" s="30" t="s">
        <v>35</v>
      </c>
      <c r="G15" s="13">
        <v>32</v>
      </c>
      <c r="H15" s="94">
        <f>IF(B$17=0,0,G15/B$17)</f>
        <v>2.06052801030264E-2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0.15793650793650776</v>
      </c>
      <c r="P15" s="81">
        <v>252</v>
      </c>
      <c r="Q15" s="69">
        <v>39.799999999999955</v>
      </c>
    </row>
    <row r="16" spans="1:17">
      <c r="A16" s="18" t="s">
        <v>100</v>
      </c>
      <c r="B16" s="12">
        <f>B22</f>
        <v>577</v>
      </c>
      <c r="C16" s="4">
        <f>IF(B$14=0,0,B16/B$14)</f>
        <v>0.33065902578796563</v>
      </c>
      <c r="E16" s="33" t="s">
        <v>66</v>
      </c>
      <c r="F16" s="30" t="s">
        <v>30</v>
      </c>
      <c r="G16" s="13">
        <v>27</v>
      </c>
      <c r="H16" s="94">
        <f>IF(B$17=0,0,G16/B$17)</f>
        <v>1.7385705086928525E-2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1553</v>
      </c>
      <c r="C17" s="4">
        <f>IF(B$3=0,0,B17/B$3)</f>
        <v>0.2121584699453552</v>
      </c>
      <c r="E17" s="33" t="s">
        <v>67</v>
      </c>
      <c r="F17" s="30" t="s">
        <v>31</v>
      </c>
      <c r="G17" s="13">
        <v>20</v>
      </c>
      <c r="H17" s="94">
        <f>IF(B$17=0,0,G17/B$17)</f>
        <v>1.28783000643915E-2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969</v>
      </c>
      <c r="C18" s="6">
        <f>IF(B$3=0,0,B18/B$3)</f>
        <v>0.13237704918032786</v>
      </c>
      <c r="E18" s="33" t="s">
        <v>69</v>
      </c>
      <c r="F18" s="30" t="s">
        <v>33</v>
      </c>
      <c r="G18" s="13">
        <v>14</v>
      </c>
      <c r="H18" s="94">
        <f>IF(B$17=0,0,G18/B$17)</f>
        <v>9.0148100450740502E-3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580</v>
      </c>
      <c r="C19" s="6">
        <f>IF(B$17=0,0,B19/B$17)</f>
        <v>0.37347070186735348</v>
      </c>
      <c r="E19" s="33" t="s">
        <v>78</v>
      </c>
      <c r="F19" s="30" t="s">
        <v>42</v>
      </c>
      <c r="G19" s="13">
        <v>12</v>
      </c>
      <c r="H19" s="94">
        <f>IF(B$17=0,0,G19/B$17)</f>
        <v>7.7269800386349004E-3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973</v>
      </c>
      <c r="C20" s="6">
        <f>IF(B$17=0,0,B20/B$17)</f>
        <v>0.62652929813264646</v>
      </c>
      <c r="E20" s="33" t="s">
        <v>62</v>
      </c>
      <c r="F20" s="30" t="s">
        <v>26</v>
      </c>
      <c r="G20" s="13">
        <v>11</v>
      </c>
      <c r="H20" s="94">
        <f>IF(B$17=0,0,G20/B$17)</f>
        <v>7.0830650354153256E-3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810</v>
      </c>
      <c r="C21" s="6">
        <f>IF(B$17=0,0,B21/B$17)</f>
        <v>0.5215711526078558</v>
      </c>
      <c r="E21" s="33" t="s">
        <v>61</v>
      </c>
      <c r="F21" s="30" t="s">
        <v>25</v>
      </c>
      <c r="G21" s="13">
        <v>7</v>
      </c>
      <c r="H21" s="94">
        <f>IF(B$17=0,0,G21/B$17)</f>
        <v>4.5074050225370251E-3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577</v>
      </c>
      <c r="C22" s="6">
        <f>IF(B$17=0,0,B22/B$17)</f>
        <v>0.37153895685769478</v>
      </c>
      <c r="E22" s="33" t="s">
        <v>76</v>
      </c>
      <c r="F22" s="30" t="s">
        <v>40</v>
      </c>
      <c r="G22" s="13">
        <v>6</v>
      </c>
      <c r="H22" s="94">
        <f>IF(B$17=0,0,G22/B$17)</f>
        <v>3.8634900193174502E-3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166</v>
      </c>
      <c r="C23" s="6">
        <f>IF(B$17=0,0,B23/B$17)</f>
        <v>0.10688989053444946</v>
      </c>
      <c r="E23" s="33" t="s">
        <v>63</v>
      </c>
      <c r="F23" s="30" t="s">
        <v>27</v>
      </c>
      <c r="G23" s="13">
        <v>3</v>
      </c>
      <c r="H23" s="94">
        <f>IF(B$17=0,0,G23/B$17)</f>
        <v>1.9317450096587251E-3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6379.0727623953635</v>
      </c>
      <c r="C24" s="8">
        <v>9906700</v>
      </c>
      <c r="E24" s="33" t="s">
        <v>72</v>
      </c>
      <c r="F24" s="30" t="s">
        <v>36</v>
      </c>
      <c r="G24" s="13">
        <v>2</v>
      </c>
      <c r="H24" s="94">
        <f>IF(B$17=0,0,G24/B$17)</f>
        <v>1.28783000643915E-3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7454.3032786885242</v>
      </c>
      <c r="C25" s="98">
        <v>7275400</v>
      </c>
      <c r="E25" s="33" t="s">
        <v>75</v>
      </c>
      <c r="F25" s="30" t="s">
        <v>39</v>
      </c>
      <c r="G25" s="13">
        <v>2</v>
      </c>
      <c r="H25" s="94">
        <f>IF(B$17=0,0,G25/B$17)</f>
        <v>1.28783000643915E-3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35.110752688172028</v>
      </c>
      <c r="P25" s="80">
        <v>93</v>
      </c>
      <c r="Q25" s="68">
        <v>3265.2999999999984</v>
      </c>
    </row>
    <row r="26" spans="1:17">
      <c r="A26" s="20" t="s">
        <v>134</v>
      </c>
      <c r="B26" s="97">
        <f>IF(B$16=0,0,C26/B$16)</f>
        <v>4560.3119584055457</v>
      </c>
      <c r="C26" s="98">
        <v>2631300</v>
      </c>
      <c r="E26" s="33" t="s">
        <v>68</v>
      </c>
      <c r="F26" s="30" t="s">
        <v>32</v>
      </c>
      <c r="G26" s="13">
        <v>1</v>
      </c>
      <c r="H26" s="94">
        <f>IF(B$17=0,0,G26/B$17)</f>
        <v>6.43915003219575E-4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-5649.6388028895772</v>
      </c>
      <c r="C27" s="98">
        <v>-5474500</v>
      </c>
      <c r="E27" s="33" t="s">
        <v>79</v>
      </c>
      <c r="F27" s="30" t="s">
        <v>43</v>
      </c>
      <c r="G27" s="13">
        <v>1</v>
      </c>
      <c r="H27" s="94">
        <f>IF(B$17=0,0,G27/B$17)</f>
        <v>6.43915003219575E-4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6.43915003219575E-4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6.43915003219575E-4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2.0491803278688526E-3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174</v>
      </c>
      <c r="C35" s="102">
        <f t="shared" ref="C35:C47" si="3">IF(B$17=0,0,B35/B$17)</f>
        <v>0.11204121056020605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348</v>
      </c>
      <c r="C36" s="6">
        <f t="shared" si="3"/>
        <v>0.2240824211204121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351</v>
      </c>
      <c r="C37" s="6">
        <f t="shared" si="3"/>
        <v>0.22601416613007083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8.4866666666666823</v>
      </c>
      <c r="P37" s="80">
        <v>210</v>
      </c>
      <c r="Q37" s="68">
        <v>1782.2000000000035</v>
      </c>
    </row>
    <row r="38" spans="1:17">
      <c r="A38" s="19" t="s">
        <v>137</v>
      </c>
      <c r="B38" s="100">
        <v>322</v>
      </c>
      <c r="C38" s="6">
        <f t="shared" si="3"/>
        <v>0.20734063103670317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7.0206896551724194</v>
      </c>
      <c r="P38" s="80">
        <v>87</v>
      </c>
      <c r="Q38" s="68">
        <v>610.80000000000052</v>
      </c>
    </row>
    <row r="39" spans="1:17">
      <c r="A39" s="19" t="s">
        <v>138</v>
      </c>
      <c r="B39" s="100">
        <v>180</v>
      </c>
      <c r="C39" s="6">
        <f t="shared" si="3"/>
        <v>0.1159047005795235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115</v>
      </c>
      <c r="C40" s="6">
        <f t="shared" si="3"/>
        <v>7.4050225370251133E-2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2.31809401159047E-2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3.3868913857677905</v>
      </c>
      <c r="P41" s="80">
        <v>267</v>
      </c>
      <c r="Q41" s="68">
        <v>904.30000000000007</v>
      </c>
    </row>
    <row r="42" spans="1:17">
      <c r="A42" s="19" t="s">
        <v>142</v>
      </c>
      <c r="B42" s="100">
        <v>14</v>
      </c>
      <c r="C42" s="6">
        <f t="shared" si="3"/>
        <v>9.0148100450740502E-3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5.1513200257566E-3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6.43915003219575E-4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6.43915003219575E-4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1.9317450096587251E-3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-2.9968627450980336</v>
      </c>
      <c r="P49" s="80">
        <v>255</v>
      </c>
      <c r="Q49" s="68">
        <v>-764.19999999999857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-9.0151111111111319</v>
      </c>
      <c r="P52" s="80">
        <v>225</v>
      </c>
      <c r="Q52" s="68">
        <v>-2028.4000000000049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263</v>
      </c>
      <c r="O56" s="86">
        <f>IF(P56=0,0,Q56/P56)</f>
        <v>-13.605633802816907</v>
      </c>
      <c r="P56" s="80">
        <v>213</v>
      </c>
      <c r="Q56" s="68">
        <v>-2898.0000000000014</v>
      </c>
    </row>
    <row r="57" spans="11:17">
      <c r="K57" s="5">
        <v>55</v>
      </c>
      <c r="L57" s="61">
        <v>20.799999999999997</v>
      </c>
      <c r="N57" s="76" t="s">
        <v>276</v>
      </c>
      <c r="O57" s="86">
        <f>IF(P57=0,0,Q57/P57)</f>
        <v>-14.08785046728971</v>
      </c>
      <c r="P57" s="80">
        <v>321</v>
      </c>
      <c r="Q57" s="68">
        <v>-4522.1999999999971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0.85148514851485146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1115.8730158730159</v>
      </c>
      <c r="P2" s="79">
        <v>63</v>
      </c>
      <c r="Q2" s="63">
        <v>70300</v>
      </c>
    </row>
    <row r="3" spans="1:17">
      <c r="A3" s="19" t="s">
        <v>8</v>
      </c>
      <c r="B3" s="122">
        <v>465</v>
      </c>
      <c r="C3" s="123"/>
      <c r="E3" s="33" t="s">
        <v>184</v>
      </c>
      <c r="F3" s="30" t="s">
        <v>187</v>
      </c>
      <c r="G3" s="13">
        <v>70</v>
      </c>
      <c r="H3" s="94">
        <f>IF(B$17=0,0,G3/B$17)</f>
        <v>0.69306930693069302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966.66666666666663</v>
      </c>
      <c r="P3" s="80">
        <v>63</v>
      </c>
      <c r="Q3" s="64">
        <v>60900</v>
      </c>
    </row>
    <row r="4" spans="1:17">
      <c r="A4" s="19" t="s">
        <v>6</v>
      </c>
      <c r="B4" s="124">
        <v>731.1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0.43564356435643564</v>
      </c>
      <c r="I4" s="56">
        <v>35</v>
      </c>
      <c r="K4" s="5">
        <v>2</v>
      </c>
      <c r="L4" s="61">
        <v>0.60000000000000142</v>
      </c>
      <c r="N4" s="76" t="s">
        <v>105</v>
      </c>
      <c r="O4" s="83">
        <f t="shared" si="0"/>
        <v>1031.1475409836066</v>
      </c>
      <c r="P4" s="80">
        <v>61</v>
      </c>
      <c r="Q4" s="64">
        <v>62900</v>
      </c>
    </row>
    <row r="5" spans="1:17">
      <c r="A5" s="19" t="s">
        <v>7</v>
      </c>
      <c r="B5" s="126">
        <f>IF(B$2=0,0,B$4/B$2)</f>
        <v>11.604761904761904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0.35643564356435642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-46.153846153846153</v>
      </c>
      <c r="P5" s="80">
        <v>52</v>
      </c>
      <c r="Q5" s="64">
        <v>-2400</v>
      </c>
    </row>
    <row r="6" spans="1:17">
      <c r="A6" s="19" t="s">
        <v>1</v>
      </c>
      <c r="B6" s="128">
        <f>IF(B$2=0,0,(B$7*1+B$8*2+B$9*3+B$10*4)/B$2)</f>
        <v>2.1904761904761907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0.28712871287128711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1241.0256410256411</v>
      </c>
      <c r="P6" s="80">
        <v>39</v>
      </c>
      <c r="Q6" s="64">
        <v>48400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25</v>
      </c>
      <c r="H7" s="94">
        <f>IF(B$17=0,0,G7/B$17)</f>
        <v>0.24752475247524752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0.30158730158730157</v>
      </c>
      <c r="E8" s="33" t="s">
        <v>55</v>
      </c>
      <c r="F8" s="30" t="s">
        <v>155</v>
      </c>
      <c r="G8" s="13">
        <v>23</v>
      </c>
      <c r="H8" s="94">
        <f>IF(B$17=0,0,G8/B$17)</f>
        <v>0.22772277227722773</v>
      </c>
      <c r="I8" s="56">
        <v>21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13</v>
      </c>
      <c r="C9" s="7">
        <f>IF(B$2=0,0,B9/B$2)</f>
        <v>0.20634920634920634</v>
      </c>
      <c r="E9" s="33" t="s">
        <v>56</v>
      </c>
      <c r="F9" s="30" t="s">
        <v>185</v>
      </c>
      <c r="G9" s="13">
        <v>18</v>
      </c>
      <c r="H9" s="94">
        <f>IF(B$17=0,0,G9/B$17)</f>
        <v>0.17821782178217821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0.15873015873015872</v>
      </c>
      <c r="E10" s="33" t="s">
        <v>58</v>
      </c>
      <c r="F10" s="30" t="s">
        <v>22</v>
      </c>
      <c r="G10" s="13">
        <v>8</v>
      </c>
      <c r="H10" s="94">
        <f>IF(B$17=0,0,G10/B$17)</f>
        <v>7.9207920792079209E-2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0.63492063492063489</v>
      </c>
      <c r="E11" s="33" t="s">
        <v>182</v>
      </c>
      <c r="F11" s="30" t="s">
        <v>19</v>
      </c>
      <c r="G11" s="13">
        <v>7</v>
      </c>
      <c r="H11" s="94">
        <f>IF(B$17=0,0,G11/B$17)</f>
        <v>6.9306930693069313E-2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1.5873015873015872E-2</v>
      </c>
      <c r="E12" s="33" t="s">
        <v>77</v>
      </c>
      <c r="F12" s="30" t="s">
        <v>41</v>
      </c>
      <c r="G12" s="13">
        <v>7</v>
      </c>
      <c r="H12" s="94">
        <f>IF(B$17=0,0,G12/B$17)</f>
        <v>6.9306930693069313E-2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73</v>
      </c>
      <c r="C13" s="11">
        <f>IF(B$3=0,0,B13/B$3)</f>
        <v>0.15698924731182795</v>
      </c>
      <c r="E13" s="33" t="s">
        <v>74</v>
      </c>
      <c r="F13" s="30" t="s">
        <v>38</v>
      </c>
      <c r="G13" s="13">
        <v>2</v>
      </c>
      <c r="H13" s="94">
        <f>IF(B$17=0,0,G13/B$17)</f>
        <v>1.9801980198019802E-2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94</v>
      </c>
      <c r="C14" s="6">
        <f>IF(B$3=0,0,B14/B$3)</f>
        <v>0.2021505376344086</v>
      </c>
      <c r="E14" s="33" t="s">
        <v>62</v>
      </c>
      <c r="F14" s="30" t="s">
        <v>26</v>
      </c>
      <c r="G14" s="13">
        <v>1</v>
      </c>
      <c r="H14" s="94">
        <f>IF(B$17=0,0,G14/B$17)</f>
        <v>9.9009900990099011E-3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9.9009900990099011E-3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37</v>
      </c>
      <c r="C16" s="4">
        <f>IF(B$14=0,0,B16/B$14)</f>
        <v>0.39361702127659576</v>
      </c>
      <c r="E16" s="33" t="s">
        <v>67</v>
      </c>
      <c r="F16" s="30" t="s">
        <v>31</v>
      </c>
      <c r="G16" s="13">
        <v>1</v>
      </c>
      <c r="H16" s="94">
        <f>IF(B$17=0,0,G16/B$17)</f>
        <v>9.9009900990099011E-3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0.21720430107526881</v>
      </c>
      <c r="E17" s="33" t="s">
        <v>183</v>
      </c>
      <c r="F17" s="30" t="s">
        <v>186</v>
      </c>
      <c r="G17" s="13">
        <v>1</v>
      </c>
      <c r="H17" s="94">
        <f>IF(B$17=0,0,G17/B$17)</f>
        <v>9.9009900990099011E-3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9.6774193548387094E-2</v>
      </c>
      <c r="E18" s="33" t="s">
        <v>68</v>
      </c>
      <c r="F18" s="30" t="s">
        <v>32</v>
      </c>
      <c r="G18" s="13">
        <v>1</v>
      </c>
      <c r="H18" s="94">
        <f>IF(B$17=0,0,G18/B$17)</f>
        <v>9.9009900990099011E-3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28</v>
      </c>
      <c r="C19" s="6">
        <f>IF(B$17=0,0,B19/B$17)</f>
        <v>0.27722772277227725</v>
      </c>
      <c r="E19" s="33" t="s">
        <v>69</v>
      </c>
      <c r="F19" s="30" t="s">
        <v>33</v>
      </c>
      <c r="G19" s="13">
        <v>1</v>
      </c>
      <c r="H19" s="94">
        <f>IF(B$17=0,0,G19/B$17)</f>
        <v>9.9009900990099011E-3</v>
      </c>
      <c r="I19" s="56">
        <v>8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73</v>
      </c>
      <c r="C20" s="6">
        <f>IF(B$17=0,0,B20/B$17)</f>
        <v>0.72277227722772275</v>
      </c>
      <c r="E20" s="33" t="s">
        <v>71</v>
      </c>
      <c r="F20" s="30" t="s">
        <v>35</v>
      </c>
      <c r="G20" s="13">
        <v>1</v>
      </c>
      <c r="H20" s="94">
        <f>IF(B$17=0,0,G20/B$17)</f>
        <v>9.9009900990099011E-3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0.43564356435643564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37</v>
      </c>
      <c r="C22" s="6">
        <f>IF(B$17=0,0,B22/B$17)</f>
        <v>0.36633663366336633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0.19801980198019803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>IF(P23=0,0,Q23/P23)</f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7417.8217821782182</v>
      </c>
      <c r="C24" s="8">
        <v>749200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>IF(P24=0,0,Q24/P24)</f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5927.0270270270266</v>
      </c>
      <c r="C26" s="98">
        <v>219300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-4682.2222222222226</v>
      </c>
      <c r="C27" s="98">
        <v>-210700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5.9405940594059403E-2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19</v>
      </c>
      <c r="C36" s="6">
        <f t="shared" si="3"/>
        <v>0.18811881188118812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3"/>
        <v>0.20792079207920791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3"/>
        <v>0.29702970297029702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6.9306930693069313E-2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9.9009900990099015E-2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>IF(P40=0,0,Q40/P40)</f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3"/>
        <v>5.9405940594059403E-2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>IF(P41=0,0,Q41/P41)</f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>IF(P42=0,0,Q42/P42)</f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3"/>
        <v>1.9801980198019802E-2</v>
      </c>
      <c r="K43" s="5">
        <v>41</v>
      </c>
      <c r="L43" s="61">
        <v>584.79999999999995</v>
      </c>
      <c r="N43" s="76" t="s">
        <v>276</v>
      </c>
      <c r="O43" s="86">
        <f>IF(P43=0,0,Q43/P43)</f>
        <v>-2.5363636363636375</v>
      </c>
      <c r="P43" s="80">
        <v>11</v>
      </c>
      <c r="Q43" s="68">
        <v>-27.900000000000013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195</v>
      </c>
      <c r="O44" s="86">
        <f>IF(P44=0,0,Q44/P44)</f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164</v>
      </c>
      <c r="O45" s="86">
        <f>IF(P45=0,0,Q45/P45)</f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265</v>
      </c>
      <c r="O46" s="86">
        <f>IF(P46=0,0,Q46/P46)</f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335</v>
      </c>
      <c r="O47" s="86">
        <f>IF(P47=0,0,Q47/P47)</f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177</v>
      </c>
      <c r="O48" s="86">
        <f>IF(P48=0,0,Q48/P48)</f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>IF(P49=0,0,Q49/P49)</f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>IF(P50=0,0,Q50/P50)</f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70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0.56666666666666665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-720</v>
      </c>
      <c r="P2" s="79">
        <v>70</v>
      </c>
      <c r="Q2" s="63">
        <v>-50400</v>
      </c>
    </row>
    <row r="3" spans="1:17">
      <c r="A3" s="19" t="s">
        <v>8</v>
      </c>
      <c r="B3" s="122">
        <v>532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0.5444444444444444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-115.71428571428571</v>
      </c>
      <c r="P3" s="80">
        <v>70</v>
      </c>
      <c r="Q3" s="64">
        <v>-8100</v>
      </c>
    </row>
    <row r="4" spans="1:17">
      <c r="A4" s="19" t="s">
        <v>6</v>
      </c>
      <c r="B4" s="124">
        <v>-456.19999999999993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0.48888888888888887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-836.231884057971</v>
      </c>
      <c r="P4" s="80">
        <v>69</v>
      </c>
      <c r="Q4" s="64">
        <v>-57700</v>
      </c>
    </row>
    <row r="5" spans="1:17">
      <c r="A5" s="19" t="s">
        <v>7</v>
      </c>
      <c r="B5" s="126">
        <f>IF(B$2=0,0,B$4/B$2)</f>
        <v>-6.517142857142856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0.37777777777777777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-254.54545454545453</v>
      </c>
      <c r="P5" s="80">
        <v>66</v>
      </c>
      <c r="Q5" s="64">
        <v>-16800</v>
      </c>
    </row>
    <row r="6" spans="1:17">
      <c r="A6" s="19" t="s">
        <v>1</v>
      </c>
      <c r="B6" s="128">
        <f>IF(B$2=0,0,(B$7*1+B$8*2+B$9*3+B$10*4)/B$2)</f>
        <v>2.6714285714285713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0.3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-3.7735849056603774</v>
      </c>
      <c r="P6" s="80">
        <v>53</v>
      </c>
      <c r="Q6" s="64">
        <v>-200</v>
      </c>
    </row>
    <row r="7" spans="1:17">
      <c r="A7" s="19" t="s">
        <v>2</v>
      </c>
      <c r="B7" s="13">
        <v>16</v>
      </c>
      <c r="C7" s="6">
        <f t="shared" ref="C7:C12" si="2">IF(B$2=0,0,B7/B$2)</f>
        <v>0.22857142857142856</v>
      </c>
      <c r="E7" s="33" t="s">
        <v>57</v>
      </c>
      <c r="F7" s="30" t="s">
        <v>21</v>
      </c>
      <c r="G7" s="13">
        <v>24</v>
      </c>
      <c r="H7" s="94">
        <f>IF(B$17=0,0,G7/B$17)</f>
        <v>0.26666666666666666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-611.11111111111109</v>
      </c>
      <c r="P7" s="80">
        <v>36</v>
      </c>
      <c r="Q7" s="64">
        <v>-22000</v>
      </c>
    </row>
    <row r="8" spans="1:17">
      <c r="A8" s="19" t="s">
        <v>3</v>
      </c>
      <c r="B8" s="13">
        <v>14</v>
      </c>
      <c r="C8" s="6">
        <f>IF(B$2=0,0,B8/B$2)</f>
        <v>0.2</v>
      </c>
      <c r="E8" s="33" t="s">
        <v>55</v>
      </c>
      <c r="F8" s="30" t="s">
        <v>155</v>
      </c>
      <c r="G8" s="13">
        <v>21</v>
      </c>
      <c r="H8" s="94">
        <f>IF(B$17=0,0,G8/B$17)</f>
        <v>0.23333333333333334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-230.76923076923077</v>
      </c>
      <c r="P8" s="80">
        <v>13</v>
      </c>
      <c r="Q8" s="64">
        <v>-3000</v>
      </c>
    </row>
    <row r="9" spans="1:17">
      <c r="A9" s="20" t="s">
        <v>4</v>
      </c>
      <c r="B9" s="14">
        <v>17</v>
      </c>
      <c r="C9" s="7">
        <f>IF(B$2=0,0,B9/B$2)</f>
        <v>0.24285714285714285</v>
      </c>
      <c r="E9" s="33" t="s">
        <v>59</v>
      </c>
      <c r="F9" s="30" t="s">
        <v>23</v>
      </c>
      <c r="G9" s="13">
        <v>13</v>
      </c>
      <c r="H9" s="94">
        <f>IF(B$17=0,0,G9/B$17)</f>
        <v>0.14444444444444443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0.32857142857142857</v>
      </c>
      <c r="E10" s="33" t="s">
        <v>182</v>
      </c>
      <c r="F10" s="30" t="s">
        <v>19</v>
      </c>
      <c r="G10" s="13">
        <v>7</v>
      </c>
      <c r="H10" s="94">
        <f>IF(B$17=0,0,G10/B$17)</f>
        <v>7.7777777777777779E-2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0.42857142857142855</v>
      </c>
      <c r="E11" s="33" t="s">
        <v>58</v>
      </c>
      <c r="F11" s="30" t="s">
        <v>22</v>
      </c>
      <c r="G11" s="13">
        <v>4</v>
      </c>
      <c r="H11" s="94">
        <f>IF(B$17=0,0,G11/B$17)</f>
        <v>4.4444444444444446E-2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2.8571428571428571E-2</v>
      </c>
      <c r="E12" s="33" t="s">
        <v>77</v>
      </c>
      <c r="F12" s="30" t="s">
        <v>41</v>
      </c>
      <c r="G12" s="13">
        <v>3</v>
      </c>
      <c r="H12" s="94">
        <f>IF(B$17=0,0,G12/B$17)</f>
        <v>3.3333333333333333E-2</v>
      </c>
      <c r="I12" s="56">
        <v>16</v>
      </c>
      <c r="K12" s="5">
        <v>10</v>
      </c>
      <c r="L12" s="61">
        <v>-333.20000000000005</v>
      </c>
      <c r="N12" s="75" t="s">
        <v>126</v>
      </c>
      <c r="O12" s="85">
        <f>IF(P12=0,0,Q12/P12)</f>
        <v>-14.964705882352943</v>
      </c>
      <c r="P12" s="79">
        <v>17</v>
      </c>
      <c r="Q12" s="67">
        <v>-254.40000000000003</v>
      </c>
    </row>
    <row r="13" spans="1:17">
      <c r="A13" s="22" t="s">
        <v>97</v>
      </c>
      <c r="B13" s="15">
        <v>89</v>
      </c>
      <c r="C13" s="11">
        <f>IF(B$3=0,0,B13/B$3)</f>
        <v>0.16729323308270677</v>
      </c>
      <c r="E13" s="33" t="s">
        <v>61</v>
      </c>
      <c r="F13" s="30" t="s">
        <v>25</v>
      </c>
      <c r="G13" s="13">
        <v>1</v>
      </c>
      <c r="H13" s="94">
        <f>IF(B$17=0,0,G13/B$17)</f>
        <v>1.1111111111111112E-2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-4.0750000000000002</v>
      </c>
      <c r="P13" s="80">
        <v>20</v>
      </c>
      <c r="Q13" s="68">
        <v>-81.5</v>
      </c>
    </row>
    <row r="14" spans="1:17">
      <c r="A14" s="19" t="s">
        <v>94</v>
      </c>
      <c r="B14" s="13">
        <v>124</v>
      </c>
      <c r="C14" s="6">
        <f>IF(B$3=0,0,B14/B$3)</f>
        <v>0.23308270676691728</v>
      </c>
      <c r="E14" s="33" t="s">
        <v>62</v>
      </c>
      <c r="F14" s="30" t="s">
        <v>26</v>
      </c>
      <c r="G14" s="13">
        <v>1</v>
      </c>
      <c r="H14" s="94">
        <f>IF(B$17=0,0,G14/B$17)</f>
        <v>1.1111111111111112E-2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-10.577777777777774</v>
      </c>
      <c r="P14" s="80">
        <v>18</v>
      </c>
      <c r="Q14" s="68">
        <v>-190.39999999999992</v>
      </c>
    </row>
    <row r="15" spans="1:17">
      <c r="A15" s="18" t="s">
        <v>99</v>
      </c>
      <c r="B15" s="12">
        <f>B21</f>
        <v>51</v>
      </c>
      <c r="C15" s="4">
        <f>IF(B$13=0,0,B15/B$13)</f>
        <v>0.5730337078651685</v>
      </c>
      <c r="E15" s="33" t="s">
        <v>66</v>
      </c>
      <c r="F15" s="30" t="s">
        <v>30</v>
      </c>
      <c r="G15" s="13">
        <v>1</v>
      </c>
      <c r="H15" s="94">
        <f>IF(B$17=0,0,G15/B$17)</f>
        <v>1.1111111111111112E-2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4.6733333333333356</v>
      </c>
      <c r="P15" s="81">
        <v>15</v>
      </c>
      <c r="Q15" s="69">
        <v>70.100000000000037</v>
      </c>
    </row>
    <row r="16" spans="1:17">
      <c r="A16" s="18" t="s">
        <v>100</v>
      </c>
      <c r="B16" s="12">
        <f>B22</f>
        <v>30</v>
      </c>
      <c r="C16" s="4">
        <f>IF(B$14=0,0,B16/B$14)</f>
        <v>0.24193548387096775</v>
      </c>
      <c r="E16" s="33" t="s">
        <v>183</v>
      </c>
      <c r="F16" s="30" t="s">
        <v>186</v>
      </c>
      <c r="G16" s="13">
        <v>1</v>
      </c>
      <c r="H16" s="94">
        <f>IF(B$17=0,0,G16/B$17)</f>
        <v>1.1111111111111112E-2</v>
      </c>
      <c r="I16" s="56">
        <v>18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90</v>
      </c>
      <c r="C17" s="4">
        <f>IF(B$3=0,0,B17/B$3)</f>
        <v>0.16917293233082706</v>
      </c>
      <c r="E17" s="33" t="s">
        <v>71</v>
      </c>
      <c r="F17" s="30" t="s">
        <v>35</v>
      </c>
      <c r="G17" s="13">
        <v>1</v>
      </c>
      <c r="H17" s="94">
        <f>IF(B$17=0,0,G17/B$17)</f>
        <v>1.1111111111111112E-2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0.13721804511278196</v>
      </c>
      <c r="E18" s="33" t="s">
        <v>76</v>
      </c>
      <c r="F18" s="30" t="s">
        <v>40</v>
      </c>
      <c r="G18" s="13">
        <v>1</v>
      </c>
      <c r="H18" s="94">
        <f>IF(B$17=0,0,G18/B$17)</f>
        <v>1.1111111111111112E-2</v>
      </c>
      <c r="I18" s="56">
        <v>4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34</v>
      </c>
      <c r="C19" s="6">
        <f>IF(B$17=0,0,B19/B$17)</f>
        <v>0.37777777777777777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50.911111111111111</v>
      </c>
      <c r="P19" s="80">
        <v>9</v>
      </c>
      <c r="Q19" s="68">
        <v>458.2</v>
      </c>
    </row>
    <row r="20" spans="1:17">
      <c r="A20" s="19" t="s">
        <v>11</v>
      </c>
      <c r="B20" s="13">
        <v>56</v>
      </c>
      <c r="C20" s="6">
        <f>IF(B$17=0,0,B20/B$17)</f>
        <v>0.62222222222222223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51</v>
      </c>
      <c r="C21" s="6">
        <f>IF(B$17=0,0,B21/B$17)</f>
        <v>0.56666666666666665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30.400000000000002</v>
      </c>
      <c r="P21" s="80">
        <v>8</v>
      </c>
      <c r="Q21" s="68">
        <v>243.20000000000002</v>
      </c>
    </row>
    <row r="22" spans="1:17">
      <c r="A22" s="19" t="s">
        <v>149</v>
      </c>
      <c r="B22" s="13">
        <v>30</v>
      </c>
      <c r="C22" s="6">
        <f>IF(B$17=0,0,B22/B$17)</f>
        <v>0.33333333333333331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3.2250000000000014</v>
      </c>
      <c r="P23" s="80">
        <v>32</v>
      </c>
      <c r="Q23" s="68">
        <v>103.20000000000005</v>
      </c>
    </row>
    <row r="24" spans="1:17">
      <c r="A24" s="19" t="s">
        <v>5</v>
      </c>
      <c r="B24" s="16">
        <f>IF(B$17=0,0,C24/B$17)</f>
        <v>5813.333333333333</v>
      </c>
      <c r="C24" s="8">
        <v>523200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6871.666666666667</v>
      </c>
      <c r="C25" s="98">
        <v>412300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3696.6666666666665</v>
      </c>
      <c r="C26" s="98">
        <v>110900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-5424.6575342465758</v>
      </c>
      <c r="C27" s="98">
        <v>-396000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-17.055263157894732</v>
      </c>
      <c r="P27" s="80">
        <v>38</v>
      </c>
      <c r="Q27" s="68">
        <v>-648.0999999999998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-19.448275862068964</v>
      </c>
      <c r="P28" s="80">
        <v>29</v>
      </c>
      <c r="Q28" s="68">
        <v>-564</v>
      </c>
    </row>
    <row r="29" spans="1:17">
      <c r="A29" s="19" t="s">
        <v>131</v>
      </c>
      <c r="B29" s="13">
        <v>30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263</v>
      </c>
      <c r="O30" s="86">
        <f>IF(P30=0,0,Q30/P30)</f>
        <v>-22.354545454545448</v>
      </c>
      <c r="P30" s="80">
        <v>22</v>
      </c>
      <c r="Q30" s="68">
        <v>-491.7999999999999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258</v>
      </c>
      <c r="O31" s="86">
        <f>IF(P31=0,0,Q31/P31)</f>
        <v>-23.5</v>
      </c>
      <c r="P31" s="80">
        <v>3</v>
      </c>
      <c r="Q31" s="68">
        <v>-70.5</v>
      </c>
    </row>
    <row r="32" spans="1:17">
      <c r="A32" s="21" t="s">
        <v>112</v>
      </c>
      <c r="B32" s="26">
        <v>1</v>
      </c>
      <c r="C32" s="9">
        <f>IF(B$3=0,0,B32/B$3)</f>
        <v>1.8796992481203006E-3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23</v>
      </c>
      <c r="C36" s="6">
        <f t="shared" si="3"/>
        <v>0.25555555555555554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18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3"/>
        <v>0.25555555555555554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9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7.7777777777777779E-2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19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71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0.52447552447552448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877.46478873239437</v>
      </c>
      <c r="P2" s="79">
        <v>71</v>
      </c>
      <c r="Q2" s="63">
        <v>62300</v>
      </c>
    </row>
    <row r="3" spans="1:17">
      <c r="A3" s="19" t="s">
        <v>8</v>
      </c>
      <c r="B3" s="122">
        <v>548</v>
      </c>
      <c r="C3" s="123"/>
      <c r="E3" s="33" t="s">
        <v>184</v>
      </c>
      <c r="F3" s="30" t="s">
        <v>187</v>
      </c>
      <c r="G3" s="13">
        <v>64</v>
      </c>
      <c r="H3" s="94">
        <f>IF(B$17=0,0,G3/B$17)</f>
        <v>0.44755244755244755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171.83098591549296</v>
      </c>
      <c r="P3" s="80">
        <v>71</v>
      </c>
      <c r="Q3" s="64">
        <v>12200</v>
      </c>
    </row>
    <row r="4" spans="1:17">
      <c r="A4" s="19" t="s">
        <v>6</v>
      </c>
      <c r="B4" s="124">
        <v>717.3</v>
      </c>
      <c r="C4" s="125"/>
      <c r="E4" s="33" t="s">
        <v>54</v>
      </c>
      <c r="F4" s="30" t="s">
        <v>20</v>
      </c>
      <c r="G4" s="13">
        <v>63</v>
      </c>
      <c r="H4" s="94">
        <f>IF(B$17=0,0,G4/B$17)</f>
        <v>0.44055944055944057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440</v>
      </c>
      <c r="P4" s="80">
        <v>70</v>
      </c>
      <c r="Q4" s="64">
        <v>30800</v>
      </c>
    </row>
    <row r="5" spans="1:17">
      <c r="A5" s="19" t="s">
        <v>7</v>
      </c>
      <c r="B5" s="126">
        <f>IF(B$2=0,0,B$4/B$2)</f>
        <v>10.102816901408451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0.32167832167832167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804.6875</v>
      </c>
      <c r="P5" s="80">
        <v>64</v>
      </c>
      <c r="Q5" s="64">
        <v>51500</v>
      </c>
    </row>
    <row r="6" spans="1:17">
      <c r="A6" s="19" t="s">
        <v>1</v>
      </c>
      <c r="B6" s="128">
        <f>IF(B$2=0,0,(B$7*1+B$8*2+B$9*3+B$10*4)/B$2)</f>
        <v>2.1971830985915495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0.27972027972027974</v>
      </c>
      <c r="I6" s="56">
        <v>21</v>
      </c>
      <c r="K6" s="5">
        <v>4</v>
      </c>
      <c r="L6" s="61">
        <v>43.2</v>
      </c>
      <c r="N6" s="76" t="s">
        <v>106</v>
      </c>
      <c r="O6" s="83">
        <f t="shared" ref="O6" si="1">IF(P6=0,0,Q6/P6)</f>
        <v>813.5593220338983</v>
      </c>
      <c r="P6" s="80">
        <v>59</v>
      </c>
      <c r="Q6" s="64">
        <v>48000</v>
      </c>
    </row>
    <row r="7" spans="1:17">
      <c r="A7" s="19" t="s">
        <v>2</v>
      </c>
      <c r="B7" s="13">
        <v>22</v>
      </c>
      <c r="C7" s="6">
        <f t="shared" ref="C7:C12" si="2">IF(B$2=0,0,B7/B$2)</f>
        <v>0.30985915492957744</v>
      </c>
      <c r="E7" s="33" t="s">
        <v>55</v>
      </c>
      <c r="F7" s="30" t="s">
        <v>155</v>
      </c>
      <c r="G7" s="13">
        <v>36</v>
      </c>
      <c r="H7" s="94">
        <f>IF(B$17=0,0,G7/B$17)</f>
        <v>0.25174825174825177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748.64864864864865</v>
      </c>
      <c r="P7" s="80">
        <v>37</v>
      </c>
      <c r="Q7" s="64">
        <v>27700</v>
      </c>
    </row>
    <row r="8" spans="1:17">
      <c r="A8" s="19" t="s">
        <v>3</v>
      </c>
      <c r="B8" s="13">
        <v>21</v>
      </c>
      <c r="C8" s="6">
        <f>IF(B$2=0,0,B8/B$2)</f>
        <v>0.29577464788732394</v>
      </c>
      <c r="E8" s="33" t="s">
        <v>59</v>
      </c>
      <c r="F8" s="30" t="s">
        <v>23</v>
      </c>
      <c r="G8" s="13">
        <v>29</v>
      </c>
      <c r="H8" s="94">
        <f>IF(B$17=0,0,G8/B$17)</f>
        <v>0.20279720279720279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0.28169014084507044</v>
      </c>
      <c r="E9" s="33" t="s">
        <v>57</v>
      </c>
      <c r="F9" s="30" t="s">
        <v>21</v>
      </c>
      <c r="G9" s="13">
        <v>27</v>
      </c>
      <c r="H9" s="94">
        <f>IF(B$17=0,0,G9/B$17)</f>
        <v>0.1888111888111888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8</v>
      </c>
      <c r="C10" s="7">
        <f>IF(B$2=0,0,B10/B$2)</f>
        <v>0.11267605633802817</v>
      </c>
      <c r="E10" s="33" t="s">
        <v>182</v>
      </c>
      <c r="F10" s="30" t="s">
        <v>19</v>
      </c>
      <c r="G10" s="13">
        <v>23</v>
      </c>
      <c r="H10" s="94">
        <f>IF(B$17=0,0,G10/B$17)</f>
        <v>0.16083916083916083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43</v>
      </c>
      <c r="C11" s="7">
        <f>IF(B$2=0,0,B11/B$2)</f>
        <v>0.60563380281690138</v>
      </c>
      <c r="E11" s="33" t="s">
        <v>58</v>
      </c>
      <c r="F11" s="30" t="s">
        <v>22</v>
      </c>
      <c r="G11" s="13">
        <v>5</v>
      </c>
      <c r="H11" s="94">
        <f>IF(B$17=0,0,G11/B$17)</f>
        <v>3.4965034965034968E-2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1.4084507042253521E-2</v>
      </c>
      <c r="E12" s="33" t="s">
        <v>183</v>
      </c>
      <c r="F12" s="30" t="s">
        <v>186</v>
      </c>
      <c r="G12" s="13">
        <v>5</v>
      </c>
      <c r="H12" s="94">
        <f>IF(B$17=0,0,G12/B$17)</f>
        <v>3.4965034965034968E-2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4.5040000000000004</v>
      </c>
      <c r="P12" s="79">
        <v>25</v>
      </c>
      <c r="Q12" s="67">
        <v>112.60000000000001</v>
      </c>
    </row>
    <row r="13" spans="1:17">
      <c r="A13" s="22" t="s">
        <v>97</v>
      </c>
      <c r="B13" s="15">
        <v>120</v>
      </c>
      <c r="C13" s="11">
        <f>IF(B$3=0,0,B13/B$3)</f>
        <v>0.21897810218978103</v>
      </c>
      <c r="E13" s="33" t="s">
        <v>66</v>
      </c>
      <c r="F13" s="30" t="s">
        <v>30</v>
      </c>
      <c r="G13" s="13">
        <v>4</v>
      </c>
      <c r="H13" s="94">
        <f>IF(B$17=0,0,G13/B$17)</f>
        <v>2.7972027972027972E-2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129</v>
      </c>
      <c r="C14" s="6">
        <f>IF(B$3=0,0,B14/B$3)</f>
        <v>0.23540145985401459</v>
      </c>
      <c r="E14" s="33" t="s">
        <v>74</v>
      </c>
      <c r="F14" s="30" t="s">
        <v>38</v>
      </c>
      <c r="G14" s="13">
        <v>3</v>
      </c>
      <c r="H14" s="94">
        <f>IF(B$17=0,0,G14/B$17)</f>
        <v>2.097902097902098E-2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75</v>
      </c>
      <c r="C15" s="4">
        <f>IF(B$13=0,0,B15/B$13)</f>
        <v>0.625</v>
      </c>
      <c r="E15" s="33" t="s">
        <v>77</v>
      </c>
      <c r="F15" s="30" t="s">
        <v>41</v>
      </c>
      <c r="G15" s="13">
        <v>3</v>
      </c>
      <c r="H15" s="94">
        <f>IF(B$17=0,0,G15/B$17)</f>
        <v>2.097902097902098E-2</v>
      </c>
      <c r="I15" s="56">
        <v>23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54</v>
      </c>
      <c r="C16" s="4">
        <f>IF(B$14=0,0,B16/B$14)</f>
        <v>0.41860465116279072</v>
      </c>
      <c r="E16" s="33" t="s">
        <v>67</v>
      </c>
      <c r="F16" s="30" t="s">
        <v>31</v>
      </c>
      <c r="G16" s="13">
        <v>2</v>
      </c>
      <c r="H16" s="94">
        <f>IF(B$17=0,0,G16/B$17)</f>
        <v>1.3986013986013986E-2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0.26094890510948904</v>
      </c>
      <c r="E17" s="33" t="s">
        <v>61</v>
      </c>
      <c r="F17" s="30" t="s">
        <v>25</v>
      </c>
      <c r="G17" s="13">
        <v>1</v>
      </c>
      <c r="H17" s="94">
        <f>IF(B$17=0,0,G17/B$17)</f>
        <v>6.993006993006993E-3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0.12043795620437957</v>
      </c>
      <c r="E18" s="33" t="s">
        <v>62</v>
      </c>
      <c r="F18" s="30" t="s">
        <v>26</v>
      </c>
      <c r="G18" s="13">
        <v>1</v>
      </c>
      <c r="H18" s="94">
        <f>IF(B$17=0,0,G18/B$17)</f>
        <v>6.993006993006993E-3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56</v>
      </c>
      <c r="C19" s="6">
        <f>IF(B$17=0,0,B19/B$17)</f>
        <v>0.39160839160839161</v>
      </c>
      <c r="E19" s="33" t="s">
        <v>69</v>
      </c>
      <c r="F19" s="30" t="s">
        <v>33</v>
      </c>
      <c r="G19" s="13">
        <v>1</v>
      </c>
      <c r="H19" s="94">
        <f>IF(B$17=0,0,G19/B$17)</f>
        <v>6.993006993006993E-3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87</v>
      </c>
      <c r="C20" s="6">
        <f>IF(B$17=0,0,B20/B$17)</f>
        <v>0.60839160839160844</v>
      </c>
      <c r="E20" s="33" t="s">
        <v>71</v>
      </c>
      <c r="F20" s="30" t="s">
        <v>35</v>
      </c>
      <c r="G20" s="13">
        <v>1</v>
      </c>
      <c r="H20" s="94">
        <f>IF(B$17=0,0,G20/B$17)</f>
        <v>6.993006993006993E-3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75</v>
      </c>
      <c r="C21" s="6">
        <f>IF(B$17=0,0,B21/B$17)</f>
        <v>0.52447552447552448</v>
      </c>
      <c r="E21" s="33" t="s">
        <v>76</v>
      </c>
      <c r="F21" s="30" t="s">
        <v>40</v>
      </c>
      <c r="G21" s="13">
        <v>1</v>
      </c>
      <c r="H21" s="94">
        <f>IF(B$17=0,0,G21/B$17)</f>
        <v>6.993006993006993E-3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54</v>
      </c>
      <c r="C22" s="6">
        <f>IF(B$17=0,0,B22/B$17)</f>
        <v>0.3776223776223776</v>
      </c>
      <c r="E22" s="33" t="s">
        <v>78</v>
      </c>
      <c r="F22" s="30" t="s">
        <v>42</v>
      </c>
      <c r="G22" s="13">
        <v>1</v>
      </c>
      <c r="H22" s="94">
        <f>IF(B$17=0,0,G22/B$17)</f>
        <v>6.993006993006993E-3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14</v>
      </c>
      <c r="C23" s="6">
        <f>IF(B$17=0,0,B23/B$17)</f>
        <v>9.7902097902097904E-2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22.354545454545448</v>
      </c>
      <c r="P23" s="80">
        <v>22</v>
      </c>
      <c r="Q23" s="68">
        <v>491.79999999999984</v>
      </c>
    </row>
    <row r="24" spans="1:17">
      <c r="A24" s="19" t="s">
        <v>5</v>
      </c>
      <c r="B24" s="16">
        <f>IF(B$17=0,0,C24/B$17)</f>
        <v>5716.7832167832166</v>
      </c>
      <c r="C24" s="8">
        <v>817500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>IF(P24=0,0,Q24/P24)</f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7098.8764044943819</v>
      </c>
      <c r="C25" s="98">
        <v>631800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19.507142857142856</v>
      </c>
      <c r="P25" s="80">
        <v>28</v>
      </c>
      <c r="Q25" s="68">
        <v>546.19999999999993</v>
      </c>
    </row>
    <row r="26" spans="1:17">
      <c r="A26" s="20" t="s">
        <v>134</v>
      </c>
      <c r="B26" s="97">
        <f>IF(B$16=0,0,C26/B$16)</f>
        <v>3438.8888888888887</v>
      </c>
      <c r="C26" s="98">
        <v>185700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-4536.363636363636</v>
      </c>
      <c r="C27" s="98">
        <v>-299400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17.812500000000004</v>
      </c>
      <c r="P27" s="80">
        <v>8</v>
      </c>
      <c r="Q27" s="68">
        <v>142.50000000000003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>IF(P31=0,0,Q31/P31)</f>
        <v>10.907142857142858</v>
      </c>
      <c r="P31" s="80">
        <v>28</v>
      </c>
      <c r="Q31" s="68">
        <v>305.40000000000003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7.7214285714285751</v>
      </c>
      <c r="P33" s="80">
        <v>14</v>
      </c>
      <c r="Q33" s="68">
        <v>108.10000000000005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-7.0647058823529409</v>
      </c>
      <c r="P34" s="80">
        <v>34</v>
      </c>
      <c r="Q34" s="68">
        <v>-240.2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0.11188811188811189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0.26573426573426573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38</v>
      </c>
      <c r="C37" s="6">
        <f t="shared" si="3"/>
        <v>0.26573426573426573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3"/>
        <v>0.16783216783216784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0.12587412587412589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3.4965034965034968E-2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2.7972027972027972E-2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54</v>
      </c>
      <c r="F2" s="29" t="s">
        <v>20</v>
      </c>
      <c r="G2" s="12">
        <v>80</v>
      </c>
      <c r="H2" s="93">
        <f>IF(B$17=0,0,G2/B$17)</f>
        <v>0.58394160583941601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-1285.3932584269662</v>
      </c>
      <c r="P2" s="79">
        <v>89</v>
      </c>
      <c r="Q2" s="63">
        <v>-114400</v>
      </c>
    </row>
    <row r="3" spans="1:17">
      <c r="A3" s="19" t="s">
        <v>8</v>
      </c>
      <c r="B3" s="122">
        <v>655</v>
      </c>
      <c r="C3" s="123"/>
      <c r="E3" s="33" t="s">
        <v>181</v>
      </c>
      <c r="F3" s="30" t="s">
        <v>156</v>
      </c>
      <c r="G3" s="13">
        <v>78</v>
      </c>
      <c r="H3" s="94">
        <f>IF(B$17=0,0,G3/B$17)</f>
        <v>0.56934306569343063</v>
      </c>
      <c r="I3" s="56">
        <v>15</v>
      </c>
      <c r="K3" s="5">
        <v>1</v>
      </c>
      <c r="L3" s="61">
        <v>6.3</v>
      </c>
      <c r="N3" s="76" t="s">
        <v>104</v>
      </c>
      <c r="O3" s="83">
        <f t="shared" si="0"/>
        <v>516.85393258426961</v>
      </c>
      <c r="P3" s="80">
        <v>89</v>
      </c>
      <c r="Q3" s="64">
        <v>46000</v>
      </c>
    </row>
    <row r="4" spans="1:17">
      <c r="A4" s="19" t="s">
        <v>6</v>
      </c>
      <c r="B4" s="124">
        <v>-235.59999999999997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0.5036496350364964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-464.77272727272725</v>
      </c>
      <c r="P4" s="80">
        <v>88</v>
      </c>
      <c r="Q4" s="64">
        <v>-40900</v>
      </c>
    </row>
    <row r="5" spans="1:17">
      <c r="A5" s="19" t="s">
        <v>7</v>
      </c>
      <c r="B5" s="126">
        <f>IF(B$2=0,0,B$4/B$2)</f>
        <v>-2.6471910112359547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0.35036496350364965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-861.90476190476193</v>
      </c>
      <c r="P5" s="80">
        <v>84</v>
      </c>
      <c r="Q5" s="64">
        <v>-72400</v>
      </c>
    </row>
    <row r="6" spans="1:17">
      <c r="A6" s="19" t="s">
        <v>1</v>
      </c>
      <c r="B6" s="128">
        <f>IF(B$2=0,0,(B$7*1+B$8*2+B$9*3+B$10*4)/B$2)</f>
        <v>2.5730337078651684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0.27737226277372262</v>
      </c>
      <c r="I6" s="56">
        <v>23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-544.11764705882354</v>
      </c>
      <c r="P6" s="80">
        <v>68</v>
      </c>
      <c r="Q6" s="64">
        <v>-37000</v>
      </c>
    </row>
    <row r="7" spans="1:17">
      <c r="A7" s="19" t="s">
        <v>2</v>
      </c>
      <c r="B7" s="13">
        <v>23</v>
      </c>
      <c r="C7" s="6">
        <f t="shared" ref="C7:C12" si="2">IF(B$2=0,0,B7/B$2)</f>
        <v>0.25842696629213485</v>
      </c>
      <c r="E7" s="33" t="s">
        <v>55</v>
      </c>
      <c r="F7" s="30" t="s">
        <v>155</v>
      </c>
      <c r="G7" s="13">
        <v>34</v>
      </c>
      <c r="H7" s="94">
        <f>IF(B$17=0,0,G7/B$17)</f>
        <v>0.24817518248175183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2539.1304347826085</v>
      </c>
      <c r="P7" s="80">
        <v>46</v>
      </c>
      <c r="Q7" s="64">
        <v>116800</v>
      </c>
    </row>
    <row r="8" spans="1:17">
      <c r="A8" s="19" t="s">
        <v>3</v>
      </c>
      <c r="B8" s="13">
        <v>16</v>
      </c>
      <c r="C8" s="6">
        <f>IF(B$2=0,0,B8/B$2)</f>
        <v>0.1797752808988764</v>
      </c>
      <c r="E8" s="33" t="s">
        <v>57</v>
      </c>
      <c r="F8" s="30" t="s">
        <v>21</v>
      </c>
      <c r="G8" s="13">
        <v>25</v>
      </c>
      <c r="H8" s="94">
        <f>IF(B$17=0,0,G8/B$17)</f>
        <v>0.18248175182481752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26</v>
      </c>
      <c r="C9" s="7">
        <f>IF(B$2=0,0,B9/B$2)</f>
        <v>0.29213483146067415</v>
      </c>
      <c r="E9" s="33" t="s">
        <v>59</v>
      </c>
      <c r="F9" s="30" t="s">
        <v>23</v>
      </c>
      <c r="G9" s="13">
        <v>23</v>
      </c>
      <c r="H9" s="94">
        <f>IF(B$17=0,0,G9/B$17)</f>
        <v>0.16788321167883211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0.2696629213483146</v>
      </c>
      <c r="E10" s="33" t="s">
        <v>182</v>
      </c>
      <c r="F10" s="30" t="s">
        <v>19</v>
      </c>
      <c r="G10" s="13">
        <v>12</v>
      </c>
      <c r="H10" s="94">
        <f>IF(B$17=0,0,G10/B$17)</f>
        <v>8.7591240875912413E-2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0.43820224719101125</v>
      </c>
      <c r="E11" s="33" t="s">
        <v>58</v>
      </c>
      <c r="F11" s="30" t="s">
        <v>22</v>
      </c>
      <c r="G11" s="13">
        <v>10</v>
      </c>
      <c r="H11" s="94">
        <f>IF(B$17=0,0,G11/B$17)</f>
        <v>7.2992700729927001E-2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1.1235955056179775E-2</v>
      </c>
      <c r="E12" s="33" t="s">
        <v>74</v>
      </c>
      <c r="F12" s="30" t="s">
        <v>38</v>
      </c>
      <c r="G12" s="13">
        <v>8</v>
      </c>
      <c r="H12" s="94">
        <f>IF(B$17=0,0,G12/B$17)</f>
        <v>5.8394160583941604E-2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149</v>
      </c>
      <c r="C13" s="11">
        <f>IF(B$3=0,0,B13/B$3)</f>
        <v>0.22748091603053436</v>
      </c>
      <c r="E13" s="33" t="s">
        <v>183</v>
      </c>
      <c r="F13" s="30" t="s">
        <v>186</v>
      </c>
      <c r="G13" s="13">
        <v>5</v>
      </c>
      <c r="H13" s="94">
        <f>IF(B$17=0,0,G13/B$17)</f>
        <v>3.6496350364963501E-2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169</v>
      </c>
      <c r="C14" s="6">
        <f>IF(B$3=0,0,B14/B$3)</f>
        <v>0.25801526717557249</v>
      </c>
      <c r="E14" s="33" t="s">
        <v>66</v>
      </c>
      <c r="F14" s="30" t="s">
        <v>30</v>
      </c>
      <c r="G14" s="13">
        <v>4</v>
      </c>
      <c r="H14" s="94">
        <f>IF(B$17=0,0,G14/B$17)</f>
        <v>2.9197080291970802E-2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1.6478260869565233</v>
      </c>
      <c r="P14" s="80">
        <v>23</v>
      </c>
      <c r="Q14" s="68">
        <v>37.900000000000034</v>
      </c>
    </row>
    <row r="15" spans="1:17">
      <c r="A15" s="18" t="s">
        <v>99</v>
      </c>
      <c r="B15" s="12">
        <f>B21</f>
        <v>77</v>
      </c>
      <c r="C15" s="4">
        <f>IF(B$13=0,0,B15/B$13)</f>
        <v>0.51677852348993292</v>
      </c>
      <c r="E15" s="33" t="s">
        <v>77</v>
      </c>
      <c r="F15" s="30" t="s">
        <v>41</v>
      </c>
      <c r="G15" s="13">
        <v>4</v>
      </c>
      <c r="H15" s="94">
        <f>IF(B$17=0,0,G15/B$17)</f>
        <v>2.9197080291970802E-2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0.33136094674556216</v>
      </c>
      <c r="E16" s="33" t="s">
        <v>63</v>
      </c>
      <c r="F16" s="30" t="s">
        <v>27</v>
      </c>
      <c r="G16" s="13">
        <v>2</v>
      </c>
      <c r="H16" s="94">
        <f>IF(B$17=0,0,G16/B$17)</f>
        <v>1.4598540145985401E-2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0.20916030534351146</v>
      </c>
      <c r="E17" s="33" t="s">
        <v>62</v>
      </c>
      <c r="F17" s="30" t="s">
        <v>26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110</v>
      </c>
      <c r="C18" s="6">
        <f>IF(B$3=0,0,B18/B$3)</f>
        <v>0.16793893129770993</v>
      </c>
      <c r="E18" s="33" t="s">
        <v>67</v>
      </c>
      <c r="F18" s="30" t="s">
        <v>31</v>
      </c>
      <c r="G18" s="13">
        <v>1</v>
      </c>
      <c r="H18" s="94">
        <f>IF(B$17=0,0,G18/B$17)</f>
        <v>7.2992700729927005E-3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0.40145985401459855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10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82</v>
      </c>
      <c r="C20" s="6">
        <f>IF(B$17=0,0,B20/B$17)</f>
        <v>0.59854014598540151</v>
      </c>
      <c r="E20" s="33" t="s">
        <v>76</v>
      </c>
      <c r="F20" s="30" t="s">
        <v>40</v>
      </c>
      <c r="G20" s="13">
        <v>1</v>
      </c>
      <c r="H20" s="94">
        <f>IF(B$17=0,0,G20/B$17)</f>
        <v>7.2992700729927005E-3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77</v>
      </c>
      <c r="C21" s="6">
        <f>IF(B$17=0,0,B21/B$17)</f>
        <v>0.56204379562043794</v>
      </c>
      <c r="E21" s="33" t="s">
        <v>78</v>
      </c>
      <c r="F21" s="30" t="s">
        <v>42</v>
      </c>
      <c r="G21" s="13">
        <v>1</v>
      </c>
      <c r="H21" s="94">
        <f>IF(B$17=0,0,G21/B$17)</f>
        <v>7.2992700729927005E-3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0.40875912408759124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2.9197080291970802E-2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6389.7810218978102</v>
      </c>
      <c r="C24" s="8">
        <v>875400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 t="shared" si="3"/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7564.1975308641977</v>
      </c>
      <c r="C25" s="98">
        <v>612700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-5297.272727272727</v>
      </c>
      <c r="C27" s="98">
        <v>-582700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1.7900000000000069</v>
      </c>
      <c r="P27" s="80">
        <v>40</v>
      </c>
      <c r="Q27" s="68">
        <v>71.600000000000279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-3.2249999999999983</v>
      </c>
      <c r="P28" s="80">
        <v>32</v>
      </c>
      <c r="Q28" s="68">
        <v>-103.19999999999995</v>
      </c>
    </row>
    <row r="29" spans="1:17">
      <c r="A29" s="19" t="s">
        <v>131</v>
      </c>
      <c r="B29" s="13">
        <v>27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-16.479245283018866</v>
      </c>
      <c r="P31" s="80">
        <v>53</v>
      </c>
      <c r="Q31" s="68">
        <v>-873.39999999999986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-19.507142857142846</v>
      </c>
      <c r="P32" s="80">
        <v>28</v>
      </c>
      <c r="Q32" s="68">
        <v>-546.1999999999997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0.16058394160583941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0.18248175182481752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0.20437956204379562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27</v>
      </c>
      <c r="C38" s="6">
        <f t="shared" si="4"/>
        <v>0.19708029197080293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0.12408759124087591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9.4890510948905105E-2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2.1897810218978103E-2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7.2992700729927005E-3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7.2992700729927005E-3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85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0.55223880597014929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61.904761904761905</v>
      </c>
      <c r="P2" s="79">
        <v>84</v>
      </c>
      <c r="Q2" s="63">
        <v>5200</v>
      </c>
    </row>
    <row r="3" spans="1:17">
      <c r="A3" s="19" t="s">
        <v>8</v>
      </c>
      <c r="B3" s="122">
        <v>592</v>
      </c>
      <c r="C3" s="123"/>
      <c r="E3" s="33" t="s">
        <v>54</v>
      </c>
      <c r="F3" s="30" t="s">
        <v>20</v>
      </c>
      <c r="G3" s="13">
        <v>69</v>
      </c>
      <c r="H3" s="94">
        <f>IF(B$17=0,0,G3/B$17)</f>
        <v>0.5149253731343284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-254.11764705882354</v>
      </c>
      <c r="P3" s="80">
        <v>85</v>
      </c>
      <c r="Q3" s="64">
        <v>-21600</v>
      </c>
    </row>
    <row r="4" spans="1:17">
      <c r="A4" s="19" t="s">
        <v>6</v>
      </c>
      <c r="B4" s="124">
        <v>184.10000000000002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0.5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509.63855421686748</v>
      </c>
      <c r="P4" s="80">
        <v>83</v>
      </c>
      <c r="Q4" s="64">
        <v>42300</v>
      </c>
    </row>
    <row r="5" spans="1:17">
      <c r="A5" s="19" t="s">
        <v>7</v>
      </c>
      <c r="B5" s="126">
        <f>IF(B$2=0,0,B$4/B$2)</f>
        <v>2.1658823529411766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0.34328358208955223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-456.94444444444446</v>
      </c>
      <c r="P5" s="80">
        <v>72</v>
      </c>
      <c r="Q5" s="64">
        <v>-32900</v>
      </c>
    </row>
    <row r="6" spans="1:17">
      <c r="A6" s="19" t="s">
        <v>1</v>
      </c>
      <c r="B6" s="128">
        <f>IF(B$2=0,0,(B$7*1+B$8*2+B$9*3+B$10*4)/B$2)</f>
        <v>2.4352941176470586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0.28358208955223879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824.52830188679241</v>
      </c>
      <c r="P6" s="80">
        <v>53</v>
      </c>
      <c r="Q6" s="64">
        <v>43700</v>
      </c>
    </row>
    <row r="7" spans="1:17">
      <c r="A7" s="19" t="s">
        <v>2</v>
      </c>
      <c r="B7" s="13">
        <v>26</v>
      </c>
      <c r="C7" s="6">
        <f t="shared" ref="C7:C12" si="2">IF(B$2=0,0,B7/B$2)</f>
        <v>0.30588235294117649</v>
      </c>
      <c r="E7" s="33" t="s">
        <v>56</v>
      </c>
      <c r="F7" s="30" t="s">
        <v>185</v>
      </c>
      <c r="G7" s="13">
        <v>30</v>
      </c>
      <c r="H7" s="94">
        <f>IF(B$17=0,0,G7/B$17)</f>
        <v>0.22388059701492538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71.428571428571431</v>
      </c>
      <c r="P7" s="80">
        <v>35</v>
      </c>
      <c r="Q7" s="64">
        <v>2500</v>
      </c>
    </row>
    <row r="8" spans="1:17">
      <c r="A8" s="19" t="s">
        <v>3</v>
      </c>
      <c r="B8" s="13">
        <v>21</v>
      </c>
      <c r="C8" s="6">
        <f>IF(B$2=0,0,B8/B$2)</f>
        <v>0.24705882352941178</v>
      </c>
      <c r="E8" s="33" t="s">
        <v>59</v>
      </c>
      <c r="F8" s="30" t="s">
        <v>23</v>
      </c>
      <c r="G8" s="13">
        <v>26</v>
      </c>
      <c r="H8" s="94">
        <f>IF(B$17=0,0,G8/B$17)</f>
        <v>0.19402985074626866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-1620</v>
      </c>
      <c r="P8" s="80">
        <v>10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0.15294117647058825</v>
      </c>
      <c r="E9" s="33" t="s">
        <v>57</v>
      </c>
      <c r="F9" s="30" t="s">
        <v>21</v>
      </c>
      <c r="G9" s="13">
        <v>24</v>
      </c>
      <c r="H9" s="94">
        <f>IF(B$17=0,0,G9/B$17)</f>
        <v>0.17910447761194029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25</v>
      </c>
      <c r="C10" s="7">
        <f>IF(B$2=0,0,B10/B$2)</f>
        <v>0.29411764705882354</v>
      </c>
      <c r="E10" s="33" t="s">
        <v>182</v>
      </c>
      <c r="F10" s="30" t="s">
        <v>19</v>
      </c>
      <c r="G10" s="13">
        <v>19</v>
      </c>
      <c r="H10" s="94">
        <f>IF(B$17=0,0,G10/B$17)</f>
        <v>0.1417910447761194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0.55294117647058827</v>
      </c>
      <c r="E11" s="33" t="s">
        <v>74</v>
      </c>
      <c r="F11" s="30" t="s">
        <v>38</v>
      </c>
      <c r="G11" s="13">
        <v>6</v>
      </c>
      <c r="H11" s="94">
        <f>IF(B$17=0,0,G11/B$17)</f>
        <v>4.4776119402985072E-2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2.3529411764705882E-2</v>
      </c>
      <c r="E12" s="33" t="s">
        <v>67</v>
      </c>
      <c r="F12" s="30" t="s">
        <v>31</v>
      </c>
      <c r="G12" s="13">
        <v>4</v>
      </c>
      <c r="H12" s="94">
        <f>IF(B$17=0,0,G12/B$17)</f>
        <v>2.9850746268656716E-2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14.670833333333333</v>
      </c>
      <c r="P12" s="79">
        <v>24</v>
      </c>
      <c r="Q12" s="67">
        <v>352.09999999999997</v>
      </c>
    </row>
    <row r="13" spans="1:17">
      <c r="A13" s="22" t="s">
        <v>97</v>
      </c>
      <c r="B13" s="15">
        <v>152</v>
      </c>
      <c r="C13" s="11">
        <f>IF(B$3=0,0,B13/B$3)</f>
        <v>0.25675675675675674</v>
      </c>
      <c r="E13" s="33" t="s">
        <v>58</v>
      </c>
      <c r="F13" s="30" t="s">
        <v>22</v>
      </c>
      <c r="G13" s="13">
        <v>3</v>
      </c>
      <c r="H13" s="94">
        <f>IF(B$17=0,0,G13/B$17)</f>
        <v>2.2388059701492536E-2</v>
      </c>
      <c r="I13" s="56">
        <v>30</v>
      </c>
      <c r="K13" s="5">
        <v>11</v>
      </c>
      <c r="L13" s="61">
        <v>-357.9</v>
      </c>
      <c r="N13" s="76" t="s">
        <v>127</v>
      </c>
      <c r="O13" s="86">
        <f>IF(P13=0,0,Q13/P13)</f>
        <v>-2.931578947368422</v>
      </c>
      <c r="P13" s="80">
        <v>19</v>
      </c>
      <c r="Q13" s="68">
        <v>-55.700000000000017</v>
      </c>
    </row>
    <row r="14" spans="1:17">
      <c r="A14" s="19" t="s">
        <v>94</v>
      </c>
      <c r="B14" s="13">
        <v>149</v>
      </c>
      <c r="C14" s="6">
        <f>IF(B$3=0,0,B14/B$3)</f>
        <v>0.2516891891891892</v>
      </c>
      <c r="E14" s="33" t="s">
        <v>69</v>
      </c>
      <c r="F14" s="30" t="s">
        <v>33</v>
      </c>
      <c r="G14" s="13">
        <v>3</v>
      </c>
      <c r="H14" s="94">
        <f>IF(B$17=0,0,G14/B$17)</f>
        <v>2.2388059701492536E-2</v>
      </c>
      <c r="I14" s="56">
        <v>6</v>
      </c>
      <c r="K14" s="5">
        <v>12</v>
      </c>
      <c r="L14" s="61">
        <v>-303.79999999999995</v>
      </c>
      <c r="N14" s="76" t="s">
        <v>128</v>
      </c>
      <c r="O14" s="86">
        <f>IF(P14=0,0,Q14/P14)</f>
        <v>-2.4909090909090925</v>
      </c>
      <c r="P14" s="80">
        <v>22</v>
      </c>
      <c r="Q14" s="68">
        <v>-54.80000000000004</v>
      </c>
    </row>
    <row r="15" spans="1:17">
      <c r="A15" s="18" t="s">
        <v>99</v>
      </c>
      <c r="B15" s="12">
        <f>B21</f>
        <v>74</v>
      </c>
      <c r="C15" s="4">
        <f>IF(B$13=0,0,B15/B$13)</f>
        <v>0.48684210526315791</v>
      </c>
      <c r="E15" s="33" t="s">
        <v>77</v>
      </c>
      <c r="F15" s="30" t="s">
        <v>41</v>
      </c>
      <c r="G15" s="13">
        <v>3</v>
      </c>
      <c r="H15" s="94">
        <f>IF(B$17=0,0,G15/B$17)</f>
        <v>2.2388059701492536E-2</v>
      </c>
      <c r="I15" s="56">
        <v>22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45</v>
      </c>
      <c r="C16" s="4">
        <f>IF(B$14=0,0,B16/B$14)</f>
        <v>0.30201342281879195</v>
      </c>
      <c r="E16" s="33" t="s">
        <v>61</v>
      </c>
      <c r="F16" s="30" t="s">
        <v>25</v>
      </c>
      <c r="G16" s="13">
        <v>1</v>
      </c>
      <c r="H16" s="94">
        <f>IF(B$17=0,0,G16/B$17)</f>
        <v>7.462686567164179E-3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</v>
      </c>
      <c r="C17" s="4">
        <f>IF(B$3=0,0,B17/B$3)</f>
        <v>0.22635135135135134</v>
      </c>
      <c r="E17" s="33" t="s">
        <v>66</v>
      </c>
      <c r="F17" s="30" t="s">
        <v>30</v>
      </c>
      <c r="G17" s="13">
        <v>1</v>
      </c>
      <c r="H17" s="94">
        <f>IF(B$17=0,0,G17/B$17)</f>
        <v>7.462686567164179E-3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80</v>
      </c>
      <c r="C18" s="6">
        <f>IF(B$3=0,0,B18/B$3)</f>
        <v>0.13513513513513514</v>
      </c>
      <c r="E18" s="33" t="s">
        <v>183</v>
      </c>
      <c r="F18" s="30" t="s">
        <v>186</v>
      </c>
      <c r="G18" s="13">
        <v>1</v>
      </c>
      <c r="H18" s="94">
        <f>IF(B$17=0,0,G18/B$17)</f>
        <v>7.462686567164179E-3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45.321739130434786</v>
      </c>
      <c r="P18" s="79">
        <v>23</v>
      </c>
      <c r="Q18" s="67">
        <v>1042.4000000000001</v>
      </c>
    </row>
    <row r="19" spans="1:17">
      <c r="A19" s="19" t="s">
        <v>12</v>
      </c>
      <c r="B19" s="13">
        <v>46</v>
      </c>
      <c r="C19" s="6">
        <f>IF(B$17=0,0,B19/B$17)</f>
        <v>0.34328358208955223</v>
      </c>
      <c r="E19" s="33" t="s">
        <v>71</v>
      </c>
      <c r="F19" s="30" t="s">
        <v>35</v>
      </c>
      <c r="G19" s="13">
        <v>1</v>
      </c>
      <c r="H19" s="94">
        <f>IF(B$17=0,0,G19/B$17)</f>
        <v>7.462686567164179E-3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88</v>
      </c>
      <c r="C20" s="6">
        <f>IF(B$17=0,0,B20/B$17)</f>
        <v>0.65671641791044777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74</v>
      </c>
      <c r="C21" s="6">
        <f>IF(B$17=0,0,B21/B$17)</f>
        <v>0.55223880597014929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45</v>
      </c>
      <c r="C22" s="6">
        <f>IF(B$17=0,0,B22/B$17)</f>
        <v>0.33582089552238809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0.11194029850746269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19.448275862068968</v>
      </c>
      <c r="P23" s="80">
        <v>29</v>
      </c>
      <c r="Q23" s="68">
        <v>564.00000000000011</v>
      </c>
    </row>
    <row r="24" spans="1:17">
      <c r="A24" s="19" t="s">
        <v>5</v>
      </c>
      <c r="B24" s="16">
        <f>IF(B$17=0,0,C24/B$17)</f>
        <v>6194.0298507462685</v>
      </c>
      <c r="C24" s="8">
        <v>830000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7432.5842696629215</v>
      </c>
      <c r="C25" s="98">
        <v>661500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3744.4444444444443</v>
      </c>
      <c r="C26" s="98">
        <v>168500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 t="shared" si="3"/>
        <v>-1.7900000000000049</v>
      </c>
      <c r="P26" s="80">
        <v>40</v>
      </c>
      <c r="Q26" s="68">
        <v>-71.600000000000193</v>
      </c>
    </row>
    <row r="27" spans="1:17">
      <c r="A27" s="20" t="s">
        <v>132</v>
      </c>
      <c r="B27" s="97">
        <f>IF(B$18=0,0,C27/B$18)</f>
        <v>-4910</v>
      </c>
      <c r="C27" s="98">
        <v>-392800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 t="shared" si="3"/>
        <v>-4.1984375000000016</v>
      </c>
      <c r="P27" s="80">
        <v>64</v>
      </c>
      <c r="Q27" s="68">
        <v>-268.7000000000001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333</v>
      </c>
      <c r="O28" s="86">
        <f t="shared" si="3"/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 t="shared" si="3"/>
        <v>-10.90714285714286</v>
      </c>
      <c r="P29" s="80">
        <v>28</v>
      </c>
      <c r="Q29" s="68">
        <v>-305.40000000000009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 t="shared" si="3"/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 t="shared" si="3"/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1</v>
      </c>
      <c r="C32" s="9">
        <f>IF(B$3=0,0,B32/B$3)</f>
        <v>1.6891891891891893E-3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0.15671641791044777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31</v>
      </c>
      <c r="C36" s="6">
        <f t="shared" si="4"/>
        <v>0.23134328358208955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22</v>
      </c>
      <c r="C37" s="6">
        <f t="shared" si="4"/>
        <v>0.16417910447761194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34</v>
      </c>
      <c r="C38" s="6">
        <f t="shared" si="4"/>
        <v>0.2537313432835821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4"/>
        <v>0.13432835820895522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3.7313432835820892E-2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4"/>
        <v>7.462686567164179E-3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7.462686567164179E-3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7.462686567164179E-3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</sheetData>
  <sortState xmlns:xlrd2="http://schemas.microsoft.com/office/spreadsheetml/2017/richdata2" ref="E2:I8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9"/>
  <sheetViews>
    <sheetView showGridLines="0" tabSelected="1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107</v>
      </c>
      <c r="C2" s="121"/>
      <c r="E2" s="32" t="s">
        <v>54</v>
      </c>
      <c r="F2" s="29" t="s">
        <v>20</v>
      </c>
      <c r="G2" s="12">
        <v>114</v>
      </c>
      <c r="H2" s="93">
        <f>IF(B$17=0,0,G2/B$17)</f>
        <v>0.60317460317460314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109.34579439252336</v>
      </c>
      <c r="P2" s="79">
        <v>107</v>
      </c>
      <c r="Q2" s="63">
        <v>11700</v>
      </c>
    </row>
    <row r="3" spans="1:17">
      <c r="A3" s="19" t="s">
        <v>8</v>
      </c>
      <c r="B3" s="122">
        <v>757</v>
      </c>
      <c r="C3" s="123"/>
      <c r="E3" s="33" t="s">
        <v>184</v>
      </c>
      <c r="F3" s="30" t="s">
        <v>187</v>
      </c>
      <c r="G3" s="13">
        <v>92</v>
      </c>
      <c r="H3" s="94">
        <f>IF(B$17=0,0,G3/B$17)</f>
        <v>0.48677248677248675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321.49532710280374</v>
      </c>
      <c r="P3" s="80">
        <v>107</v>
      </c>
      <c r="Q3" s="64">
        <v>34400</v>
      </c>
    </row>
    <row r="4" spans="1:17">
      <c r="A4" s="19" t="s">
        <v>6</v>
      </c>
      <c r="B4" s="124">
        <v>1121.2000000000005</v>
      </c>
      <c r="C4" s="125"/>
      <c r="E4" s="33" t="s">
        <v>181</v>
      </c>
      <c r="F4" s="30" t="s">
        <v>156</v>
      </c>
      <c r="G4" s="13">
        <v>90</v>
      </c>
      <c r="H4" s="94">
        <f>IF(B$17=0,0,G4/B$17)</f>
        <v>0.47619047619047616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1236.6336633663366</v>
      </c>
      <c r="P4" s="80">
        <v>101</v>
      </c>
      <c r="Q4" s="64">
        <v>124900</v>
      </c>
    </row>
    <row r="5" spans="1:17">
      <c r="A5" s="19" t="s">
        <v>7</v>
      </c>
      <c r="B5" s="126">
        <f>IF(B$2=0,0,B$4/B$2)</f>
        <v>10.4785046728972</v>
      </c>
      <c r="C5" s="127"/>
      <c r="E5" s="33" t="s">
        <v>60</v>
      </c>
      <c r="F5" s="30" t="s">
        <v>24</v>
      </c>
      <c r="G5" s="13">
        <v>73</v>
      </c>
      <c r="H5" s="94">
        <f>IF(B$17=0,0,G5/B$17)</f>
        <v>0.38624338624338622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969.31818181818187</v>
      </c>
      <c r="P5" s="80">
        <v>88</v>
      </c>
      <c r="Q5" s="64">
        <v>85300</v>
      </c>
    </row>
    <row r="6" spans="1:17">
      <c r="A6" s="19" t="s">
        <v>1</v>
      </c>
      <c r="B6" s="128">
        <f>IF(B$2=0,0,(B$7*1+B$8*2+B$9*3+B$10*4)/B$2)</f>
        <v>2.2056074766355138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0.24338624338624337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593.93939393939399</v>
      </c>
      <c r="P6" s="80">
        <v>66</v>
      </c>
      <c r="Q6" s="64">
        <v>39200</v>
      </c>
    </row>
    <row r="7" spans="1:17">
      <c r="A7" s="19" t="s">
        <v>2</v>
      </c>
      <c r="B7" s="13">
        <v>35</v>
      </c>
      <c r="C7" s="6">
        <f t="shared" ref="C7:C12" si="2">IF(B$2=0,0,B7/B$2)</f>
        <v>0.32710280373831774</v>
      </c>
      <c r="E7" s="33" t="s">
        <v>57</v>
      </c>
      <c r="F7" s="30" t="s">
        <v>21</v>
      </c>
      <c r="G7" s="13">
        <v>38</v>
      </c>
      <c r="H7" s="94">
        <f>IF(B$17=0,0,G7/B$17)</f>
        <v>0.20105820105820105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254.76190476190476</v>
      </c>
      <c r="P7" s="80">
        <v>42</v>
      </c>
      <c r="Q7" s="64">
        <v>10700</v>
      </c>
    </row>
    <row r="8" spans="1:17">
      <c r="A8" s="19" t="s">
        <v>3</v>
      </c>
      <c r="B8" s="13">
        <v>31</v>
      </c>
      <c r="C8" s="6">
        <f>IF(B$2=0,0,B8/B$2)</f>
        <v>0.28971962616822428</v>
      </c>
      <c r="E8" s="33" t="s">
        <v>59</v>
      </c>
      <c r="F8" s="30" t="s">
        <v>23</v>
      </c>
      <c r="G8" s="13">
        <v>37</v>
      </c>
      <c r="H8" s="94">
        <f>IF(B$17=0,0,G8/B$17)</f>
        <v>0.19576719576719576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818.18181818181813</v>
      </c>
      <c r="P8" s="80">
        <v>11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0.23364485981308411</v>
      </c>
      <c r="E9" s="33" t="s">
        <v>55</v>
      </c>
      <c r="F9" s="30" t="s">
        <v>155</v>
      </c>
      <c r="G9" s="13">
        <v>31</v>
      </c>
      <c r="H9" s="94">
        <f>IF(B$17=0,0,G9/B$17)</f>
        <v>0.16402116402116401</v>
      </c>
      <c r="I9" s="56">
        <v>30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16</v>
      </c>
      <c r="C10" s="7">
        <f>IF(B$2=0,0,B10/B$2)</f>
        <v>0.14953271028037382</v>
      </c>
      <c r="E10" s="33" t="s">
        <v>182</v>
      </c>
      <c r="F10" s="30" t="s">
        <v>19</v>
      </c>
      <c r="G10" s="13">
        <v>19</v>
      </c>
      <c r="H10" s="94">
        <f>IF(B$17=0,0,G10/B$17)</f>
        <v>0.10052910052910052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0.61682242990654201</v>
      </c>
      <c r="E11" s="33" t="s">
        <v>77</v>
      </c>
      <c r="F11" s="30" t="s">
        <v>41</v>
      </c>
      <c r="G11" s="13">
        <v>16</v>
      </c>
      <c r="H11" s="94">
        <f>IF(B$17=0,0,G11/B$17)</f>
        <v>8.4656084656084651E-2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8</v>
      </c>
      <c r="H12" s="94">
        <f>IF(B$17=0,0,G12/B$17)</f>
        <v>4.2328042328042326E-2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158</v>
      </c>
      <c r="C13" s="11">
        <f>IF(B$3=0,0,B13/B$3)</f>
        <v>0.20871862615587847</v>
      </c>
      <c r="E13" s="33" t="s">
        <v>67</v>
      </c>
      <c r="F13" s="30" t="s">
        <v>31</v>
      </c>
      <c r="G13" s="13">
        <v>5</v>
      </c>
      <c r="H13" s="94">
        <f>IF(B$17=0,0,G13/B$17)</f>
        <v>2.6455026455026454E-2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13.421739130434782</v>
      </c>
      <c r="P13" s="80">
        <v>23</v>
      </c>
      <c r="Q13" s="68">
        <v>308.7</v>
      </c>
    </row>
    <row r="14" spans="1:17">
      <c r="A14" s="19" t="s">
        <v>94</v>
      </c>
      <c r="B14" s="13">
        <v>284</v>
      </c>
      <c r="C14" s="6">
        <f>IF(B$3=0,0,B14/B$3)</f>
        <v>0.37516512549537651</v>
      </c>
      <c r="E14" s="33" t="s">
        <v>66</v>
      </c>
      <c r="F14" s="30" t="s">
        <v>30</v>
      </c>
      <c r="G14" s="13">
        <v>4</v>
      </c>
      <c r="H14" s="94">
        <f>IF(B$17=0,0,G14/B$17)</f>
        <v>2.1164021164021163E-2</v>
      </c>
      <c r="I14" s="56">
        <v>11</v>
      </c>
      <c r="K14" s="5">
        <v>12</v>
      </c>
      <c r="L14" s="61">
        <v>137.20000000000005</v>
      </c>
      <c r="N14" s="76" t="s">
        <v>128</v>
      </c>
      <c r="O14" s="86">
        <f>IF(P14=0,0,Q14/P14)</f>
        <v>11.866666666666667</v>
      </c>
      <c r="P14" s="80">
        <v>33</v>
      </c>
      <c r="Q14" s="68">
        <v>391.6</v>
      </c>
    </row>
    <row r="15" spans="1:17">
      <c r="A15" s="18" t="s">
        <v>99</v>
      </c>
      <c r="B15" s="12">
        <f>B21</f>
        <v>92</v>
      </c>
      <c r="C15" s="4">
        <f>IF(B$13=0,0,B15/B$13)</f>
        <v>0.58227848101265822</v>
      </c>
      <c r="E15" s="33" t="s">
        <v>74</v>
      </c>
      <c r="F15" s="30" t="s">
        <v>38</v>
      </c>
      <c r="G15" s="13">
        <v>4</v>
      </c>
      <c r="H15" s="94">
        <f>IF(B$17=0,0,G15/B$17)</f>
        <v>2.1164021164021163E-2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16.404347826086955</v>
      </c>
      <c r="P15" s="81">
        <v>23</v>
      </c>
      <c r="Q15" s="69">
        <v>377.29999999999995</v>
      </c>
    </row>
    <row r="16" spans="1:17">
      <c r="A16" s="18" t="s">
        <v>100</v>
      </c>
      <c r="B16" s="12">
        <f>B22</f>
        <v>85</v>
      </c>
      <c r="C16" s="4">
        <f>IF(B$14=0,0,B16/B$14)</f>
        <v>0.29929577464788731</v>
      </c>
      <c r="E16" s="33" t="s">
        <v>62</v>
      </c>
      <c r="F16" s="30" t="s">
        <v>26</v>
      </c>
      <c r="G16" s="13">
        <v>3</v>
      </c>
      <c r="H16" s="94">
        <f>IF(B$17=0,0,G16/B$17)</f>
        <v>1.5873015873015872E-2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189</v>
      </c>
      <c r="C17" s="4">
        <f>IF(B$3=0,0,B17/B$3)</f>
        <v>0.24966974900924702</v>
      </c>
      <c r="E17" s="33" t="s">
        <v>71</v>
      </c>
      <c r="F17" s="30" t="s">
        <v>35</v>
      </c>
      <c r="G17" s="13">
        <v>3</v>
      </c>
      <c r="H17" s="94">
        <f>IF(B$17=0,0,G17/B$17)</f>
        <v>1.5873015873015872E-2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9.2470277410832233E-2</v>
      </c>
      <c r="E18" s="33" t="s">
        <v>78</v>
      </c>
      <c r="F18" s="30" t="s">
        <v>42</v>
      </c>
      <c r="G18" s="13">
        <v>2</v>
      </c>
      <c r="H18" s="94">
        <f>IF(B$17=0,0,G18/B$17)</f>
        <v>1.0582010582010581E-2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66</v>
      </c>
      <c r="C19" s="6">
        <f>IF(B$17=0,0,B19/B$17)</f>
        <v>0.34920634920634919</v>
      </c>
      <c r="E19" s="33" t="s">
        <v>183</v>
      </c>
      <c r="F19" s="30" t="s">
        <v>186</v>
      </c>
      <c r="G19" s="13">
        <v>1</v>
      </c>
      <c r="H19" s="94">
        <f>IF(B$17=0,0,G19/B$17)</f>
        <v>5.2910052910052907E-3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123</v>
      </c>
      <c r="C20" s="6">
        <f>IF(B$17=0,0,B20/B$17)</f>
        <v>0.65079365079365081</v>
      </c>
      <c r="E20" s="33" t="s">
        <v>69</v>
      </c>
      <c r="F20" s="30" t="s">
        <v>33</v>
      </c>
      <c r="G20" s="13">
        <v>1</v>
      </c>
      <c r="H20" s="94">
        <f>IF(B$17=0,0,G20/B$17)</f>
        <v>5.2910052910052907E-3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92</v>
      </c>
      <c r="C21" s="6">
        <f>IF(B$17=0,0,B21/B$17)</f>
        <v>0.48677248677248675</v>
      </c>
      <c r="E21" s="33" t="s">
        <v>79</v>
      </c>
      <c r="F21" s="30" t="s">
        <v>43</v>
      </c>
      <c r="G21" s="13">
        <v>1</v>
      </c>
      <c r="H21" s="94">
        <f>IF(B$17=0,0,G21/B$17)</f>
        <v>5.2910052910052907E-3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85</v>
      </c>
      <c r="C22" s="6">
        <f>IF(B$17=0,0,B22/B$17)</f>
        <v>0.44973544973544971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37.778260869565223</v>
      </c>
      <c r="P22" s="80">
        <v>23</v>
      </c>
      <c r="Q22" s="68">
        <v>868.9000000000002</v>
      </c>
    </row>
    <row r="23" spans="1:17">
      <c r="A23" s="19" t="s">
        <v>150</v>
      </c>
      <c r="B23" s="13">
        <v>12</v>
      </c>
      <c r="C23" s="6">
        <f>IF(B$17=0,0,B23/B$17)</f>
        <v>6.3492063492063489E-2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6293.6507936507933</v>
      </c>
      <c r="C24" s="8">
        <v>1189500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22.776190476190479</v>
      </c>
      <c r="P24" s="80">
        <v>21</v>
      </c>
      <c r="Q24" s="68">
        <v>478.30000000000007</v>
      </c>
    </row>
    <row r="25" spans="1:17">
      <c r="A25" s="20" t="s">
        <v>133</v>
      </c>
      <c r="B25" s="97">
        <f>IF($B$17-B$16=0,0,C25/($B$17-B$16))</f>
        <v>7436.5384615384619</v>
      </c>
      <c r="C25" s="98">
        <v>773400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333</v>
      </c>
      <c r="O25" s="86">
        <f>IF(P25=0,0,Q25/P25)</f>
        <v>20.057142857142857</v>
      </c>
      <c r="P25" s="80">
        <v>21</v>
      </c>
      <c r="Q25" s="68">
        <v>421.2</v>
      </c>
    </row>
    <row r="26" spans="1:17">
      <c r="A26" s="20" t="s">
        <v>134</v>
      </c>
      <c r="B26" s="97">
        <f>IF(B$16=0,0,C26/B$16)</f>
        <v>4895.2941176470586</v>
      </c>
      <c r="C26" s="98">
        <v>416100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-5887.1428571428569</v>
      </c>
      <c r="C27" s="98">
        <v>-412100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17.055263157894728</v>
      </c>
      <c r="P27" s="80">
        <v>38</v>
      </c>
      <c r="Q27" s="68">
        <v>648.09999999999968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272</v>
      </c>
      <c r="O28" s="86">
        <f>IF(P28=0,0,Q28/P28)</f>
        <v>16.479245283018862</v>
      </c>
      <c r="P28" s="80">
        <v>53</v>
      </c>
      <c r="Q28" s="68">
        <v>873.39999999999975</v>
      </c>
    </row>
    <row r="29" spans="1:17">
      <c r="A29" s="19" t="s">
        <v>131</v>
      </c>
      <c r="B29" s="13">
        <v>46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7.0647058823529383</v>
      </c>
      <c r="P30" s="80">
        <v>34</v>
      </c>
      <c r="Q30" s="68">
        <v>240.1999999999999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277</v>
      </c>
      <c r="O31" s="86">
        <f>IF(P31=0,0,Q31/P31)</f>
        <v>4.1984375000000007</v>
      </c>
      <c r="P31" s="80">
        <v>64</v>
      </c>
      <c r="Q31" s="68">
        <v>268.70000000000005</v>
      </c>
    </row>
    <row r="32" spans="1:17">
      <c r="A32" s="21" t="s">
        <v>112</v>
      </c>
      <c r="B32" s="26">
        <v>1</v>
      </c>
      <c r="C32" s="9">
        <f>IF(B$3=0,0,B32/B$3)</f>
        <v>1.321003963011889E-3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0.1164021164021164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42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49</v>
      </c>
      <c r="C37" s="6">
        <f t="shared" si="3"/>
        <v>0.25925925925925924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35</v>
      </c>
      <c r="C38" s="6">
        <f t="shared" si="3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20</v>
      </c>
      <c r="C39" s="6">
        <f t="shared" si="3"/>
        <v>0.10582010582010581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13</v>
      </c>
      <c r="C40" s="6">
        <f t="shared" si="3"/>
        <v>6.8783068783068779E-2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1.0582010582010581E-2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2.6455026455026454E-2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5.2910052910052907E-3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-2816.1290322580644</v>
      </c>
      <c r="P2" s="79">
        <v>31</v>
      </c>
      <c r="Q2" s="63">
        <v>-87300</v>
      </c>
    </row>
    <row r="3" spans="1:17">
      <c r="A3" s="19" t="s">
        <v>8</v>
      </c>
      <c r="B3" s="122">
        <v>200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0.66666666666666663</v>
      </c>
      <c r="I3" s="56">
        <v>5</v>
      </c>
      <c r="K3" s="5">
        <v>1</v>
      </c>
      <c r="L3" s="61">
        <v>-24</v>
      </c>
      <c r="N3" s="76" t="s">
        <v>104</v>
      </c>
      <c r="O3" s="83">
        <f t="shared" si="0"/>
        <v>-1138.7096774193549</v>
      </c>
      <c r="P3" s="80">
        <v>31</v>
      </c>
      <c r="Q3" s="64">
        <v>-35300</v>
      </c>
    </row>
    <row r="4" spans="1:17">
      <c r="A4" s="19" t="s">
        <v>6</v>
      </c>
      <c r="B4" s="124">
        <v>-817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0.41666666666666669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-1103.3333333333333</v>
      </c>
      <c r="P4" s="80">
        <v>30</v>
      </c>
      <c r="Q4" s="64">
        <v>-33100</v>
      </c>
    </row>
    <row r="5" spans="1:17">
      <c r="A5" s="19" t="s">
        <v>7</v>
      </c>
      <c r="B5" s="126">
        <f>IF(B$2=0,0,B$4/B$2)</f>
        <v>-26.35483870967742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0.29166666666666669</v>
      </c>
      <c r="I5" s="56">
        <v>20</v>
      </c>
      <c r="K5" s="5">
        <v>3</v>
      </c>
      <c r="L5" s="61">
        <v>-63.7</v>
      </c>
      <c r="N5" s="76" t="s">
        <v>157</v>
      </c>
      <c r="O5" s="83">
        <f>IF(P5=0,0,Q5/P5)</f>
        <v>-1879.1666666666667</v>
      </c>
      <c r="P5" s="80">
        <v>24</v>
      </c>
      <c r="Q5" s="64">
        <v>-45100</v>
      </c>
    </row>
    <row r="6" spans="1:17">
      <c r="A6" s="19" t="s">
        <v>1</v>
      </c>
      <c r="B6" s="128">
        <f>IF(B$2=0,0,(B$7*1+B$8*2+B$9*3+B$10*4)/B$2)</f>
        <v>3.193548387096774</v>
      </c>
      <c r="C6" s="129"/>
      <c r="E6" s="33" t="s">
        <v>60</v>
      </c>
      <c r="F6" s="30" t="s">
        <v>24</v>
      </c>
      <c r="G6" s="13">
        <v>7</v>
      </c>
      <c r="H6" s="94">
        <f>IF(B$17=0,0,G6/B$17)</f>
        <v>0.29166666666666669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-1773.6842105263158</v>
      </c>
      <c r="P6" s="80">
        <v>19</v>
      </c>
      <c r="Q6" s="64">
        <v>-33700</v>
      </c>
    </row>
    <row r="7" spans="1:17">
      <c r="A7" s="19" t="s">
        <v>2</v>
      </c>
      <c r="B7" s="13">
        <v>1</v>
      </c>
      <c r="C7" s="6">
        <f t="shared" ref="C7:C12" si="2">IF(B$2=0,0,B7/B$2)</f>
        <v>3.2258064516129031E-2</v>
      </c>
      <c r="E7" s="33" t="s">
        <v>58</v>
      </c>
      <c r="F7" s="30" t="s">
        <v>22</v>
      </c>
      <c r="G7" s="13">
        <v>4</v>
      </c>
      <c r="H7" s="94">
        <f>IF(B$17=0,0,G7/B$17)</f>
        <v>0.16666666666666666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-2187.5</v>
      </c>
      <c r="P7" s="80">
        <v>8</v>
      </c>
      <c r="Q7" s="64">
        <v>-17500</v>
      </c>
    </row>
    <row r="8" spans="1:17">
      <c r="A8" s="19" t="s">
        <v>3</v>
      </c>
      <c r="B8" s="13">
        <v>9</v>
      </c>
      <c r="C8" s="6">
        <f>IF(B$2=0,0,B8/B$2)</f>
        <v>0.29032258064516131</v>
      </c>
      <c r="E8" s="33" t="s">
        <v>59</v>
      </c>
      <c r="F8" s="30" t="s">
        <v>23</v>
      </c>
      <c r="G8" s="13">
        <v>4</v>
      </c>
      <c r="H8" s="94">
        <f>IF(B$17=0,0,G8/B$17)</f>
        <v>0.16666666666666666</v>
      </c>
      <c r="I8" s="56">
        <v>20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0.12903225806451613</v>
      </c>
      <c r="E9" s="33" t="s">
        <v>57</v>
      </c>
      <c r="F9" s="30" t="s">
        <v>21</v>
      </c>
      <c r="G9" s="13">
        <v>3</v>
      </c>
      <c r="H9" s="94">
        <f>IF(B$17=0,0,G9/B$17)</f>
        <v>0.125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17</v>
      </c>
      <c r="C10" s="7">
        <f>IF(B$2=0,0,B10/B$2)</f>
        <v>0.54838709677419351</v>
      </c>
      <c r="E10" s="33" t="s">
        <v>66</v>
      </c>
      <c r="F10" s="30" t="s">
        <v>30</v>
      </c>
      <c r="G10" s="13">
        <v>2</v>
      </c>
      <c r="H10" s="94">
        <f>IF(B$17=0,0,G10/B$17)</f>
        <v>8.3333333333333329E-2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0.32258064516129031</v>
      </c>
      <c r="E11" s="33" t="s">
        <v>182</v>
      </c>
      <c r="F11" s="30" t="s">
        <v>19</v>
      </c>
      <c r="G11" s="13">
        <v>1</v>
      </c>
      <c r="H11" s="94">
        <f>IF(B$17=0,0,G11/B$17)</f>
        <v>4.1666666666666664E-2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3.2258064516129031E-2</v>
      </c>
      <c r="E12" s="33" t="s">
        <v>183</v>
      </c>
      <c r="F12" s="30" t="s">
        <v>186</v>
      </c>
      <c r="G12" s="13">
        <v>1</v>
      </c>
      <c r="H12" s="94">
        <f>IF(B$17=0,0,G12/B$17)</f>
        <v>4.1666666666666664E-2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-28.829999999999995</v>
      </c>
      <c r="P12" s="79">
        <v>10</v>
      </c>
      <c r="Q12" s="67">
        <v>-288.29999999999995</v>
      </c>
    </row>
    <row r="13" spans="1:17">
      <c r="A13" s="22" t="s">
        <v>97</v>
      </c>
      <c r="B13" s="15">
        <v>29</v>
      </c>
      <c r="C13" s="11">
        <f>IF(B$3=0,0,B13/B$3)</f>
        <v>0.14499999999999999</v>
      </c>
      <c r="E13" s="33" t="s">
        <v>77</v>
      </c>
      <c r="F13" s="30" t="s">
        <v>41</v>
      </c>
      <c r="G13" s="13">
        <v>1</v>
      </c>
      <c r="H13" s="94">
        <f>IF(B$17=0,0,G13/B$17)</f>
        <v>4.1666666666666664E-2</v>
      </c>
      <c r="I13" s="56">
        <v>15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31</v>
      </c>
      <c r="C14" s="6">
        <f>IF(B$3=0,0,B14/B$3)</f>
        <v>0.155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0.34482758620689657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-23.000000000000004</v>
      </c>
      <c r="P15" s="81">
        <v>5</v>
      </c>
      <c r="Q15" s="69">
        <v>-115.00000000000001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0.12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0.19500000000000001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>IF(P19=0,0,Q19/P19)</f>
        <v>-17.812500000000004</v>
      </c>
      <c r="P19" s="80">
        <v>8</v>
      </c>
      <c r="Q19" s="68">
        <v>-142.50000000000003</v>
      </c>
    </row>
    <row r="20" spans="1:17">
      <c r="A20" s="19" t="s">
        <v>11</v>
      </c>
      <c r="B20" s="13">
        <v>12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10</v>
      </c>
      <c r="C21" s="6">
        <f>IF(B$17=0,0,B21/B$17)</f>
        <v>0.41666666666666669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>IF(P21=0,0,Q21/P21)</f>
        <v>-23.150000000000002</v>
      </c>
      <c r="P21" s="80">
        <v>10</v>
      </c>
      <c r="Q21" s="68">
        <v>-231.50000000000003</v>
      </c>
    </row>
    <row r="22" spans="1:17">
      <c r="A22" s="19" t="s">
        <v>149</v>
      </c>
      <c r="B22" s="13">
        <v>9</v>
      </c>
      <c r="C22" s="6">
        <f>IF(B$17=0,0,B22/B$17)</f>
        <v>0.375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169</v>
      </c>
      <c r="O22" s="86">
        <f>IF(P22=0,0,Q22/P22)</f>
        <v>-29.487500000000001</v>
      </c>
      <c r="P22" s="80">
        <v>8</v>
      </c>
      <c r="Q22" s="68">
        <v>-235.9</v>
      </c>
    </row>
    <row r="23" spans="1:17">
      <c r="A23" s="19" t="s">
        <v>150</v>
      </c>
      <c r="B23" s="13">
        <v>5</v>
      </c>
      <c r="C23" s="6">
        <f>IF(B$17=0,0,B23/B$17)</f>
        <v>0.20833333333333334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5604.166666666667</v>
      </c>
      <c r="C24" s="8">
        <v>134500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>IF(P24=0,0,Q24/P24)</f>
        <v>-37.778260869565223</v>
      </c>
      <c r="P24" s="80">
        <v>23</v>
      </c>
      <c r="Q24" s="68">
        <v>-868.9000000000002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>IF(P25=0,0,Q25/P25)</f>
        <v>-45.321739130434786</v>
      </c>
      <c r="P25" s="80">
        <v>23</v>
      </c>
      <c r="Q25" s="68">
        <v>-1042.4000000000001</v>
      </c>
    </row>
    <row r="26" spans="1:17">
      <c r="A26" s="20" t="s">
        <v>134</v>
      </c>
      <c r="B26" s="97">
        <f>IF(B$16=0,0,C26/B$16)</f>
        <v>3966.6666666666665</v>
      </c>
      <c r="C26" s="98">
        <v>35700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>IF(P26=0,0,Q26/P26)</f>
        <v>-50.911111111111111</v>
      </c>
      <c r="P26" s="80">
        <v>9</v>
      </c>
      <c r="Q26" s="68">
        <v>-458.2</v>
      </c>
    </row>
    <row r="27" spans="1:17">
      <c r="A27" s="20" t="s">
        <v>132</v>
      </c>
      <c r="B27" s="97">
        <f>IF(B$18=0,0,C27/B$18)</f>
        <v>-5117.9487179487178</v>
      </c>
      <c r="C27" s="98">
        <v>-199600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5.0000000000000001E-3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2">
      <c r="A35" s="52" t="s">
        <v>139</v>
      </c>
      <c r="B35" s="99">
        <v>1</v>
      </c>
      <c r="C35" s="102">
        <f t="shared" ref="C35:C47" si="3">IF(B$17=0,0,B35/B$17)</f>
        <v>4.1666666666666664E-2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2">
      <c r="A36" s="19" t="s">
        <v>135</v>
      </c>
      <c r="B36" s="13">
        <v>10</v>
      </c>
      <c r="C36" s="6">
        <f t="shared" si="3"/>
        <v>0.41666666666666669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1596.5517241379309</v>
      </c>
      <c r="P2" s="79">
        <v>29</v>
      </c>
      <c r="Q2" s="63">
        <v>46300</v>
      </c>
    </row>
    <row r="3" spans="1:17">
      <c r="A3" s="19" t="s">
        <v>8</v>
      </c>
      <c r="B3" s="122">
        <v>197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-1824.1379310344828</v>
      </c>
      <c r="P3" s="80">
        <v>29</v>
      </c>
      <c r="Q3" s="64">
        <v>-52900</v>
      </c>
    </row>
    <row r="4" spans="1:17">
      <c r="A4" s="19" t="s">
        <v>6</v>
      </c>
      <c r="B4" s="124">
        <v>-152.69999999999999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-107.14285714285714</v>
      </c>
      <c r="P4" s="80">
        <v>28</v>
      </c>
      <c r="Q4" s="64">
        <v>-3000</v>
      </c>
    </row>
    <row r="5" spans="1:17">
      <c r="A5" s="19" t="s">
        <v>7</v>
      </c>
      <c r="B5" s="126">
        <f>IF(B$2=0,0,B$4/B$2)</f>
        <v>-5.2655172413793103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22</v>
      </c>
      <c r="K5" s="5">
        <v>3</v>
      </c>
      <c r="L5" s="61">
        <v>-64.3</v>
      </c>
      <c r="N5" s="76" t="s">
        <v>157</v>
      </c>
      <c r="O5" s="83">
        <f>IF(P5=0,0,Q5/P5)</f>
        <v>1078.2608695652175</v>
      </c>
      <c r="P5" s="80">
        <v>23</v>
      </c>
      <c r="Q5" s="64">
        <v>24800</v>
      </c>
    </row>
    <row r="6" spans="1:17">
      <c r="A6" s="19" t="s">
        <v>1</v>
      </c>
      <c r="B6" s="128">
        <f>IF(B$2=0,0,(B$7*1+B$8*2+B$9*3+B$10*4)/B$2)</f>
        <v>2.6206896551724137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-2907.1428571428573</v>
      </c>
      <c r="P6" s="80">
        <v>14</v>
      </c>
      <c r="Q6" s="64">
        <v>-40700</v>
      </c>
    </row>
    <row r="7" spans="1:17">
      <c r="A7" s="19" t="s">
        <v>2</v>
      </c>
      <c r="B7" s="13">
        <v>6</v>
      </c>
      <c r="C7" s="6">
        <f t="shared" ref="C7:C12" si="2">IF(B$2=0,0,B7/B$2)</f>
        <v>0.20689655172413793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-2775</v>
      </c>
      <c r="P7" s="80">
        <v>8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0.27586206896551724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38</v>
      </c>
      <c r="C13" s="11">
        <f>IF(B$3=0,0,B13/B$3)</f>
        <v>0.19289340101522842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7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33</v>
      </c>
      <c r="C14" s="6">
        <f>IF(B$3=0,0,B14/B$3)</f>
        <v>0.16751269035532995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0.52631578947368418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0.18274111675126903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0.1065989847715736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-20.057142857142853</v>
      </c>
      <c r="P23" s="80">
        <v>21</v>
      </c>
      <c r="Q23" s="68">
        <v>-421.19999999999993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12</v>
      </c>
      <c r="Q2" s="63">
        <v>-11400</v>
      </c>
    </row>
    <row r="3" spans="1:17">
      <c r="A3" s="19" t="s">
        <v>8</v>
      </c>
      <c r="B3" s="122">
        <v>80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0.7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816.66666666666663</v>
      </c>
      <c r="P3" s="80">
        <v>12</v>
      </c>
      <c r="Q3" s="64">
        <v>9800</v>
      </c>
    </row>
    <row r="4" spans="1:17">
      <c r="A4" s="19" t="s">
        <v>6</v>
      </c>
      <c r="B4" s="124">
        <v>-231.5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0.4</v>
      </c>
      <c r="I4" s="56">
        <v>6</v>
      </c>
      <c r="K4" s="5">
        <v>2</v>
      </c>
      <c r="L4" s="61">
        <v>-18.200000000000003</v>
      </c>
      <c r="N4" s="76" t="s">
        <v>105</v>
      </c>
      <c r="O4" s="83">
        <f t="shared" si="0"/>
        <v>-3883.3333333333335</v>
      </c>
      <c r="P4" s="80">
        <v>12</v>
      </c>
      <c r="Q4" s="64">
        <v>-46600</v>
      </c>
    </row>
    <row r="5" spans="1:17">
      <c r="A5" s="19" t="s">
        <v>7</v>
      </c>
      <c r="B5" s="126">
        <f>IF(B$2=0,0,B$4/B$2)</f>
        <v>-19.291666666666668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0.4</v>
      </c>
      <c r="I5" s="56">
        <v>9</v>
      </c>
      <c r="K5" s="5">
        <v>3</v>
      </c>
      <c r="L5" s="61">
        <v>-63.400000000000006</v>
      </c>
      <c r="N5" s="76" t="s">
        <v>157</v>
      </c>
      <c r="O5" s="83">
        <f>IF(P5=0,0,Q5/P5)</f>
        <v>-1344.4444444444443</v>
      </c>
      <c r="P5" s="80">
        <v>9</v>
      </c>
      <c r="Q5" s="64">
        <v>-12100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0.4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600</v>
      </c>
      <c r="P6" s="80">
        <v>7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19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54</v>
      </c>
      <c r="F8" s="30" t="s">
        <v>20</v>
      </c>
      <c r="G8" s="13">
        <v>3</v>
      </c>
      <c r="H8" s="94">
        <f>IF(B$17=0,0,G8/B$17)</f>
        <v>0.3</v>
      </c>
      <c r="I8" s="56">
        <v>32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182</v>
      </c>
      <c r="F9" s="30" t="s">
        <v>19</v>
      </c>
      <c r="G9" s="13">
        <v>1</v>
      </c>
      <c r="H9" s="94">
        <f>IF(B$17=0,0,G9/B$17)</f>
        <v>0.1</v>
      </c>
      <c r="I9" s="56">
        <v>18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0.33333333333333331</v>
      </c>
      <c r="E10" s="33" t="s">
        <v>59</v>
      </c>
      <c r="F10" s="30" t="s">
        <v>23</v>
      </c>
      <c r="G10" s="13">
        <v>1</v>
      </c>
      <c r="H10" s="94">
        <f>IF(B$17=0,0,G10/B$17)</f>
        <v>0.1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21</v>
      </c>
      <c r="C13" s="11">
        <f>IF(B$3=0,0,B13/B$3)</f>
        <v>0.26250000000000001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7</v>
      </c>
      <c r="C14" s="6">
        <f>IF(B$3=0,0,B14/B$3)</f>
        <v>8.7499999999999994E-2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-231.5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0.13750000000000001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-38.166666666666664</v>
      </c>
      <c r="P22" s="80">
        <v>3</v>
      </c>
      <c r="Q22" s="68">
        <v>-114.49999999999999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>IF(P23=0,0,Q23/P23)</f>
        <v>-45.040000000000006</v>
      </c>
      <c r="P23" s="80">
        <v>10</v>
      </c>
      <c r="Q23" s="68">
        <v>-450.40000000000003</v>
      </c>
    </row>
    <row r="24" spans="1:17">
      <c r="A24" s="19" t="s">
        <v>5</v>
      </c>
      <c r="B24" s="16">
        <f>IF(B$17=0,0,C24/B$17)</f>
        <v>6660</v>
      </c>
      <c r="C24" s="8">
        <v>66600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>IF(P24=0,0,Q24/P24)</f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7712.5</v>
      </c>
      <c r="C25" s="98">
        <v>61700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235</v>
      </c>
      <c r="O25" s="86">
        <f>IF(P25=0,0,Q25/P25)</f>
        <v>-91.5</v>
      </c>
      <c r="P25" s="80">
        <v>1</v>
      </c>
      <c r="Q25" s="68">
        <v>-91.5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-5490.909090909091</v>
      </c>
      <c r="C27" s="98">
        <v>-60400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2025-01-09T09:28:46Z</dcterms:modified>
</cp:coreProperties>
</file>