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452C63A-3081-431F-B649-CCFC61F08047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3" i="6318"/>
  <c r="O19" i="6319" l="1"/>
  <c r="O31" i="6304"/>
  <c r="O18" i="6319" l="1"/>
  <c r="O21" i="6319"/>
  <c r="O32" i="6301"/>
  <c r="O18" i="6318"/>
  <c r="O29" i="6309" l="1"/>
  <c r="O19" i="6318"/>
  <c r="O20" i="6318" l="1"/>
  <c r="O21" i="6301"/>
  <c r="O23" i="6320" l="1"/>
  <c r="O21" i="6320"/>
  <c r="O18" i="6320" l="1"/>
  <c r="O24" i="6320"/>
  <c r="O36" i="6277" l="1"/>
  <c r="O50" i="6277"/>
  <c r="O19" i="6313"/>
  <c r="O23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9" i="6315"/>
  <c r="O25" i="6314"/>
  <c r="O25" i="6319"/>
  <c r="O24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5" i="6309"/>
  <c r="O36" i="6272"/>
  <c r="H24" i="6319" l="1"/>
  <c r="C23" i="6319"/>
  <c r="H27" i="6319"/>
  <c r="C16" i="6319"/>
  <c r="H16" i="6319"/>
  <c r="H7" i="6319"/>
  <c r="H12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0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1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8" i="6314"/>
  <c r="O26" i="6318" l="1"/>
  <c r="O28" i="6277"/>
  <c r="O24" i="6313" l="1"/>
  <c r="O22" i="6318"/>
  <c r="O20" i="6314" l="1"/>
  <c r="O21" i="6317"/>
  <c r="O22" i="6315"/>
  <c r="O25" i="6272"/>
  <c r="O24" i="6318"/>
  <c r="O21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0" i="6318" l="1"/>
  <c r="C16" i="6318"/>
  <c r="H11" i="6318"/>
  <c r="H5" i="6318"/>
  <c r="H13" i="6318"/>
  <c r="C22" i="6318"/>
  <c r="C37" i="6318"/>
  <c r="H3" i="6318"/>
  <c r="H6" i="6318"/>
  <c r="C23" i="6318"/>
  <c r="C39" i="6318"/>
  <c r="H14" i="6318"/>
  <c r="H17" i="6318"/>
  <c r="H9" i="6318"/>
  <c r="B24" i="6318"/>
  <c r="C41" i="6318"/>
  <c r="C43" i="6318"/>
  <c r="C17" i="6318"/>
  <c r="C47" i="6318"/>
  <c r="H15" i="6318"/>
  <c r="H2" i="6318"/>
  <c r="H12" i="6318"/>
  <c r="H7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7" i="6309"/>
  <c r="O36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1" i="6315"/>
  <c r="O30" i="6315"/>
  <c r="O22" i="6314"/>
  <c r="O44" i="6277"/>
  <c r="O40" i="6277"/>
  <c r="O42" i="6277"/>
  <c r="O24" i="6315"/>
  <c r="O27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8" i="6314"/>
  <c r="O26" i="6314"/>
  <c r="O20" i="6313"/>
  <c r="O33" i="6315" l="1"/>
  <c r="O31" i="6315"/>
  <c r="O33" i="6304"/>
  <c r="O30" i="6304"/>
  <c r="O24" i="6304"/>
  <c r="O30" i="6314"/>
  <c r="O21" i="6314"/>
  <c r="O34" i="6309"/>
  <c r="O28" i="6309"/>
  <c r="O22" i="6309"/>
  <c r="O23" i="6311" l="1"/>
  <c r="O27" i="6315"/>
  <c r="O23" i="6314"/>
  <c r="O27" i="6301"/>
  <c r="O28" i="6301"/>
  <c r="O26" i="6301"/>
  <c r="O25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7" i="6272"/>
  <c r="O27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2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8" i="6309"/>
  <c r="H25" i="6309"/>
  <c r="C23" i="6309"/>
  <c r="H16" i="6309"/>
  <c r="H38" i="6309"/>
  <c r="C46" i="6309"/>
  <c r="H9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2" i="6301"/>
  <c r="C12" i="6301"/>
  <c r="H11" i="6301"/>
  <c r="B11" i="6301"/>
  <c r="C11" i="6301" s="1"/>
  <c r="H5" i="6301"/>
  <c r="C10" i="6301"/>
  <c r="O9" i="6301"/>
  <c r="C9" i="6301"/>
  <c r="O8" i="6301"/>
  <c r="H18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3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7" i="6301"/>
  <c r="H16" i="6301"/>
  <c r="H29" i="6301"/>
  <c r="H28" i="6301"/>
  <c r="B25" i="6301"/>
  <c r="H27" i="6301"/>
  <c r="B24" i="6301"/>
  <c r="H26" i="6301"/>
  <c r="C23" i="6301"/>
  <c r="H15" i="6301"/>
  <c r="C22" i="6301"/>
  <c r="H25" i="6301"/>
  <c r="C21" i="6301"/>
  <c r="H24" i="6301"/>
  <c r="C20" i="6301"/>
  <c r="H23" i="6301"/>
  <c r="C19" i="6301"/>
  <c r="H14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<sst xmlns="http://schemas.openxmlformats.org/spreadsheetml/2006/main" count="9915" uniqueCount="352">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</sst>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全体!$K$2:$K$827</c:f>
              <c:numCache>
                <c:formatCode>General</c:formatCode>
                <c:ptCount val="8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</c:numCache>
            </c:numRef>
          </c:xVal>
          <c:yVal>
            <c:numRef>
              <c:f>全体!$L$2:$L$827</c:f>
              <c:numCache>
                <c:formatCode>\+0.0;\-0.0;\±0</c:formatCode>
                <c:ptCount val="82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-60.606060606060609</c:v>
                </c:pt>
                <c:pt idx="1">
                  <c:v>-1.696969696969697</c:v>
                </c:pt>
                <c:pt idx="2">
                  <c:v>-35.234474017743977</c:v>
                </c:pt>
                <c:pt idx="3">
                  <c:v>-17.163120567375888</c:v>
                </c:pt>
                <c:pt idx="4">
                  <c:v>-2.0522388059701493</c:v>
                </c:pt>
                <c:pt idx="5">
                  <c:v>-50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139</c:v>
                </c:pt>
                <c:pt idx="1">
                  <c:v>280</c:v>
                </c:pt>
                <c:pt idx="2">
                  <c:v>284</c:v>
                </c:pt>
                <c:pt idx="3">
                  <c:v>266</c:v>
                </c:pt>
                <c:pt idx="4">
                  <c:v>156</c:v>
                </c:pt>
                <c:pt idx="5">
                  <c:v>97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中村花菜!$L$2:$L$49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-1329.7872340425531</c:v>
                </c:pt>
                <c:pt idx="1">
                  <c:v>327.65957446808511</c:v>
                </c:pt>
                <c:pt idx="2">
                  <c:v>-1123.9130434782608</c:v>
                </c:pt>
                <c:pt idx="3">
                  <c:v>-476.74418604651163</c:v>
                </c:pt>
                <c:pt idx="4">
                  <c:v>-8.3333333333333339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山本悠介!$L$2:$L$60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787.93103448275861</c:v>
                </c:pt>
                <c:pt idx="1">
                  <c:v>613.79310344827582</c:v>
                </c:pt>
                <c:pt idx="2">
                  <c:v>-110.52631578947368</c:v>
                </c:pt>
                <c:pt idx="3">
                  <c:v>1444.2307692307693</c:v>
                </c:pt>
                <c:pt idx="4">
                  <c:v>1077.5510204081634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20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清水常緑!$L$2:$L$61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-1298.3050847457628</c:v>
                </c:pt>
                <c:pt idx="1">
                  <c:v>686.4406779661017</c:v>
                </c:pt>
                <c:pt idx="2">
                  <c:v>-25.862068965517242</c:v>
                </c:pt>
                <c:pt idx="3">
                  <c:v>-1060</c:v>
                </c:pt>
                <c:pt idx="4">
                  <c:v>-880</c:v>
                </c:pt>
                <c:pt idx="5">
                  <c:v>1603.3333333333333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13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所附快和!$L$2:$L$52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-1038</c:v>
                </c:pt>
                <c:pt idx="1">
                  <c:v>-1042</c:v>
                </c:pt>
                <c:pt idx="2">
                  <c:v>218.75</c:v>
                </c:pt>
                <c:pt idx="3">
                  <c:v>-461.53846153846155</c:v>
                </c:pt>
                <c:pt idx="4">
                  <c:v>585.71428571428567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9</c:v>
                </c:pt>
                <c:pt idx="1">
                  <c:v>16</c:v>
                </c:pt>
                <c:pt idx="2">
                  <c:v>11</c:v>
                </c:pt>
                <c:pt idx="3">
                  <c:v>18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長野柊馬!$L$2:$L$71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188.40579710144928</c:v>
                </c:pt>
                <c:pt idx="1">
                  <c:v>13.043478260869565</c:v>
                </c:pt>
                <c:pt idx="2">
                  <c:v>1692.063492063492</c:v>
                </c:pt>
                <c:pt idx="3">
                  <c:v>494.23076923076923</c:v>
                </c:pt>
                <c:pt idx="4">
                  <c:v>802.56410256410254</c:v>
                </c:pt>
                <c:pt idx="5">
                  <c:v>1062.5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22</c:v>
                </c:pt>
                <c:pt idx="2">
                  <c:v>31</c:v>
                </c:pt>
                <c:pt idx="3">
                  <c:v>24</c:v>
                </c:pt>
                <c:pt idx="4">
                  <c:v>15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西野修世!$L$2:$L$22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-2170</c:v>
                </c:pt>
                <c:pt idx="1">
                  <c:v>-1330</c:v>
                </c:pt>
                <c:pt idx="2">
                  <c:v>-1089.4736842105262</c:v>
                </c:pt>
                <c:pt idx="3">
                  <c:v>-778.57142857142856</c:v>
                </c:pt>
                <c:pt idx="4">
                  <c:v>-2054.5454545454545</c:v>
                </c:pt>
                <c:pt idx="5">
                  <c:v>-3500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高橋英将!$L$2:$L$17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1293.3333333333333</c:v>
                </c:pt>
                <c:pt idx="1">
                  <c:v>-1913.3333333333333</c:v>
                </c:pt>
                <c:pt idx="2">
                  <c:v>-92.857142857142861</c:v>
                </c:pt>
                <c:pt idx="3">
                  <c:v>380</c:v>
                </c:pt>
                <c:pt idx="4">
                  <c:v>-3100</c:v>
                </c:pt>
                <c:pt idx="5">
                  <c:v>1433.3333333333333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45470.697638888887</v>
      </c>
      <c r="C2" s="24" t="s">
        <v>102</v>
      </c>
    </row>
    <row r="3" spans="1:4">
      <c r="A3" s="24" t="s">
        <v>165</v>
      </c>
      <c r="B3" s="25">
        <v>45470.697638888887</v>
      </c>
      <c r="C3" s="24" t="s">
        <v>102</v>
      </c>
    </row>
    <row r="4" spans="1:4">
      <c r="A4" s="24" t="s">
        <v>174</v>
      </c>
      <c r="B4" s="25">
        <v>45470.697638888887</v>
      </c>
      <c r="C4" s="24" t="s">
        <v>102</v>
      </c>
      <c r="D4" s="24" t="s">
        <v>176</v>
      </c>
    </row>
    <row r="5" spans="1:4">
      <c r="A5" s="24" t="s">
        <v>178</v>
      </c>
      <c r="B5" s="25">
        <v>45470.697638888887</v>
      </c>
      <c r="C5" s="24" t="s">
        <v>102</v>
      </c>
      <c r="D5" s="24" t="s">
        <v>176</v>
      </c>
    </row>
    <row r="6" spans="1:4">
      <c r="A6" s="24" t="s">
        <v>188</v>
      </c>
      <c r="B6" s="25">
        <v>45470.697638888887</v>
      </c>
      <c r="C6" s="24" t="s">
        <v>102</v>
      </c>
      <c r="D6" s="24" t="s">
        <v>176</v>
      </c>
    </row>
    <row r="7" spans="1:4">
      <c r="A7" s="24" t="s">
        <v>189</v>
      </c>
      <c r="B7" s="25">
        <v>45470.697638888887</v>
      </c>
      <c r="C7" s="24" t="s">
        <v>102</v>
      </c>
      <c r="D7" s="24" t="s">
        <v>176</v>
      </c>
    </row>
    <row r="8" spans="1:4">
      <c r="A8" s="24" t="s">
        <v>190</v>
      </c>
      <c r="B8" s="25">
        <v>45470.697638888887</v>
      </c>
      <c r="C8" s="24" t="s">
        <v>102</v>
      </c>
      <c r="D8" s="24" t="s">
        <v>176</v>
      </c>
    </row>
    <row r="9" spans="1:4">
      <c r="A9" s="24" t="s">
        <v>192</v>
      </c>
      <c r="B9" s="25">
        <v>45470.697638888887</v>
      </c>
      <c r="C9" s="24" t="s">
        <v>102</v>
      </c>
      <c r="D9" s="24" t="s">
        <v>176</v>
      </c>
    </row>
    <row r="10" spans="1:4">
      <c r="A10" s="24" t="s">
        <v>193</v>
      </c>
      <c r="B10" s="25">
        <v>45470.697638888887</v>
      </c>
      <c r="C10" s="24" t="s">
        <v>102</v>
      </c>
      <c r="D10" s="24" t="s">
        <v>176</v>
      </c>
    </row>
    <row r="11" spans="1:4">
      <c r="A11" s="24" t="s">
        <v>194</v>
      </c>
      <c r="B11" s="25">
        <v>45470.697638888887</v>
      </c>
      <c r="C11" s="24" t="s">
        <v>102</v>
      </c>
      <c r="D11" s="24" t="s">
        <v>176</v>
      </c>
    </row>
    <row r="12" spans="1:4">
      <c r="A12" s="24" t="s">
        <v>197</v>
      </c>
      <c r="B12" s="25">
        <v>45470.697638888887</v>
      </c>
      <c r="C12" s="24" t="s">
        <v>102</v>
      </c>
      <c r="D12" s="24" t="s">
        <v>176</v>
      </c>
    </row>
    <row r="13" spans="1:4">
      <c r="A13" s="24" t="s">
        <v>198</v>
      </c>
      <c r="B13" s="25">
        <v>45470.697638888887</v>
      </c>
      <c r="C13" s="24" t="s">
        <v>102</v>
      </c>
      <c r="D13" s="24" t="s">
        <v>176</v>
      </c>
    </row>
    <row r="14" spans="1:4">
      <c r="A14" s="24" t="s">
        <v>201</v>
      </c>
      <c r="B14" s="25">
        <v>45470.697638888887</v>
      </c>
      <c r="C14" s="24" t="s">
        <v>102</v>
      </c>
      <c r="D14" s="24" t="s">
        <v>176</v>
      </c>
    </row>
    <row r="15" spans="1:4">
      <c r="A15" s="24" t="s">
        <v>204</v>
      </c>
      <c r="B15" s="25">
        <v>45470.697638888887</v>
      </c>
      <c r="C15" s="24" t="s">
        <v>102</v>
      </c>
      <c r="D15" s="24" t="s">
        <v>176</v>
      </c>
    </row>
    <row r="16" spans="1:4">
      <c r="A16" s="24" t="s">
        <v>206</v>
      </c>
      <c r="B16" s="25">
        <v>45470.697638888887</v>
      </c>
      <c r="C16" s="24" t="s">
        <v>102</v>
      </c>
      <c r="D16" s="24" t="s">
        <v>176</v>
      </c>
    </row>
    <row r="17" spans="1:5">
      <c r="A17" s="24" t="s">
        <v>207</v>
      </c>
      <c r="B17" s="25">
        <v>45470.697638888887</v>
      </c>
      <c r="C17" s="24" t="s">
        <v>102</v>
      </c>
      <c r="D17" s="24" t="s">
        <v>176</v>
      </c>
    </row>
    <row r="18" spans="1:5">
      <c r="A18" s="24" t="s">
        <v>209</v>
      </c>
      <c r="B18" s="25">
        <v>45470.697638888887</v>
      </c>
      <c r="C18" s="24" t="s">
        <v>102</v>
      </c>
    </row>
    <row r="19" spans="1:5">
      <c r="A19" s="24" t="s">
        <v>210</v>
      </c>
      <c r="B19" s="25">
        <v>45470.697638888887</v>
      </c>
      <c r="C19" s="24" t="s">
        <v>102</v>
      </c>
      <c r="D19" s="24" t="s">
        <v>176</v>
      </c>
    </row>
    <row r="20" spans="1:5">
      <c r="A20" s="24" t="s">
        <v>211</v>
      </c>
      <c r="B20" s="25">
        <v>45470.697638888887</v>
      </c>
      <c r="C20" s="24" t="s">
        <v>102</v>
      </c>
      <c r="D20" s="24" t="s">
        <v>176</v>
      </c>
    </row>
    <row r="21" spans="1:5">
      <c r="A21" s="24" t="s">
        <v>212</v>
      </c>
      <c r="B21" s="25">
        <v>45470.697638888887</v>
      </c>
      <c r="C21" s="24" t="s">
        <v>102</v>
      </c>
    </row>
    <row r="22" spans="1:5">
      <c r="A22" s="24" t="s">
        <v>214</v>
      </c>
      <c r="B22" s="25">
        <v>45470.697638888887</v>
      </c>
      <c r="C22" s="24" t="s">
        <v>102</v>
      </c>
    </row>
    <row r="23" spans="1:5">
      <c r="A23" s="24" t="s">
        <v>217</v>
      </c>
      <c r="B23" s="25">
        <v>45470.697638888887</v>
      </c>
      <c r="C23" s="24" t="s">
        <v>102</v>
      </c>
    </row>
    <row r="24" spans="1:5">
      <c r="A24" s="24" t="s">
        <v>218</v>
      </c>
      <c r="B24" s="25">
        <v>45470.697638888887</v>
      </c>
      <c r="C24" s="24" t="s">
        <v>102</v>
      </c>
    </row>
    <row r="25" spans="1:5">
      <c r="A25" s="24" t="s">
        <v>219</v>
      </c>
      <c r="B25" s="25">
        <v>45470.697638888887</v>
      </c>
      <c r="C25" s="24" t="s">
        <v>102</v>
      </c>
      <c r="D25" s="24" t="s">
        <v>176</v>
      </c>
    </row>
    <row r="26" spans="1:5">
      <c r="A26" s="24" t="s">
        <v>220</v>
      </c>
      <c r="B26" s="25">
        <v>45470.697638888887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45470.697638888887</v>
      </c>
      <c r="C27" s="24" t="s">
        <v>102</v>
      </c>
      <c r="D27" s="24" t="s">
        <v>176</v>
      </c>
    </row>
    <row r="28" spans="1:5">
      <c r="A28" s="24" t="s">
        <v>224</v>
      </c>
      <c r="B28" s="25">
        <v>45470.697638888887</v>
      </c>
      <c r="C28" s="24" t="s">
        <v>102</v>
      </c>
    </row>
    <row r="29" spans="1:5">
      <c r="A29" s="24" t="s">
        <v>225</v>
      </c>
      <c r="B29" s="25">
        <v>45470.697638888887</v>
      </c>
      <c r="C29" s="24" t="s">
        <v>102</v>
      </c>
      <c r="D29" s="24" t="s">
        <v>176</v>
      </c>
    </row>
    <row r="30" spans="1:5">
      <c r="A30" s="24" t="s">
        <v>226</v>
      </c>
      <c r="B30" s="25">
        <v>45470.697638888887</v>
      </c>
      <c r="C30" s="24" t="s">
        <v>102</v>
      </c>
    </row>
    <row r="31" spans="1:5">
      <c r="A31" s="24" t="s">
        <v>229</v>
      </c>
      <c r="B31" s="25">
        <v>45470.697638888887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45470.697638888887</v>
      </c>
      <c r="C33" s="24" t="s">
        <v>102</v>
      </c>
    </row>
    <row r="34" spans="1:3">
      <c r="A34" s="24" t="s">
        <v>233</v>
      </c>
      <c r="B34" s="25">
        <v>45470.697638888887</v>
      </c>
      <c r="C34" s="24" t="s">
        <v>102</v>
      </c>
    </row>
    <row r="35" spans="1:3">
      <c r="A35" s="24" t="s">
        <v>234</v>
      </c>
      <c r="B35" s="25">
        <v>45470.697638888887</v>
      </c>
      <c r="C35" s="24" t="s">
        <v>102</v>
      </c>
    </row>
    <row r="36" spans="1:3">
      <c r="A36" s="24" t="s">
        <v>236</v>
      </c>
      <c r="B36" s="25">
        <v>45470.697638888887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45470.697638888887</v>
      </c>
      <c r="C56" s="24" t="s">
        <v>102</v>
      </c>
    </row>
    <row r="57" spans="1:4">
      <c r="A57" s="24" t="s">
        <v>266</v>
      </c>
      <c r="B57" s="25">
        <v>45470.697638888887</v>
      </c>
      <c r="C57" s="24" t="s">
        <v>102</v>
      </c>
    </row>
    <row r="58" spans="1:4">
      <c r="A58" s="24" t="s">
        <v>267</v>
      </c>
      <c r="B58" s="25">
        <v>45470.697638888887</v>
      </c>
      <c r="C58" s="24" t="s">
        <v>102</v>
      </c>
    </row>
    <row r="59" spans="1:4">
      <c r="A59" s="24" t="s">
        <v>270</v>
      </c>
      <c r="B59" s="25">
        <v>45470.697638888887</v>
      </c>
      <c r="C59" s="24" t="s">
        <v>102</v>
      </c>
    </row>
    <row r="60" spans="1:4">
      <c r="A60" s="24" t="s">
        <v>271</v>
      </c>
      <c r="B60" s="25">
        <v>45470.697638888887</v>
      </c>
      <c r="C60" s="24" t="s">
        <v>102</v>
      </c>
    </row>
    <row r="61" spans="1:4">
      <c r="A61" s="24" t="s">
        <v>273</v>
      </c>
      <c r="B61" s="25">
        <v>45470.697638888887</v>
      </c>
      <c r="C61" s="24" t="s">
        <v>102</v>
      </c>
    </row>
    <row r="62" spans="1:4">
      <c r="A62" s="24" t="s">
        <v>274</v>
      </c>
      <c r="B62" s="25">
        <v>45470.697638888887</v>
      </c>
      <c r="C62" s="24" t="s">
        <v>102</v>
      </c>
    </row>
    <row r="63" spans="1:4">
      <c r="A63" s="24" t="s">
        <v>275</v>
      </c>
      <c r="B63" s="25">
        <v>45470.697638888887</v>
      </c>
      <c r="C63" s="24" t="s">
        <v>102</v>
      </c>
    </row>
    <row r="64" spans="1:4">
      <c r="A64" s="24" t="s">
        <v>278</v>
      </c>
      <c r="B64" s="25">
        <v>45470.697638888887</v>
      </c>
      <c r="C64" s="24" t="s">
        <v>102</v>
      </c>
    </row>
    <row r="65" spans="1:4">
      <c r="A65" s="24" t="s">
        <v>279</v>
      </c>
      <c r="B65" s="25">
        <v>45470.697638888887</v>
      </c>
      <c r="C65" s="24" t="s">
        <v>102</v>
      </c>
    </row>
    <row r="66" spans="1:4">
      <c r="A66" s="24" t="s">
        <v>280</v>
      </c>
      <c r="B66" s="25">
        <v>45470.697638888887</v>
      </c>
      <c r="C66" s="24" t="s">
        <v>102</v>
      </c>
    </row>
    <row r="67" spans="1:4">
      <c r="A67" s="24" t="s">
        <v>281</v>
      </c>
      <c r="B67" s="25">
        <v>45470.697638888887</v>
      </c>
      <c r="C67" s="24" t="s">
        <v>102</v>
      </c>
    </row>
    <row r="68" spans="1:4">
      <c r="A68" s="24" t="s">
        <v>282</v>
      </c>
      <c r="B68" s="25">
        <v>45470.697638888887</v>
      </c>
      <c r="C68" s="24" t="s">
        <v>102</v>
      </c>
    </row>
    <row r="69" spans="1:4">
      <c r="A69" s="24" t="s">
        <v>283</v>
      </c>
      <c r="B69" s="25">
        <v>45470.697638888887</v>
      </c>
      <c r="C69" s="24" t="s">
        <v>102</v>
      </c>
    </row>
    <row r="70" spans="1:4">
      <c r="A70" s="24" t="s">
        <v>284</v>
      </c>
      <c r="B70" s="25">
        <v>45470.697638888887</v>
      </c>
      <c r="C70" s="24" t="s">
        <v>102</v>
      </c>
    </row>
    <row r="71" spans="1:4">
      <c r="A71" s="24" t="s">
        <v>285</v>
      </c>
      <c r="B71" s="25">
        <v>45470.697638888887</v>
      </c>
      <c r="C71" s="24" t="s">
        <v>102</v>
      </c>
    </row>
    <row r="72" spans="1:4">
      <c r="A72" s="24" t="s">
        <v>286</v>
      </c>
      <c r="B72" s="25">
        <v>45470.697638888887</v>
      </c>
      <c r="C72" s="24" t="s">
        <v>102</v>
      </c>
      <c r="D72" s="24" t="s">
        <v>176</v>
      </c>
    </row>
    <row r="73" spans="1:4">
      <c r="A73" s="24" t="s">
        <v>287</v>
      </c>
      <c r="B73" s="25">
        <v>45470.697638888887</v>
      </c>
      <c r="C73" s="24" t="s">
        <v>102</v>
      </c>
      <c r="D73" s="24" t="s">
        <v>176</v>
      </c>
    </row>
    <row r="74" spans="1:4">
      <c r="A74" s="24" t="s">
        <v>288</v>
      </c>
      <c r="B74" s="25">
        <v>45470.697638888887</v>
      </c>
      <c r="C74" s="24" t="s">
        <v>102</v>
      </c>
      <c r="D74" s="24" t="s">
        <v>176</v>
      </c>
    </row>
    <row r="75" spans="1:4">
      <c r="A75" s="24" t="s">
        <v>289</v>
      </c>
      <c r="B75" s="25">
        <v>45470.697638888887</v>
      </c>
      <c r="C75" s="24" t="s">
        <v>102</v>
      </c>
      <c r="D75" s="24" t="s">
        <v>176</v>
      </c>
    </row>
    <row r="76" spans="1:4">
      <c r="A76" s="24" t="s">
        <v>290</v>
      </c>
      <c r="B76" s="25">
        <v>45470.697638888887</v>
      </c>
      <c r="C76" s="24" t="s">
        <v>102</v>
      </c>
      <c r="D76" s="24" t="s">
        <v>176</v>
      </c>
    </row>
    <row r="77" spans="1:4">
      <c r="A77" s="24" t="s">
        <v>291</v>
      </c>
      <c r="B77" s="25">
        <v>45470.697638888887</v>
      </c>
      <c r="C77" s="24" t="s">
        <v>102</v>
      </c>
      <c r="D77" s="24" t="s">
        <v>176</v>
      </c>
    </row>
    <row r="78" spans="1:4">
      <c r="A78" s="24" t="s">
        <v>292</v>
      </c>
      <c r="B78" s="25">
        <v>45470.697638888887</v>
      </c>
      <c r="C78" s="24" t="s">
        <v>102</v>
      </c>
      <c r="D78" s="24" t="s">
        <v>176</v>
      </c>
    </row>
    <row r="79" spans="1:4">
      <c r="A79" s="24" t="s">
        <v>293</v>
      </c>
      <c r="B79" s="25">
        <v>45470.697638888887</v>
      </c>
      <c r="C79" s="24" t="s">
        <v>102</v>
      </c>
    </row>
    <row r="80" spans="1:4">
      <c r="A80" s="24" t="s">
        <v>294</v>
      </c>
      <c r="B80" s="25">
        <v>45470.697638888887</v>
      </c>
      <c r="C80" s="24" t="s">
        <v>102</v>
      </c>
      <c r="D80" s="24" t="s">
        <v>176</v>
      </c>
    </row>
    <row r="81" spans="1:4">
      <c r="A81" s="24" t="s">
        <v>295</v>
      </c>
      <c r="B81" s="25">
        <v>45470.697638888887</v>
      </c>
      <c r="C81" s="24" t="s">
        <v>102</v>
      </c>
    </row>
    <row r="82" spans="1:4">
      <c r="A82" s="24" t="s">
        <v>296</v>
      </c>
      <c r="B82" s="25">
        <v>45470.697638888887</v>
      </c>
      <c r="C82" s="24" t="s">
        <v>102</v>
      </c>
      <c r="D82" s="24" t="s">
        <v>176</v>
      </c>
    </row>
    <row r="83" spans="1:4">
      <c r="A83" s="24" t="s">
        <v>298</v>
      </c>
      <c r="B83" s="25">
        <v>45470.697638888887</v>
      </c>
      <c r="C83" s="24" t="s">
        <v>102</v>
      </c>
      <c r="D83" s="24" t="s">
        <v>176</v>
      </c>
    </row>
    <row r="84" spans="1:4">
      <c r="A84" s="24" t="s">
        <v>299</v>
      </c>
      <c r="B84" s="25">
        <v>45470.697638888887</v>
      </c>
      <c r="C84" s="24" t="s">
        <v>102</v>
      </c>
      <c r="D84" s="24" t="s">
        <v>176</v>
      </c>
    </row>
    <row r="85" spans="1:4">
      <c r="A85" s="24" t="s">
        <v>300</v>
      </c>
      <c r="B85" s="25">
        <v>45470.697638888887</v>
      </c>
      <c r="C85" s="24" t="s">
        <v>102</v>
      </c>
    </row>
    <row r="86" spans="1:4">
      <c r="A86" s="24" t="s">
        <v>301</v>
      </c>
      <c r="B86" s="25">
        <v>45470.697638888887</v>
      </c>
      <c r="C86" s="24" t="s">
        <v>102</v>
      </c>
      <c r="D86" s="24" t="s">
        <v>176</v>
      </c>
    </row>
    <row r="87" spans="1:4">
      <c r="A87" s="24" t="s">
        <v>302</v>
      </c>
      <c r="B87" s="25">
        <v>45470.697638888887</v>
      </c>
      <c r="C87" s="24" t="s">
        <v>102</v>
      </c>
    </row>
    <row r="88" spans="1:4">
      <c r="A88" s="24" t="s">
        <v>303</v>
      </c>
      <c r="B88" s="25">
        <v>45470.697638888887</v>
      </c>
      <c r="C88" s="24" t="s">
        <v>102</v>
      </c>
      <c r="D88" s="24" t="s">
        <v>176</v>
      </c>
    </row>
    <row r="89" spans="1:4">
      <c r="A89" s="24" t="s">
        <v>305</v>
      </c>
      <c r="B89" s="25">
        <v>45470.697638888887</v>
      </c>
      <c r="C89" s="24" t="s">
        <v>102</v>
      </c>
      <c r="D89" s="24" t="s">
        <v>176</v>
      </c>
    </row>
    <row r="90" spans="1:4">
      <c r="A90" s="24" t="s">
        <v>306</v>
      </c>
      <c r="B90" s="25">
        <v>45470.697638888887</v>
      </c>
      <c r="C90" s="24" t="s">
        <v>102</v>
      </c>
      <c r="D90" s="24" t="s">
        <v>176</v>
      </c>
    </row>
    <row r="91" spans="1:4">
      <c r="A91" s="24" t="s">
        <v>307</v>
      </c>
      <c r="B91" s="25">
        <v>45470.697638888887</v>
      </c>
      <c r="C91" s="24" t="s">
        <v>102</v>
      </c>
      <c r="D91" s="24" t="s">
        <v>176</v>
      </c>
    </row>
    <row r="92" spans="1:4">
      <c r="A92" s="24" t="s">
        <v>308</v>
      </c>
      <c r="B92" s="25">
        <v>45470.697638888887</v>
      </c>
      <c r="C92" s="24" t="s">
        <v>102</v>
      </c>
      <c r="D92" s="24" t="s">
        <v>176</v>
      </c>
    </row>
    <row r="93" spans="1:4">
      <c r="A93" s="24" t="s">
        <v>309</v>
      </c>
      <c r="B93" s="25">
        <v>45470.697638888887</v>
      </c>
      <c r="C93" s="24" t="s">
        <v>102</v>
      </c>
      <c r="D93" s="24" t="s">
        <v>176</v>
      </c>
    </row>
    <row r="94" spans="1:4">
      <c r="A94" s="24" t="s">
        <v>310</v>
      </c>
      <c r="B94" s="25">
        <v>45470.697638888887</v>
      </c>
      <c r="C94" s="24" t="s">
        <v>102</v>
      </c>
      <c r="D94" s="24" t="s">
        <v>176</v>
      </c>
    </row>
    <row r="95" spans="1:4">
      <c r="A95" s="24" t="s">
        <v>311</v>
      </c>
      <c r="B95" s="25">
        <v>45470.697638888887</v>
      </c>
      <c r="C95" s="24" t="s">
        <v>102</v>
      </c>
      <c r="D95" s="24" t="s">
        <v>176</v>
      </c>
    </row>
    <row r="96" spans="1:4">
      <c r="A96" s="24" t="s">
        <v>312</v>
      </c>
      <c r="B96" s="25">
        <v>45470.697638888887</v>
      </c>
      <c r="C96" s="24" t="s">
        <v>102</v>
      </c>
      <c r="D96" s="24" t="s">
        <v>176</v>
      </c>
    </row>
    <row r="97" spans="1:4">
      <c r="A97" s="24" t="s">
        <v>313</v>
      </c>
      <c r="B97" s="25">
        <v>45470.697638888887</v>
      </c>
      <c r="C97" s="24" t="s">
        <v>102</v>
      </c>
      <c r="D97" s="24" t="s">
        <v>176</v>
      </c>
    </row>
    <row r="98" spans="1:4">
      <c r="A98" s="24" t="s">
        <v>314</v>
      </c>
      <c r="B98" s="25">
        <v>45470.697638888887</v>
      </c>
      <c r="C98" s="24" t="s">
        <v>102</v>
      </c>
      <c r="D98" s="24" t="s">
        <v>176</v>
      </c>
    </row>
    <row r="99" spans="1:4">
      <c r="A99" s="24" t="s">
        <v>315</v>
      </c>
      <c r="B99" s="25">
        <v>45470.697638888887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45470.697638888887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45470.697638888887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45470.697638888887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45470.697638888887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45470.697638888887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45470.697638888887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45470.697638888887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45470.697638888887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45470.697638888887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45470.697638888887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45470.697638888887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45470.697638888887</v>
      </c>
      <c r="C111" s="24" t="s">
        <v>102</v>
      </c>
    </row>
    <row r="112" spans="1:4">
      <c r="A112" s="24" t="s">
        <v>329</v>
      </c>
      <c r="B112" s="25">
        <v>45470.697638888887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45470.697638888887</v>
      </c>
      <c r="C113" s="24" t="s">
        <v>102</v>
      </c>
    </row>
    <row r="114" spans="1:4">
      <c r="A114" s="24" t="s">
        <v>331</v>
      </c>
      <c r="B114" s="25">
        <v>45470.697638888887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45470.697638888887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45470.697638888887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45470.697638888887</v>
      </c>
      <c r="C117" s="24" t="s">
        <v>102</v>
      </c>
    </row>
    <row r="118" spans="1:4">
      <c r="A118" s="24" t="s">
        <v>337</v>
      </c>
      <c r="B118" s="25">
        <v>45470.697638888887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45470.697638888887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45470.697638888887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45470.697638888887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45470.697638888887</v>
      </c>
      <c r="C122" s="24" t="s">
        <v>102</v>
      </c>
    </row>
    <row r="123" spans="1:4">
      <c r="A123" s="24" t="s">
        <v>342</v>
      </c>
      <c r="B123" s="25">
        <v>45470.697638888887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45470.697638888887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45470.697638888887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45470.697638888887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45470.697638888887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45470.697638888887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45471.776689814818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45478.679131944446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45478.77611111111</v>
      </c>
      <c r="C131" s="24" t="s">
        <v>102</v>
      </c>
    </row>
    <row r="132" spans="1:4">
      <c r="A132" s="24" t="s">
        <v>351</v>
      </c>
      <c r="B132" s="25">
        <v>45484.773298611108</v>
      </c>
      <c r="C132" s="24" t="s">
        <v>102</v>
      </c>
      <c r="D13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825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47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59</v>
      </c>
    </row>
    <row r="42" spans="1:2">
      <c r="A42" t="s">
        <v>277</v>
      </c>
      <c r="B42">
        <v>50</v>
      </c>
    </row>
    <row r="43" spans="1:2">
      <c r="A43" t="s">
        <v>276</v>
      </c>
      <c r="B43">
        <v>69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20</v>
      </c>
    </row>
    <row r="47" spans="1:2">
      <c r="A47" t="s">
        <v>333</v>
      </c>
      <c r="B47">
        <v>15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0.51097450644122588</v>
      </c>
      <c r="C2" s="111"/>
      <c r="D2" s="112"/>
      <c r="E2" s="113"/>
      <c r="F2" s="112"/>
      <c r="G2" s="113"/>
      <c r="H2" s="110">
        <v>0.86320314473479443</v>
      </c>
      <c r="I2" s="111"/>
      <c r="J2" s="110">
        <v>0.65124098678162812</v>
      </c>
      <c r="K2" s="111"/>
      <c r="L2" s="110">
        <v>0.70747736017838536</v>
      </c>
      <c r="M2" s="111"/>
      <c r="N2" s="110">
        <v>0.7577574671031978</v>
      </c>
      <c r="O2" s="111"/>
      <c r="P2" s="110">
        <v>0.60264626614285222</v>
      </c>
      <c r="Q2" s="111"/>
      <c r="R2" s="110">
        <v>0.48178619127245298</v>
      </c>
      <c r="S2" s="111"/>
      <c r="T2" s="110">
        <v>-1.3292523181497635E-2</v>
      </c>
      <c r="U2" s="111"/>
      <c r="V2" s="110">
        <v>0.17031212000764043</v>
      </c>
      <c r="W2" s="111"/>
      <c r="X2" s="110">
        <v>5.6501174316491057E-2</v>
      </c>
      <c r="Y2" s="111"/>
      <c r="Z2" s="110">
        <v>0.33307432799179698</v>
      </c>
      <c r="AA2" s="111"/>
      <c r="AB2" s="110">
        <v>0.32153120853997064</v>
      </c>
      <c r="AC2" s="111"/>
      <c r="AD2" s="110">
        <v>0.40680809015901576</v>
      </c>
      <c r="AE2" s="111"/>
      <c r="AF2" s="110">
        <v>-0.19335219426940772</v>
      </c>
      <c r="AG2" s="111"/>
      <c r="AH2" s="110">
        <v>0.37840031942388042</v>
      </c>
      <c r="AI2" s="111"/>
    </row>
    <row r="3" spans="1:35">
      <c r="A3" s="36">
        <v>1</v>
      </c>
      <c r="B3" s="37" t="s">
        <v>114</v>
      </c>
      <c r="C3" s="106">
        <v>206.25</v>
      </c>
      <c r="D3" s="37" t="s">
        <v>276</v>
      </c>
      <c r="E3" s="38">
        <v>802.60000000000036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69</v>
      </c>
      <c r="D4" s="45" t="s">
        <v>263</v>
      </c>
      <c r="E4" s="46">
        <v>755.10000000000014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0.36344969199178645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9.034907597535935E-2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59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58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0.27333333333333332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50</v>
      </c>
      <c r="D9" s="45" t="s">
        <v>168</v>
      </c>
      <c r="E9" s="46">
        <v>154.39999999999998</v>
      </c>
      <c r="F9" s="47" t="s">
        <v>263</v>
      </c>
      <c r="G9" s="59">
        <v>13.018965517241382</v>
      </c>
      <c r="H9" s="47" t="s">
        <v>263</v>
      </c>
      <c r="I9" s="48">
        <v>2.1379310344827585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47</v>
      </c>
      <c r="D10" s="45" t="s">
        <v>205</v>
      </c>
      <c r="E10" s="46">
        <v>141.1</v>
      </c>
      <c r="F10" s="47" t="s">
        <v>169</v>
      </c>
      <c r="G10" s="59">
        <v>12.22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0.6376811594202898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0.45544554455445546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276</v>
      </c>
      <c r="G11" s="59">
        <v>11.631884057971019</v>
      </c>
      <c r="H11" s="47" t="s">
        <v>276</v>
      </c>
      <c r="I11" s="48">
        <v>2.1594202898550723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0.7021276595744681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0.36206896551724138</v>
      </c>
      <c r="L12" s="47" t="s">
        <v>263</v>
      </c>
      <c r="M12" s="49">
        <v>0.1206896551724138</v>
      </c>
      <c r="N12" s="47" t="s">
        <v>263</v>
      </c>
      <c r="O12" s="49">
        <v>0.62068965517241381</v>
      </c>
      <c r="P12" s="47" t="s">
        <v>244</v>
      </c>
      <c r="Q12" s="50">
        <v>0.24827586206896551</v>
      </c>
      <c r="R12" s="47" t="s">
        <v>205</v>
      </c>
      <c r="S12" s="50">
        <v>0.10714285714285714</v>
      </c>
      <c r="T12" s="47" t="s">
        <v>244</v>
      </c>
      <c r="U12" s="51">
        <v>7572.2222222222226</v>
      </c>
      <c r="V12" s="47" t="s">
        <v>324</v>
      </c>
      <c r="W12" s="51">
        <v>-4656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0.41176470588235292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0.13043478260869565</v>
      </c>
      <c r="N13" s="47" t="s">
        <v>164</v>
      </c>
      <c r="O13" s="49">
        <v>0.6</v>
      </c>
      <c r="P13" s="47" t="s">
        <v>276</v>
      </c>
      <c r="Q13" s="50">
        <v>0.24435318275154005</v>
      </c>
      <c r="R13" s="47" t="s">
        <v>213</v>
      </c>
      <c r="S13" s="50">
        <v>0.1111111111111111</v>
      </c>
      <c r="T13" s="47" t="s">
        <v>169</v>
      </c>
      <c r="U13" s="51">
        <v>7555.208333333333</v>
      </c>
      <c r="V13" s="47" t="s">
        <v>263</v>
      </c>
      <c r="W13" s="51">
        <v>-4657.4074074074078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0.33333333333333331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335</v>
      </c>
      <c r="U15" s="51">
        <v>7214.2857142857147</v>
      </c>
      <c r="V15" s="47" t="s">
        <v>202</v>
      </c>
      <c r="W15" s="51">
        <v>-4800</v>
      </c>
      <c r="X15" s="47" t="s">
        <v>277</v>
      </c>
      <c r="Y15" s="50">
        <v>0.24347826086956523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333</v>
      </c>
      <c r="W16" s="51">
        <v>-4858.333333333333</v>
      </c>
      <c r="X16" s="47" t="s">
        <v>195</v>
      </c>
      <c r="Y16" s="50">
        <v>0.23349056603773585</v>
      </c>
      <c r="Z16" s="47" t="s">
        <v>272</v>
      </c>
      <c r="AA16" s="50">
        <v>0.24090909090909091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263</v>
      </c>
      <c r="S17" s="50">
        <v>0.12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272</v>
      </c>
      <c r="Y17" s="50">
        <v>0.22500000000000001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333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0.50303030303030305</v>
      </c>
      <c r="P18" s="47" t="s">
        <v>304</v>
      </c>
      <c r="Q18" s="50">
        <v>0.22222222222222221</v>
      </c>
      <c r="R18" s="47" t="s">
        <v>333</v>
      </c>
      <c r="S18" s="50">
        <v>0.12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0.58163265306122447</v>
      </c>
      <c r="AD18" s="47" t="s">
        <v>191</v>
      </c>
      <c r="AE18" s="50">
        <v>0.35714285714285715</v>
      </c>
      <c r="AF18" s="47" t="s">
        <v>324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324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324</v>
      </c>
      <c r="U19" s="51">
        <v>7014.2857142857147</v>
      </c>
      <c r="V19" s="47" t="s">
        <v>277</v>
      </c>
      <c r="W19" s="51">
        <v>-5145.2830188679245</v>
      </c>
      <c r="X19" s="47" t="s">
        <v>244</v>
      </c>
      <c r="Y19" s="50">
        <v>0.22068965517241379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2.4896969696969697</v>
      </c>
      <c r="J20" s="47" t="s">
        <v>114</v>
      </c>
      <c r="K20" s="49">
        <v>0.25575757575757574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0.22959774871709981</v>
      </c>
      <c r="AB20" s="47" t="s">
        <v>265</v>
      </c>
      <c r="AC20" s="50">
        <v>0.56140350877192979</v>
      </c>
      <c r="AD20" s="47" t="s">
        <v>272</v>
      </c>
      <c r="AE20" s="50">
        <v>0.33962264150943394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179</v>
      </c>
      <c r="C21" s="107">
        <v>16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272</v>
      </c>
      <c r="K21" s="49">
        <v>0.25423728813559321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0.2118854494289025</v>
      </c>
      <c r="R21" s="47" t="s">
        <v>162</v>
      </c>
      <c r="S21" s="50">
        <v>0.12820512820512819</v>
      </c>
      <c r="T21" s="47" t="s">
        <v>195</v>
      </c>
      <c r="U21" s="51">
        <v>6763.2075471698117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277</v>
      </c>
      <c r="AA21" s="50">
        <v>0.22608695652173913</v>
      </c>
      <c r="AB21" s="47" t="s">
        <v>114</v>
      </c>
      <c r="AC21" s="50">
        <v>0.54806902218570253</v>
      </c>
      <c r="AD21" s="47" t="s">
        <v>114</v>
      </c>
      <c r="AE21" s="50">
        <v>0.33886085075702954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164</v>
      </c>
      <c r="C22" s="107">
        <v>15</v>
      </c>
      <c r="D22" s="45" t="s">
        <v>175</v>
      </c>
      <c r="E22" s="46">
        <v>-2.2000000000000011</v>
      </c>
      <c r="F22" s="47" t="s">
        <v>114</v>
      </c>
      <c r="G22" s="59">
        <v>-0.16072727272727294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0.22444444444444445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0.4065040650406504</v>
      </c>
      <c r="AH22" s="47" t="s">
        <v>191</v>
      </c>
      <c r="AI22" s="54">
        <v>52500</v>
      </c>
    </row>
    <row r="23" spans="1:35">
      <c r="A23" s="44">
        <v>21</v>
      </c>
      <c r="B23" s="45" t="s">
        <v>333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0.24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238</v>
      </c>
      <c r="U23" s="51">
        <v>6702.7777777777774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235</v>
      </c>
      <c r="AA23" s="50">
        <v>0.2188365650969529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0.23404255319148937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114</v>
      </c>
      <c r="S24" s="50">
        <v>0.1332560834298957</v>
      </c>
      <c r="T24" s="47" t="s">
        <v>272</v>
      </c>
      <c r="U24" s="51">
        <v>6622.4719101123592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238</v>
      </c>
      <c r="AA24" s="50">
        <v>0.21717171717171718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272</v>
      </c>
      <c r="AG24" s="50">
        <v>0.39325842696629215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272</v>
      </c>
      <c r="G25" s="59">
        <v>-2.2999999999999989</v>
      </c>
      <c r="H25" s="47" t="s">
        <v>272</v>
      </c>
      <c r="I25" s="48">
        <v>2.5423728813559321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0.20227272727272727</v>
      </c>
      <c r="R25" s="47" t="s">
        <v>175</v>
      </c>
      <c r="S25" s="50">
        <v>0.13333333333333333</v>
      </c>
      <c r="T25" s="47" t="s">
        <v>276</v>
      </c>
      <c r="U25" s="51">
        <v>6612.6050420168067</v>
      </c>
      <c r="V25" s="47" t="s">
        <v>272</v>
      </c>
      <c r="W25" s="51">
        <v>-5638.8888888888887</v>
      </c>
      <c r="X25" s="47" t="s">
        <v>263</v>
      </c>
      <c r="Y25" s="50">
        <v>0.2088888888888889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199</v>
      </c>
      <c r="S26" s="50">
        <v>0.13333333333333333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163</v>
      </c>
      <c r="Y26" s="50">
        <v>0.20289855072463769</v>
      </c>
      <c r="Z26" s="47" t="s">
        <v>169</v>
      </c>
      <c r="AA26" s="50">
        <v>0.20134228187919462</v>
      </c>
      <c r="AB26" s="47" t="s">
        <v>216</v>
      </c>
      <c r="AC26" s="50">
        <v>0.51515151515151514</v>
      </c>
      <c r="AD26" s="47" t="s">
        <v>244</v>
      </c>
      <c r="AE26" s="50">
        <v>0.31034482758620691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114</v>
      </c>
      <c r="M27" s="49">
        <v>0.24848484848484848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6513.90625</v>
      </c>
      <c r="V27" s="47" t="s">
        <v>114</v>
      </c>
      <c r="W27" s="51">
        <v>-5778.1366459627325</v>
      </c>
      <c r="X27" s="47" t="s">
        <v>114</v>
      </c>
      <c r="Y27" s="50">
        <v>0.20145671246482372</v>
      </c>
      <c r="Z27" s="47" t="s">
        <v>244</v>
      </c>
      <c r="AA27" s="50">
        <v>0.2</v>
      </c>
      <c r="AB27" s="47" t="s">
        <v>272</v>
      </c>
      <c r="AC27" s="50">
        <v>0.51515151515151514</v>
      </c>
      <c r="AD27" s="47" t="s">
        <v>276</v>
      </c>
      <c r="AE27" s="50">
        <v>0.30508474576271188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333</v>
      </c>
      <c r="I28" s="48">
        <v>2.6666666666666665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276</v>
      </c>
      <c r="Y28" s="50">
        <v>0.20123203285420946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235</v>
      </c>
      <c r="AE28" s="50">
        <v>0.30379746835443039</v>
      </c>
      <c r="AF28" s="47" t="s">
        <v>114</v>
      </c>
      <c r="AG28" s="50">
        <v>0.36875000000000002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277</v>
      </c>
      <c r="G29" s="59">
        <v>-7.5259999999999989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272</v>
      </c>
      <c r="M29" s="49">
        <v>0.25423728813559321</v>
      </c>
      <c r="N29" s="47" t="s">
        <v>333</v>
      </c>
      <c r="O29" s="49">
        <v>0.46666666666666667</v>
      </c>
      <c r="P29" s="47" t="s">
        <v>277</v>
      </c>
      <c r="Q29" s="50">
        <v>0.19710144927536233</v>
      </c>
      <c r="R29" s="47" t="s">
        <v>335</v>
      </c>
      <c r="S29" s="50">
        <v>0.14285714285714285</v>
      </c>
      <c r="T29" s="47" t="s">
        <v>277</v>
      </c>
      <c r="U29" s="51">
        <v>6410.2941176470586</v>
      </c>
      <c r="V29" s="47" t="s">
        <v>304</v>
      </c>
      <c r="W29" s="51">
        <v>-5882.1428571428569</v>
      </c>
      <c r="X29" s="47" t="s">
        <v>333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277</v>
      </c>
      <c r="AG29" s="50">
        <v>0.36764705882352944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335</v>
      </c>
      <c r="E30" s="46">
        <v>-89.9</v>
      </c>
      <c r="F30" s="47" t="s">
        <v>333</v>
      </c>
      <c r="G30" s="59">
        <v>-7.5333333333333323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272</v>
      </c>
      <c r="O30" s="49">
        <v>0.4576271186440678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235</v>
      </c>
      <c r="G31" s="59">
        <v>-7.6042553191489333</v>
      </c>
      <c r="H31" s="47" t="s">
        <v>213</v>
      </c>
      <c r="I31" s="48">
        <v>2.7</v>
      </c>
      <c r="J31" s="47" t="s">
        <v>333</v>
      </c>
      <c r="K31" s="49">
        <v>0.13333333333333333</v>
      </c>
      <c r="L31" s="47" t="s">
        <v>333</v>
      </c>
      <c r="M31" s="49">
        <v>0.26666666666666666</v>
      </c>
      <c r="N31" s="47" t="s">
        <v>238</v>
      </c>
      <c r="O31" s="49">
        <v>0.44444444444444442</v>
      </c>
      <c r="P31" s="47" t="s">
        <v>191</v>
      </c>
      <c r="Q31" s="50">
        <v>0.18260869565217391</v>
      </c>
      <c r="R31" s="47" t="s">
        <v>235</v>
      </c>
      <c r="S31" s="50">
        <v>0.14681440443213298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277</v>
      </c>
      <c r="AE31" s="50">
        <v>0.26923076923076922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304</v>
      </c>
      <c r="O32" s="49">
        <v>0.44</v>
      </c>
      <c r="P32" s="47" t="s">
        <v>238</v>
      </c>
      <c r="Q32" s="50">
        <v>0.18181818181818182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276</v>
      </c>
      <c r="W32" s="51">
        <v>-5981.818181818182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235</v>
      </c>
      <c r="I33" s="48">
        <v>2.7021276595744679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0.17728531855955679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235</v>
      </c>
      <c r="AG33" s="50">
        <v>0.328125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238</v>
      </c>
      <c r="I34" s="48">
        <v>2.7037037037037037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0.42553191489361702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333</v>
      </c>
      <c r="AA34" s="50">
        <v>0.17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0.31932773109243695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333</v>
      </c>
      <c r="E35" s="46">
        <v>-112.99999999999999</v>
      </c>
      <c r="F35" s="47" t="s">
        <v>238</v>
      </c>
      <c r="G35" s="59">
        <v>-11.188888888888888</v>
      </c>
      <c r="H35" s="47" t="s">
        <v>335</v>
      </c>
      <c r="I35" s="48">
        <v>2.7142857142857144</v>
      </c>
      <c r="J35" s="47" t="s">
        <v>324</v>
      </c>
      <c r="K35" s="49">
        <v>0.05</v>
      </c>
      <c r="L35" s="47" t="s">
        <v>161</v>
      </c>
      <c r="M35" s="49">
        <v>0.3</v>
      </c>
      <c r="N35" s="47" t="s">
        <v>277</v>
      </c>
      <c r="O35" s="49">
        <v>0.42</v>
      </c>
      <c r="P35" s="47" t="s">
        <v>258</v>
      </c>
      <c r="Q35" s="50">
        <v>0.171875</v>
      </c>
      <c r="R35" s="47" t="s">
        <v>277</v>
      </c>
      <c r="S35" s="50">
        <v>0.15362318840579711</v>
      </c>
      <c r="T35" s="47" t="s">
        <v>235</v>
      </c>
      <c r="U35" s="51">
        <v>5792.1875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277</v>
      </c>
      <c r="I36" s="48">
        <v>2.74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215</v>
      </c>
      <c r="Q36" s="50">
        <v>0.16666666666666666</v>
      </c>
      <c r="R36" s="47" t="s">
        <v>264</v>
      </c>
      <c r="S36" s="50">
        <v>0.15384615384615385</v>
      </c>
      <c r="T36" s="47" t="s">
        <v>263</v>
      </c>
      <c r="U36" s="51">
        <v>5776.4227642276419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324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223</v>
      </c>
      <c r="I37" s="48">
        <v>2.75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164</v>
      </c>
      <c r="Q37" s="50">
        <v>0.16528925619834711</v>
      </c>
      <c r="R37" s="47" t="s">
        <v>272</v>
      </c>
      <c r="S37" s="50">
        <v>0.16363636363636364</v>
      </c>
      <c r="T37" s="47" t="s">
        <v>333</v>
      </c>
      <c r="U37" s="51">
        <v>5775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333</v>
      </c>
      <c r="AC37" s="50">
        <v>0.45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-132.60000000000016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324</v>
      </c>
      <c r="O38" s="49">
        <v>0.4</v>
      </c>
      <c r="P38" s="47" t="s">
        <v>333</v>
      </c>
      <c r="Q38" s="50">
        <v>0.16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228</v>
      </c>
      <c r="W38" s="51">
        <v>-6690</v>
      </c>
      <c r="X38" s="47" t="s">
        <v>169</v>
      </c>
      <c r="Y38" s="50">
        <v>0.15436241610738255</v>
      </c>
      <c r="Z38" s="47" t="s">
        <v>324</v>
      </c>
      <c r="AA38" s="50">
        <v>0.15503875968992248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0.36170212765957449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195</v>
      </c>
      <c r="W39" s="51">
        <v>-6753.7037037037035</v>
      </c>
      <c r="X39" s="47" t="s">
        <v>231</v>
      </c>
      <c r="Y39" s="50">
        <v>0.15384615384615385</v>
      </c>
      <c r="Z39" s="47" t="s">
        <v>265</v>
      </c>
      <c r="AA39" s="50">
        <v>0.14553990610328638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238</v>
      </c>
      <c r="W40" s="51">
        <v>-6756</v>
      </c>
      <c r="X40" s="47" t="s">
        <v>235</v>
      </c>
      <c r="Y40" s="50">
        <v>0.1523545706371191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324</v>
      </c>
      <c r="AE40" s="50">
        <v>0.15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272</v>
      </c>
      <c r="E41" s="46">
        <v>-135.69999999999993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-21.91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0.10852713178294573</v>
      </c>
      <c r="R43" s="47" t="s">
        <v>324</v>
      </c>
      <c r="S43" s="50">
        <v>0.19379844961240311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0.13178294573643412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3.05</v>
      </c>
      <c r="J44" s="47" t="s">
        <v>202</v>
      </c>
      <c r="K44" s="49">
        <v>0</v>
      </c>
      <c r="L44" s="47" t="s">
        <v>324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-357.39999999999986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-376.29999999999995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-438.2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2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825</v>
      </c>
      <c r="C2" s="121"/>
      <c r="E2" s="32" t="s">
        <v>54</v>
      </c>
      <c r="F2" s="29" t="s">
        <v>20</v>
      </c>
      <c r="G2" s="12">
        <v>769</v>
      </c>
      <c r="H2" s="93">
        <f>IF(B$17=0,0,G2/B$17)</f>
        <v>0.60078125000000004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-60.606060606060609</v>
      </c>
      <c r="P2" s="79">
        <v>825</v>
      </c>
      <c r="Q2" s="63">
        <v>-50000</v>
      </c>
    </row>
    <row r="3" spans="1:17">
      <c r="A3" s="19" t="s">
        <v>8</v>
      </c>
      <c r="B3" s="122">
        <v>6041</v>
      </c>
      <c r="C3" s="123"/>
      <c r="E3" s="33" t="s">
        <v>181</v>
      </c>
      <c r="F3" s="30" t="s">
        <v>156</v>
      </c>
      <c r="G3" s="13">
        <v>663</v>
      </c>
      <c r="H3" s="94">
        <f>IF(B$17=0,0,G3/B$17)</f>
        <v>0.51796874999999998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-1.696969696969697</v>
      </c>
      <c r="P3" s="80">
        <v>825</v>
      </c>
      <c r="Q3" s="64">
        <v>-1400</v>
      </c>
    </row>
    <row r="4" spans="1:17">
      <c r="A4" s="19" t="s">
        <v>6</v>
      </c>
      <c r="B4" s="124">
        <v>-132.60000000000016</v>
      </c>
      <c r="C4" s="125"/>
      <c r="E4" s="33" t="s">
        <v>184</v>
      </c>
      <c r="F4" s="30" t="s">
        <v>187</v>
      </c>
      <c r="G4" s="13">
        <v>642</v>
      </c>
      <c r="H4" s="94">
        <f>IF(B$17=0,0,G4/B$17)</f>
        <v>0.50156250000000002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-35.234474017743977</v>
      </c>
      <c r="P4" s="80">
        <v>789</v>
      </c>
      <c r="Q4" s="64">
        <v>-27800</v>
      </c>
    </row>
    <row r="5" spans="1:17">
      <c r="A5" s="19" t="s">
        <v>7</v>
      </c>
      <c r="B5" s="126">
        <f>IF(B$2=0,0,B$4/B$2)</f>
        <v>-0.16072727272727294</v>
      </c>
      <c r="C5" s="127"/>
      <c r="E5" s="33" t="s">
        <v>60</v>
      </c>
      <c r="F5" s="30" t="s">
        <v>24</v>
      </c>
      <c r="G5" s="13">
        <v>488</v>
      </c>
      <c r="H5" s="94">
        <f>IF(B$17=0,0,G5/B$17)</f>
        <v>0.38124999999999998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-17.163120567375888</v>
      </c>
      <c r="P5" s="80">
        <v>705</v>
      </c>
      <c r="Q5" s="64">
        <v>-12100</v>
      </c>
    </row>
    <row r="6" spans="1:17">
      <c r="A6" s="19" t="s">
        <v>1</v>
      </c>
      <c r="B6" s="128">
        <f>IF(B$2=0,0,(B$7*1+B$8*2+B$9*3+B$10*4)/B$2)</f>
        <v>2.4896969696969697</v>
      </c>
      <c r="C6" s="129"/>
      <c r="E6" s="33" t="s">
        <v>56</v>
      </c>
      <c r="F6" s="30" t="s">
        <v>185</v>
      </c>
      <c r="G6" s="13">
        <v>337</v>
      </c>
      <c r="H6" s="94">
        <f>IF(B$17=0,0,G6/B$17)</f>
        <v>0.26328125000000002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-2.0522388059701493</v>
      </c>
      <c r="P6" s="80">
        <v>536</v>
      </c>
      <c r="Q6" s="64">
        <v>-1100</v>
      </c>
    </row>
    <row r="7" spans="1:17">
      <c r="A7" s="19" t="s">
        <v>2</v>
      </c>
      <c r="B7" s="13">
        <v>211</v>
      </c>
      <c r="C7" s="6">
        <f t="shared" ref="C7:C12" si="2">IF(B$2=0,0,B7/B$2)</f>
        <v>0.25575757575757574</v>
      </c>
      <c r="E7" s="33" t="s">
        <v>57</v>
      </c>
      <c r="F7" s="30" t="s">
        <v>21</v>
      </c>
      <c r="G7" s="13">
        <v>287</v>
      </c>
      <c r="H7" s="94">
        <f>IF(B$17=0,0,G7/B$17)</f>
        <v>0.22421874999999999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</v>
      </c>
      <c r="P7" s="80">
        <v>340</v>
      </c>
      <c r="Q7" s="64">
        <v>-17000</v>
      </c>
    </row>
    <row r="8" spans="1:17">
      <c r="A8" s="19" t="s">
        <v>3</v>
      </c>
      <c r="B8" s="13">
        <v>204</v>
      </c>
      <c r="C8" s="6">
        <f>IF(B$2=0,0,B8/B$2)</f>
        <v>0.24727272727272728</v>
      </c>
      <c r="E8" s="33" t="s">
        <v>55</v>
      </c>
      <c r="F8" s="30" t="s">
        <v>155</v>
      </c>
      <c r="G8" s="13">
        <v>272</v>
      </c>
      <c r="H8" s="94">
        <f>IF(B$17=0,0,G8/B$17)</f>
        <v>0.21249999999999999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205</v>
      </c>
      <c r="C9" s="7">
        <f>IF(B$2=0,0,B9/B$2)</f>
        <v>0.24848484848484848</v>
      </c>
      <c r="E9" s="33" t="s">
        <v>59</v>
      </c>
      <c r="F9" s="30" t="s">
        <v>23</v>
      </c>
      <c r="G9" s="13">
        <v>207</v>
      </c>
      <c r="H9" s="94">
        <f>IF(B$17=0,0,G9/B$17)</f>
        <v>0.16171874999999999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205</v>
      </c>
      <c r="C10" s="7">
        <f>IF(B$2=0,0,B10/B$2)</f>
        <v>0.24848484848484848</v>
      </c>
      <c r="E10" s="33" t="s">
        <v>182</v>
      </c>
      <c r="F10" s="30" t="s">
        <v>19</v>
      </c>
      <c r="G10" s="13">
        <v>137</v>
      </c>
      <c r="H10" s="94">
        <f>IF(B$17=0,0,G10/B$17)</f>
        <v>0.10703124999999999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415</v>
      </c>
      <c r="C11" s="7">
        <f>IF(B$2=0,0,B11/B$2)</f>
        <v>0.50303030303030305</v>
      </c>
      <c r="E11" s="33" t="s">
        <v>58</v>
      </c>
      <c r="F11" s="30" t="s">
        <v>22</v>
      </c>
      <c r="G11" s="13">
        <v>87</v>
      </c>
      <c r="H11" s="94">
        <f>IF(B$17=0,0,G11/B$17)</f>
        <v>6.7968749999999994E-2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2.9090909090909091E-2</v>
      </c>
      <c r="E12" s="33" t="s">
        <v>77</v>
      </c>
      <c r="F12" s="30" t="s">
        <v>41</v>
      </c>
      <c r="G12" s="13">
        <v>55</v>
      </c>
      <c r="H12" s="94">
        <f>IF(B$17=0,0,G12/B$17)</f>
        <v>4.296875E-2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0.24154589371980695</v>
      </c>
      <c r="P12" s="79">
        <v>207</v>
      </c>
      <c r="Q12" s="67">
        <v>50.000000000000036</v>
      </c>
    </row>
    <row r="13" spans="1:17">
      <c r="A13" s="22" t="s">
        <v>97</v>
      </c>
      <c r="B13" s="15">
        <v>1217</v>
      </c>
      <c r="C13" s="11">
        <f>IF(B$3=0,0,B13/B$3)</f>
        <v>0.20145671246482372</v>
      </c>
      <c r="E13" s="33" t="s">
        <v>74</v>
      </c>
      <c r="F13" s="30" t="s">
        <v>38</v>
      </c>
      <c r="G13" s="13">
        <v>36</v>
      </c>
      <c r="H13" s="94">
        <f>IF(B$17=0,0,G13/B$17)</f>
        <v>2.8125000000000001E-2</v>
      </c>
      <c r="I13" s="56">
        <v>16</v>
      </c>
      <c r="K13" s="5">
        <v>11</v>
      </c>
      <c r="L13" s="61">
        <v>18.100000000000009</v>
      </c>
      <c r="N13" s="76" t="s">
        <v>127</v>
      </c>
      <c r="O13" s="86">
        <f>IF(P13=0,0,Q13/P13)</f>
        <v>1.024154589371979</v>
      </c>
      <c r="P13" s="80">
        <v>207</v>
      </c>
      <c r="Q13" s="68">
        <v>211.99999999999966</v>
      </c>
    </row>
    <row r="14" spans="1:17">
      <c r="A14" s="19" t="s">
        <v>94</v>
      </c>
      <c r="B14" s="13">
        <v>1387</v>
      </c>
      <c r="C14" s="6">
        <f>IF(B$3=0,0,B14/B$3)</f>
        <v>0.22959774871709981</v>
      </c>
      <c r="E14" s="33" t="s">
        <v>183</v>
      </c>
      <c r="F14" s="30" t="s">
        <v>186</v>
      </c>
      <c r="G14" s="13">
        <v>35</v>
      </c>
      <c r="H14" s="94">
        <f>IF(B$17=0,0,G14/B$17)</f>
        <v>2.734375E-2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-2.4444444444444438</v>
      </c>
      <c r="P14" s="80">
        <v>207</v>
      </c>
      <c r="Q14" s="68">
        <v>-505.99999999999989</v>
      </c>
    </row>
    <row r="15" spans="1:17">
      <c r="A15" s="18" t="s">
        <v>99</v>
      </c>
      <c r="B15" s="12">
        <f>B21</f>
        <v>667</v>
      </c>
      <c r="C15" s="4">
        <f>IF(B$13=0,0,B15/B$13)</f>
        <v>0.54806902218570253</v>
      </c>
      <c r="E15" s="33" t="s">
        <v>71</v>
      </c>
      <c r="F15" s="30" t="s">
        <v>35</v>
      </c>
      <c r="G15" s="13">
        <v>31</v>
      </c>
      <c r="H15" s="94">
        <f>IF(B$17=0,0,G15/B$17)</f>
        <v>2.4218750000000001E-2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0.53816425120772893</v>
      </c>
      <c r="P15" s="81">
        <v>207</v>
      </c>
      <c r="Q15" s="69">
        <v>111.39999999999988</v>
      </c>
    </row>
    <row r="16" spans="1:17">
      <c r="A16" s="18" t="s">
        <v>100</v>
      </c>
      <c r="B16" s="12">
        <f>B22</f>
        <v>470</v>
      </c>
      <c r="C16" s="4">
        <f>IF(B$14=0,0,B16/B$14)</f>
        <v>0.33886085075702954</v>
      </c>
      <c r="E16" s="33" t="s">
        <v>66</v>
      </c>
      <c r="F16" s="30" t="s">
        <v>30</v>
      </c>
      <c r="G16" s="13">
        <v>24</v>
      </c>
      <c r="H16" s="94">
        <f>IF(B$17=0,0,G16/B$17)</f>
        <v>1.8749999999999999E-2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1280</v>
      </c>
      <c r="C17" s="4">
        <f>IF(B$3=0,0,B17/B$3)</f>
        <v>0.2118854494289025</v>
      </c>
      <c r="E17" s="33" t="s">
        <v>67</v>
      </c>
      <c r="F17" s="30" t="s">
        <v>31</v>
      </c>
      <c r="G17" s="13">
        <v>17</v>
      </c>
      <c r="H17" s="94">
        <f>IF(B$17=0,0,G17/B$17)</f>
        <v>1.328125E-2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805</v>
      </c>
      <c r="C18" s="6">
        <f>IF(B$3=0,0,B18/B$3)</f>
        <v>0.1332560834298957</v>
      </c>
      <c r="E18" s="33" t="s">
        <v>69</v>
      </c>
      <c r="F18" s="30" t="s">
        <v>33</v>
      </c>
      <c r="G18" s="13">
        <v>12</v>
      </c>
      <c r="H18" s="94">
        <f>IF(B$17=0,0,G18/B$17)</f>
        <v>9.3749999999999997E-3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472</v>
      </c>
      <c r="C19" s="6">
        <f>IF(B$17=0,0,B19/B$17)</f>
        <v>0.36875000000000002</v>
      </c>
      <c r="E19" s="33" t="s">
        <v>62</v>
      </c>
      <c r="F19" s="30" t="s">
        <v>26</v>
      </c>
      <c r="G19" s="13">
        <v>11</v>
      </c>
      <c r="H19" s="94">
        <f>IF(B$17=0,0,G19/B$17)</f>
        <v>8.5937500000000007E-3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808</v>
      </c>
      <c r="C20" s="6">
        <f>IF(B$17=0,0,B20/B$17)</f>
        <v>0.63124999999999998</v>
      </c>
      <c r="E20" s="33" t="s">
        <v>78</v>
      </c>
      <c r="F20" s="30" t="s">
        <v>42</v>
      </c>
      <c r="G20" s="13">
        <v>11</v>
      </c>
      <c r="H20" s="94">
        <f>IF(B$17=0,0,G20/B$17)</f>
        <v>8.5937500000000007E-3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667</v>
      </c>
      <c r="C21" s="6">
        <f>IF(B$17=0,0,B21/B$17)</f>
        <v>0.52109375000000002</v>
      </c>
      <c r="E21" s="33" t="s">
        <v>61</v>
      </c>
      <c r="F21" s="30" t="s">
        <v>25</v>
      </c>
      <c r="G21" s="13">
        <v>7</v>
      </c>
      <c r="H21" s="94">
        <f>IF(B$17=0,0,G21/B$17)</f>
        <v>5.4687499999999997E-3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470</v>
      </c>
      <c r="C22" s="6">
        <f>IF(B$17=0,0,B22/B$17)</f>
        <v>0.3671875</v>
      </c>
      <c r="E22" s="33" t="s">
        <v>76</v>
      </c>
      <c r="F22" s="30" t="s">
        <v>40</v>
      </c>
      <c r="G22" s="13">
        <v>6</v>
      </c>
      <c r="H22" s="94">
        <f>IF(B$17=0,0,G22/B$17)</f>
        <v>4.6874999999999998E-3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143</v>
      </c>
      <c r="C23" s="6">
        <f>IF(B$17=0,0,B23/B$17)</f>
        <v>0.11171875000000001</v>
      </c>
      <c r="E23" s="33" t="s">
        <v>63</v>
      </c>
      <c r="F23" s="30" t="s">
        <v>27</v>
      </c>
      <c r="G23" s="13">
        <v>3</v>
      </c>
      <c r="H23" s="94">
        <f>IF(B$17=0,0,G23/B$17)</f>
        <v>2.3437499999999999E-3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6513.90625</v>
      </c>
      <c r="C24" s="8">
        <v>8337800</v>
      </c>
      <c r="E24" s="33" t="s">
        <v>72</v>
      </c>
      <c r="F24" s="30" t="s">
        <v>36</v>
      </c>
      <c r="G24" s="13">
        <v>2</v>
      </c>
      <c r="H24" s="94">
        <f>IF(B$17=0,0,G24/B$17)</f>
        <v>1.5625000000000001E-3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7527.7777777777774</v>
      </c>
      <c r="C25" s="98">
        <v>6097500</v>
      </c>
      <c r="E25" s="33" t="s">
        <v>75</v>
      </c>
      <c r="F25" s="30" t="s">
        <v>39</v>
      </c>
      <c r="G25" s="13">
        <v>2</v>
      </c>
      <c r="H25" s="94">
        <f>IF(B$17=0,0,G25/B$17)</f>
        <v>1.5625000000000001E-3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29.030000000000005</v>
      </c>
      <c r="P25" s="80">
        <v>60</v>
      </c>
      <c r="Q25" s="68">
        <v>1741.8000000000002</v>
      </c>
    </row>
    <row r="26" spans="1:17">
      <c r="A26" s="20" t="s">
        <v>134</v>
      </c>
      <c r="B26" s="97">
        <f>IF(B$16=0,0,C26/B$16)</f>
        <v>4766.5957446808507</v>
      </c>
      <c r="C26" s="98">
        <v>2240300</v>
      </c>
      <c r="E26" s="33" t="s">
        <v>68</v>
      </c>
      <c r="F26" s="30" t="s">
        <v>32</v>
      </c>
      <c r="G26" s="13">
        <v>1</v>
      </c>
      <c r="H26" s="94">
        <f>IF(B$17=0,0,G26/B$17)</f>
        <v>7.8125000000000004E-4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-5778.1366459627325</v>
      </c>
      <c r="C27" s="98">
        <v>-4651400</v>
      </c>
      <c r="E27" s="33" t="s">
        <v>79</v>
      </c>
      <c r="F27" s="30" t="s">
        <v>43</v>
      </c>
      <c r="G27" s="13">
        <v>1</v>
      </c>
      <c r="H27" s="94">
        <f>IF(B$17=0,0,G27/B$17)</f>
        <v>7.8125000000000004E-4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7.8125000000000004E-4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7.8125000000000004E-4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2.3174971031286211E-3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139</v>
      </c>
      <c r="C35" s="102">
        <f t="shared" ref="C35:C47" si="3">IF(B$17=0,0,B35/B$17)</f>
        <v>0.10859375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280</v>
      </c>
      <c r="C36" s="6">
        <f t="shared" si="3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333</v>
      </c>
      <c r="O36" s="86">
        <f>IF(P36=0,0,Q36/P36)</f>
        <v>10.044444444444444</v>
      </c>
      <c r="P36" s="80">
        <v>45</v>
      </c>
      <c r="Q36" s="68">
        <v>452</v>
      </c>
    </row>
    <row r="37" spans="1:17">
      <c r="A37" s="19" t="s">
        <v>136</v>
      </c>
      <c r="B37" s="100">
        <v>284</v>
      </c>
      <c r="C37" s="6">
        <f t="shared" si="3"/>
        <v>0.22187499999999999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277</v>
      </c>
      <c r="O37" s="86">
        <f>IF(P37=0,0,Q37/P37)</f>
        <v>9.927333333333344</v>
      </c>
      <c r="P37" s="80">
        <v>150</v>
      </c>
      <c r="Q37" s="68">
        <v>1489.1000000000017</v>
      </c>
    </row>
    <row r="38" spans="1:17">
      <c r="A38" s="19" t="s">
        <v>137</v>
      </c>
      <c r="B38" s="100">
        <v>266</v>
      </c>
      <c r="C38" s="6">
        <f t="shared" si="3"/>
        <v>0.20781250000000001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9.9078014184397443</v>
      </c>
      <c r="P38" s="80">
        <v>141</v>
      </c>
      <c r="Q38" s="68">
        <v>1397.0000000000039</v>
      </c>
    </row>
    <row r="39" spans="1:17">
      <c r="A39" s="19" t="s">
        <v>138</v>
      </c>
      <c r="B39" s="100">
        <v>156</v>
      </c>
      <c r="C39" s="6">
        <f t="shared" si="3"/>
        <v>0.121875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97</v>
      </c>
      <c r="C40" s="6">
        <f t="shared" si="3"/>
        <v>7.5781249999999994E-2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2.6562499999999999E-2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1.015625E-2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2.9079096045197734</v>
      </c>
      <c r="P42" s="80">
        <v>177</v>
      </c>
      <c r="Q42" s="68">
        <v>514.69999999999993</v>
      </c>
    </row>
    <row r="43" spans="1:17">
      <c r="A43" s="19" t="s">
        <v>143</v>
      </c>
      <c r="B43" s="100">
        <v>7</v>
      </c>
      <c r="C43" s="6">
        <f t="shared" si="3"/>
        <v>5.4687499999999997E-3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7.8125000000000004E-4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2.3437499999999999E-3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-15.641545893719792</v>
      </c>
      <c r="P56" s="80">
        <v>207</v>
      </c>
      <c r="Q56" s="68">
        <v>-3237.799999999997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-17.456896551724135</v>
      </c>
      <c r="P57" s="80">
        <v>174</v>
      </c>
      <c r="Q57" s="68">
        <v>-3037.4999999999995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20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0.625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-1329.7872340425531</v>
      </c>
      <c r="P2" s="79">
        <v>47</v>
      </c>
      <c r="Q2" s="63">
        <v>-62500</v>
      </c>
    </row>
    <row r="3" spans="1:17">
      <c r="A3" s="19" t="s">
        <v>8</v>
      </c>
      <c r="B3" s="122">
        <v>361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0.546875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327.65957446808511</v>
      </c>
      <c r="P3" s="80">
        <v>47</v>
      </c>
      <c r="Q3" s="64">
        <v>15400</v>
      </c>
    </row>
    <row r="4" spans="1:17">
      <c r="A4" s="19" t="s">
        <v>6</v>
      </c>
      <c r="B4" s="124">
        <v>-357.39999999999986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-1123.9130434782608</v>
      </c>
      <c r="P4" s="80">
        <v>46</v>
      </c>
      <c r="Q4" s="64">
        <v>-51700</v>
      </c>
    </row>
    <row r="5" spans="1:17">
      <c r="A5" s="19" t="s">
        <v>7</v>
      </c>
      <c r="B5" s="126">
        <f>IF(B$2=0,0,B$4/B$2)</f>
        <v>-7.6042553191489333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0.390625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-476.74418604651163</v>
      </c>
      <c r="P5" s="80">
        <v>43</v>
      </c>
      <c r="Q5" s="64">
        <v>-20500</v>
      </c>
    </row>
    <row r="6" spans="1:17">
      <c r="A6" s="19" t="s">
        <v>1</v>
      </c>
      <c r="B6" s="128">
        <f>IF(B$2=0,0,(B$7*1+B$8*2+B$9*3+B$10*4)/B$2)</f>
        <v>2.7021276595744679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-8.3333333333333339</v>
      </c>
      <c r="P6" s="80">
        <v>36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0.23404255319148937</v>
      </c>
      <c r="E7" s="33" t="s">
        <v>55</v>
      </c>
      <c r="F7" s="30" t="s">
        <v>155</v>
      </c>
      <c r="G7" s="13">
        <v>13</v>
      </c>
      <c r="H7" s="94">
        <f>IF(B$17=0,0,G7/B$17)</f>
        <v>0.203125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9</v>
      </c>
      <c r="C8" s="6">
        <f>IF(B$2=0,0,B8/B$2)</f>
        <v>0.19148936170212766</v>
      </c>
      <c r="E8" s="33" t="s">
        <v>57</v>
      </c>
      <c r="F8" s="30" t="s">
        <v>21</v>
      </c>
      <c r="G8" s="13">
        <v>13</v>
      </c>
      <c r="H8" s="94">
        <f>IF(B$17=0,0,G8/B$17)</f>
        <v>0.203125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0.21276595744680851</v>
      </c>
      <c r="E9" s="33" t="s">
        <v>59</v>
      </c>
      <c r="F9" s="30" t="s">
        <v>23</v>
      </c>
      <c r="G9" s="13">
        <v>8</v>
      </c>
      <c r="H9" s="94">
        <f>IF(B$17=0,0,G9/B$17)</f>
        <v>0.125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0.36170212765957449</v>
      </c>
      <c r="E10" s="33" t="s">
        <v>182</v>
      </c>
      <c r="F10" s="30" t="s">
        <v>19</v>
      </c>
      <c r="G10" s="13">
        <v>6</v>
      </c>
      <c r="H10" s="94">
        <f>IF(B$17=0,0,G10/B$17)</f>
        <v>9.375E-2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0.42553191489361702</v>
      </c>
      <c r="E11" s="33" t="s">
        <v>61</v>
      </c>
      <c r="F11" s="30" t="s">
        <v>25</v>
      </c>
      <c r="G11" s="13">
        <v>1</v>
      </c>
      <c r="H11" s="94">
        <f>IF(B$17=0,0,G11/B$17)</f>
        <v>1.5625E-2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4.2553191489361701E-2</v>
      </c>
      <c r="E12" s="33" t="s">
        <v>62</v>
      </c>
      <c r="F12" s="30" t="s">
        <v>26</v>
      </c>
      <c r="G12" s="13">
        <v>1</v>
      </c>
      <c r="H12" s="94">
        <f>IF(B$17=0,0,G12/B$17)</f>
        <v>1.5625E-2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55</v>
      </c>
      <c r="C13" s="11">
        <f>IF(B$3=0,0,B13/B$3)</f>
        <v>0.1523545706371191</v>
      </c>
      <c r="E13" s="33" t="s">
        <v>66</v>
      </c>
      <c r="F13" s="30" t="s">
        <v>30</v>
      </c>
      <c r="G13" s="13">
        <v>1</v>
      </c>
      <c r="H13" s="94">
        <f>IF(B$17=0,0,G13/B$17)</f>
        <v>1.5625E-2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79</v>
      </c>
      <c r="C14" s="6">
        <f>IF(B$3=0,0,B14/B$3)</f>
        <v>0.2188365650969529</v>
      </c>
      <c r="E14" s="33" t="s">
        <v>183</v>
      </c>
      <c r="F14" s="30" t="s">
        <v>186</v>
      </c>
      <c r="G14" s="13">
        <v>1</v>
      </c>
      <c r="H14" s="94">
        <f>IF(B$17=0,0,G14/B$17)</f>
        <v>1.5625E-2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71</v>
      </c>
      <c r="F15" s="30" t="s">
        <v>35</v>
      </c>
      <c r="G15" s="13">
        <v>1</v>
      </c>
      <c r="H15" s="94">
        <f>IF(B$17=0,0,G15/B$17)</f>
        <v>1.5625E-2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76</v>
      </c>
      <c r="F16" s="30" t="s">
        <v>40</v>
      </c>
      <c r="G16" s="13">
        <v>1</v>
      </c>
      <c r="H16" s="94">
        <f>IF(B$17=0,0,G16/B$17)</f>
        <v>1.5625E-2</v>
      </c>
      <c r="I16" s="56">
        <v>4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0.17728531855955679</v>
      </c>
      <c r="E17" s="33" t="s">
        <v>77</v>
      </c>
      <c r="F17" s="30" t="s">
        <v>41</v>
      </c>
      <c r="G17" s="13">
        <v>1</v>
      </c>
      <c r="H17" s="94">
        <f>IF(B$17=0,0,G17/B$17)</f>
        <v>1.5625E-2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0.14681440443213298</v>
      </c>
      <c r="E18" s="33" t="s">
        <v>58</v>
      </c>
      <c r="F18" s="30" t="s">
        <v>22</v>
      </c>
      <c r="G18" s="13">
        <v>0</v>
      </c>
      <c r="H18" s="94">
        <f>IF(B$17=0,0,G18/B$17)</f>
        <v>0</v>
      </c>
      <c r="I18" s="56">
        <v>30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0.328125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43</v>
      </c>
      <c r="C20" s="6">
        <f>IF(B$17=0,0,B20/B$17)</f>
        <v>0.671875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20.024999999999999</v>
      </c>
      <c r="P21" s="80">
        <v>4</v>
      </c>
      <c r="Q21" s="68">
        <v>80.099999999999994</v>
      </c>
    </row>
    <row r="22" spans="1:17">
      <c r="A22" s="19" t="s">
        <v>149</v>
      </c>
      <c r="B22" s="13">
        <v>24</v>
      </c>
      <c r="C22" s="6">
        <f>IF(B$17=0,0,B22/B$17)</f>
        <v>0.375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5792.1875</v>
      </c>
      <c r="C24" s="8">
        <v>370700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-7.5666666666666638</v>
      </c>
      <c r="P26" s="80">
        <v>12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-17.159999999999993</v>
      </c>
      <c r="P28" s="80">
        <v>20</v>
      </c>
      <c r="Q28" s="68">
        <v>-343.19999999999987</v>
      </c>
    </row>
    <row r="29" spans="1:17">
      <c r="A29" s="19" t="s">
        <v>131</v>
      </c>
      <c r="B29" s="13">
        <v>30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2.7700831024930748E-3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0.296875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0.296875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4.6875E-2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</sheetData>
  <sortState xmlns:xlrd2="http://schemas.microsoft.com/office/spreadsheetml/2017/richdata2" ref="E2:I5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9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20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324</v>
      </c>
      <c r="O19" s="86">
        <f t="shared" si="3"/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 t="shared" si="3"/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 t="shared" si="3"/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 t="shared" si="3"/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24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0.53658536585365857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787.93103448275861</v>
      </c>
      <c r="P2" s="79">
        <v>58</v>
      </c>
      <c r="Q2" s="63">
        <v>45700</v>
      </c>
    </row>
    <row r="3" spans="1:17">
      <c r="A3" s="19" t="s">
        <v>8</v>
      </c>
      <c r="B3" s="122">
        <v>450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0.44715447154471544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613.79310344827582</v>
      </c>
      <c r="P3" s="80">
        <v>58</v>
      </c>
      <c r="Q3" s="64">
        <v>35600</v>
      </c>
    </row>
    <row r="4" spans="1:17">
      <c r="A4" s="19" t="s">
        <v>6</v>
      </c>
      <c r="B4" s="124">
        <v>755.10000000000014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0.44715447154471544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-110.52631578947368</v>
      </c>
      <c r="P4" s="80">
        <v>57</v>
      </c>
      <c r="Q4" s="64">
        <v>-6300</v>
      </c>
    </row>
    <row r="5" spans="1:17">
      <c r="A5" s="19" t="s">
        <v>7</v>
      </c>
      <c r="B5" s="126">
        <f>IF(B$2=0,0,B$4/B$2)</f>
        <v>13.018965517241382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0.34146341463414637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1444.2307692307693</v>
      </c>
      <c r="P5" s="80">
        <v>52</v>
      </c>
      <c r="Q5" s="64">
        <v>75100</v>
      </c>
    </row>
    <row r="6" spans="1:17">
      <c r="A6" s="19" t="s">
        <v>1</v>
      </c>
      <c r="B6" s="128">
        <f>IF(B$2=0,0,(B$7*1+B$8*2+B$9*3+B$10*4)/B$2)</f>
        <v>2.1379310344827585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0.27642276422764228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1077.5510204081634</v>
      </c>
      <c r="P6" s="80">
        <v>49</v>
      </c>
      <c r="Q6" s="64">
        <v>52800</v>
      </c>
    </row>
    <row r="7" spans="1:17">
      <c r="A7" s="19" t="s">
        <v>2</v>
      </c>
      <c r="B7" s="13">
        <v>21</v>
      </c>
      <c r="C7" s="6">
        <f t="shared" ref="C7:C12" si="2">IF(B$2=0,0,B7/B$2)</f>
        <v>0.36206896551724138</v>
      </c>
      <c r="E7" s="33" t="s">
        <v>55</v>
      </c>
      <c r="F7" s="30" t="s">
        <v>155</v>
      </c>
      <c r="G7" s="13">
        <v>30</v>
      </c>
      <c r="H7" s="94">
        <f>IF(B$17=0,0,G7/B$17)</f>
        <v>0.24390243902439024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0.25862068965517243</v>
      </c>
      <c r="E8" s="33" t="s">
        <v>57</v>
      </c>
      <c r="F8" s="30" t="s">
        <v>21</v>
      </c>
      <c r="G8" s="13">
        <v>22</v>
      </c>
      <c r="H8" s="94">
        <f>IF(B$17=0,0,G8/B$17)</f>
        <v>0.17886178861788618</v>
      </c>
      <c r="I8" s="56">
        <v>31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0.25862068965517243</v>
      </c>
      <c r="E9" s="33" t="s">
        <v>59</v>
      </c>
      <c r="F9" s="30" t="s">
        <v>23</v>
      </c>
      <c r="G9" s="13">
        <v>22</v>
      </c>
      <c r="H9" s="94">
        <f>IF(B$17=0,0,G9/B$17)</f>
        <v>0.17886178861788618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0.1206896551724138</v>
      </c>
      <c r="E10" s="33" t="s">
        <v>182</v>
      </c>
      <c r="F10" s="30" t="s">
        <v>19</v>
      </c>
      <c r="G10" s="13">
        <v>21</v>
      </c>
      <c r="H10" s="94">
        <f>IF(B$17=0,0,G10/B$17)</f>
        <v>0.17073170731707318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183</v>
      </c>
      <c r="F11" s="30" t="s">
        <v>186</v>
      </c>
      <c r="G11" s="13">
        <v>5</v>
      </c>
      <c r="H11" s="94">
        <f>IF(B$17=0,0,G11/B$17)</f>
        <v>4.065040650406504E-2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2.4390243902439025E-2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94</v>
      </c>
      <c r="C13" s="11">
        <f>IF(B$3=0,0,B13/B$3)</f>
        <v>0.2088888888888889</v>
      </c>
      <c r="E13" s="33" t="s">
        <v>66</v>
      </c>
      <c r="F13" s="30" t="s">
        <v>30</v>
      </c>
      <c r="G13" s="13">
        <v>3</v>
      </c>
      <c r="H13" s="94">
        <f>IF(B$17=0,0,G13/B$17)</f>
        <v>2.4390243902439025E-2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101</v>
      </c>
      <c r="C14" s="6">
        <f>IF(B$3=0,0,B14/B$3)</f>
        <v>0.22444444444444445</v>
      </c>
      <c r="E14" s="33" t="s">
        <v>67</v>
      </c>
      <c r="F14" s="30" t="s">
        <v>31</v>
      </c>
      <c r="G14" s="13">
        <v>2</v>
      </c>
      <c r="H14" s="94">
        <f>IF(B$17=0,0,G14/B$17)</f>
        <v>1.6260162601626018E-2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66</v>
      </c>
      <c r="C15" s="4">
        <f>IF(B$13=0,0,B15/B$13)</f>
        <v>0.7021276595744681</v>
      </c>
      <c r="E15" s="33" t="s">
        <v>74</v>
      </c>
      <c r="F15" s="30" t="s">
        <v>38</v>
      </c>
      <c r="G15" s="13">
        <v>2</v>
      </c>
      <c r="H15" s="94">
        <f>IF(B$17=0,0,G15/B$17)</f>
        <v>1.6260162601626018E-2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1.6260162601626018E-2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0.27333333333333332</v>
      </c>
      <c r="E17" s="33" t="s">
        <v>61</v>
      </c>
      <c r="F17" s="30" t="s">
        <v>25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</v>
      </c>
      <c r="E18" s="33" t="s">
        <v>62</v>
      </c>
      <c r="F18" s="30" t="s">
        <v>26</v>
      </c>
      <c r="G18" s="13">
        <v>1</v>
      </c>
      <c r="H18" s="94">
        <f>IF(B$17=0,0,G18/B$17)</f>
        <v>8.130081300813009E-3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0.4065040650406504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12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0.5934959349593496</v>
      </c>
      <c r="E20" s="33" t="s">
        <v>71</v>
      </c>
      <c r="F20" s="30" t="s">
        <v>35</v>
      </c>
      <c r="G20" s="13">
        <v>1</v>
      </c>
      <c r="H20" s="94">
        <f>IF(B$17=0,0,G20/B$17)</f>
        <v>8.130081300813009E-3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66</v>
      </c>
      <c r="C21" s="6">
        <f>IF(B$17=0,0,B21/B$17)</f>
        <v>0.53658536585365857</v>
      </c>
      <c r="E21" s="33" t="s">
        <v>76</v>
      </c>
      <c r="F21" s="30" t="s">
        <v>40</v>
      </c>
      <c r="G21" s="13">
        <v>1</v>
      </c>
      <c r="H21" s="94">
        <f>IF(B$17=0,0,G21/B$17)</f>
        <v>8.130081300813009E-3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 t="shared" si="3"/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0.37398373983739835</v>
      </c>
      <c r="E22" s="33" t="s">
        <v>78</v>
      </c>
      <c r="F22" s="30" t="s">
        <v>42</v>
      </c>
      <c r="G22" s="13">
        <v>1</v>
      </c>
      <c r="H22" s="94">
        <f>IF(B$17=0,0,G22/B$17)</f>
        <v>8.130081300813009E-3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 t="shared" si="3"/>
        <v>29.319999999999993</v>
      </c>
      <c r="P22" s="80">
        <v>20</v>
      </c>
      <c r="Q22" s="68">
        <v>586.39999999999986</v>
      </c>
    </row>
    <row r="23" spans="1:17">
      <c r="A23" s="19" t="s">
        <v>150</v>
      </c>
      <c r="B23" s="13">
        <v>11</v>
      </c>
      <c r="C23" s="6">
        <f>IF(B$17=0,0,B23/B$17)</f>
        <v>8.943089430894309E-2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5776.4227642276419</v>
      </c>
      <c r="C24" s="8">
        <v>710500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7149.3506493506493</v>
      </c>
      <c r="C25" s="98">
        <v>550500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333</v>
      </c>
      <c r="O25" s="86">
        <f t="shared" si="3"/>
        <v>18.224999999999998</v>
      </c>
      <c r="P25" s="80">
        <v>4</v>
      </c>
      <c r="Q25" s="68">
        <v>72.899999999999991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15.485714285714291</v>
      </c>
      <c r="P28" s="80">
        <v>7</v>
      </c>
      <c r="Q28" s="68">
        <v>108.40000000000003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13.520000000000001</v>
      </c>
      <c r="P29" s="80">
        <v>5</v>
      </c>
      <c r="Q29" s="68">
        <v>67.600000000000009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4"/>
        <v>0.25203252032520324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0.16260162601626016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3.2520325203252036E-2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3.2520325203252036E-2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</sheetData>
  <sortState xmlns:xlrd2="http://schemas.microsoft.com/office/spreadsheetml/2017/richdata2" ref="E2:I6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0.6292134831460674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-1298.3050847457628</v>
      </c>
      <c r="P2" s="79">
        <v>59</v>
      </c>
      <c r="Q2" s="63">
        <v>-76600</v>
      </c>
    </row>
    <row r="3" spans="1:17">
      <c r="A3" s="19" t="s">
        <v>8</v>
      </c>
      <c r="B3" s="122">
        <v>440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0.5730337078651685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686.4406779661017</v>
      </c>
      <c r="P3" s="80">
        <v>59</v>
      </c>
      <c r="Q3" s="64">
        <v>40500</v>
      </c>
    </row>
    <row r="4" spans="1:17">
      <c r="A4" s="19" t="s">
        <v>6</v>
      </c>
      <c r="B4" s="124">
        <v>-135.69999999999993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0.5617977528089888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-25.862068965517242</v>
      </c>
      <c r="P4" s="80">
        <v>58</v>
      </c>
      <c r="Q4" s="64">
        <v>-1500</v>
      </c>
    </row>
    <row r="5" spans="1:17">
      <c r="A5" s="19" t="s">
        <v>7</v>
      </c>
      <c r="B5" s="126">
        <f>IF(B$2=0,0,B$4/B$2)</f>
        <v>-2.2999999999999989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0.33707865168539325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-1060</v>
      </c>
      <c r="P5" s="80">
        <v>55</v>
      </c>
      <c r="Q5" s="64">
        <v>-58300</v>
      </c>
    </row>
    <row r="6" spans="1:17">
      <c r="A6" s="19" t="s">
        <v>1</v>
      </c>
      <c r="B6" s="128">
        <f>IF(B$2=0,0,(B$7*1+B$8*2+B$9*3+B$10*4)/B$2)</f>
        <v>2.5423728813559321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0.29213483146067415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-880</v>
      </c>
      <c r="P6" s="80">
        <v>45</v>
      </c>
      <c r="Q6" s="64">
        <v>-39600</v>
      </c>
    </row>
    <row r="7" spans="1:17">
      <c r="A7" s="19" t="s">
        <v>2</v>
      </c>
      <c r="B7" s="13">
        <v>15</v>
      </c>
      <c r="C7" s="6">
        <f t="shared" ref="C7:C12" si="2">IF(B$2=0,0,B7/B$2)</f>
        <v>0.25423728813559321</v>
      </c>
      <c r="E7" s="33" t="s">
        <v>55</v>
      </c>
      <c r="F7" s="30" t="s">
        <v>155</v>
      </c>
      <c r="G7" s="13">
        <v>19</v>
      </c>
      <c r="H7" s="94">
        <f>IF(B$17=0,0,G7/B$17)</f>
        <v>0.21348314606741572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1603.3333333333333</v>
      </c>
      <c r="P7" s="80">
        <v>30</v>
      </c>
      <c r="Q7" s="64">
        <v>48100</v>
      </c>
    </row>
    <row r="8" spans="1:17">
      <c r="A8" s="19" t="s">
        <v>3</v>
      </c>
      <c r="B8" s="13">
        <v>12</v>
      </c>
      <c r="C8" s="6">
        <f>IF(B$2=0,0,B8/B$2)</f>
        <v>0.20338983050847459</v>
      </c>
      <c r="E8" s="33" t="s">
        <v>57</v>
      </c>
      <c r="F8" s="30" t="s">
        <v>21</v>
      </c>
      <c r="G8" s="13">
        <v>16</v>
      </c>
      <c r="H8" s="94">
        <f>IF(B$17=0,0,G8/B$17)</f>
        <v>0.1797752808988764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0.28813559322033899</v>
      </c>
      <c r="E9" s="33" t="s">
        <v>59</v>
      </c>
      <c r="F9" s="30" t="s">
        <v>23</v>
      </c>
      <c r="G9" s="13">
        <v>13</v>
      </c>
      <c r="H9" s="94">
        <f>IF(B$17=0,0,G9/B$17)</f>
        <v>0.14606741573033707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0.25423728813559321</v>
      </c>
      <c r="E10" s="33" t="s">
        <v>182</v>
      </c>
      <c r="F10" s="30" t="s">
        <v>19</v>
      </c>
      <c r="G10" s="13">
        <v>9</v>
      </c>
      <c r="H10" s="94">
        <f>IF(B$17=0,0,G10/B$17)</f>
        <v>0.10112359550561797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0.4576271186440678</v>
      </c>
      <c r="E11" s="33" t="s">
        <v>58</v>
      </c>
      <c r="F11" s="30" t="s">
        <v>22</v>
      </c>
      <c r="G11" s="13">
        <v>7</v>
      </c>
      <c r="H11" s="94">
        <f>IF(B$17=0,0,G11/B$17)</f>
        <v>7.8651685393258425E-2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1.6949152542372881E-2</v>
      </c>
      <c r="E12" s="33" t="s">
        <v>74</v>
      </c>
      <c r="F12" s="30" t="s">
        <v>38</v>
      </c>
      <c r="G12" s="13">
        <v>6</v>
      </c>
      <c r="H12" s="94">
        <f>IF(B$17=0,0,G12/B$17)</f>
        <v>6.741573033707865E-2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99</v>
      </c>
      <c r="C13" s="11">
        <f>IF(B$3=0,0,B13/B$3)</f>
        <v>0.22500000000000001</v>
      </c>
      <c r="E13" s="33" t="s">
        <v>66</v>
      </c>
      <c r="F13" s="30" t="s">
        <v>30</v>
      </c>
      <c r="G13" s="13">
        <v>3</v>
      </c>
      <c r="H13" s="94">
        <f>IF(B$17=0,0,G13/B$17)</f>
        <v>3.3707865168539325E-2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2.0952380952380967</v>
      </c>
      <c r="P13" s="80">
        <v>21</v>
      </c>
      <c r="Q13" s="68">
        <v>44.000000000000028</v>
      </c>
    </row>
    <row r="14" spans="1:17">
      <c r="A14" s="19" t="s">
        <v>94</v>
      </c>
      <c r="B14" s="13">
        <v>106</v>
      </c>
      <c r="C14" s="6">
        <f>IF(B$3=0,0,B14/B$3)</f>
        <v>0.24090909090909091</v>
      </c>
      <c r="E14" s="33" t="s">
        <v>183</v>
      </c>
      <c r="F14" s="30" t="s">
        <v>186</v>
      </c>
      <c r="G14" s="13">
        <v>3</v>
      </c>
      <c r="H14" s="94">
        <f>IF(B$17=0,0,G14/B$17)</f>
        <v>3.3707865168539325E-2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51</v>
      </c>
      <c r="C15" s="4">
        <f>IF(B$13=0,0,B15/B$13)</f>
        <v>0.51515151515151514</v>
      </c>
      <c r="E15" s="33" t="s">
        <v>63</v>
      </c>
      <c r="F15" s="30" t="s">
        <v>27</v>
      </c>
      <c r="G15" s="13">
        <v>2</v>
      </c>
      <c r="H15" s="94">
        <f>IF(B$17=0,0,G15/B$17)</f>
        <v>2.247191011235955E-2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36</v>
      </c>
      <c r="C16" s="4">
        <f>IF(B$14=0,0,B16/B$14)</f>
        <v>0.33962264150943394</v>
      </c>
      <c r="E16" s="33" t="s">
        <v>77</v>
      </c>
      <c r="F16" s="30" t="s">
        <v>41</v>
      </c>
      <c r="G16" s="13">
        <v>2</v>
      </c>
      <c r="H16" s="94">
        <f>IF(B$17=0,0,G16/B$17)</f>
        <v>2.247191011235955E-2</v>
      </c>
      <c r="I16" s="56">
        <v>21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89</v>
      </c>
      <c r="C17" s="4">
        <f>IF(B$3=0,0,B17/B$3)</f>
        <v>0.20227272727272727</v>
      </c>
      <c r="E17" s="33" t="s">
        <v>62</v>
      </c>
      <c r="F17" s="30" t="s">
        <v>26</v>
      </c>
      <c r="G17" s="13">
        <v>1</v>
      </c>
      <c r="H17" s="94">
        <f>IF(B$17=0,0,G17/B$17)</f>
        <v>1.1235955056179775E-2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0.16363636363636364</v>
      </c>
      <c r="E18" s="33" t="s">
        <v>67</v>
      </c>
      <c r="F18" s="30" t="s">
        <v>31</v>
      </c>
      <c r="G18" s="13">
        <v>1</v>
      </c>
      <c r="H18" s="94">
        <f>IF(B$17=0,0,G18/B$17)</f>
        <v>1.1235955056179775E-2</v>
      </c>
      <c r="I18" s="56">
        <v>11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35</v>
      </c>
      <c r="C19" s="6">
        <f>IF(B$17=0,0,B19/B$17)</f>
        <v>0.39325842696629215</v>
      </c>
      <c r="E19" s="33" t="s">
        <v>69</v>
      </c>
      <c r="F19" s="30" t="s">
        <v>33</v>
      </c>
      <c r="G19" s="13">
        <v>1</v>
      </c>
      <c r="H19" s="94">
        <f>IF(B$17=0,0,G19/B$17)</f>
        <v>1.1235955056179775E-2</v>
      </c>
      <c r="I19" s="56">
        <v>8</v>
      </c>
      <c r="K19" s="5">
        <v>17</v>
      </c>
      <c r="L19" s="61">
        <v>255.5</v>
      </c>
      <c r="N19" s="76" t="s">
        <v>333</v>
      </c>
      <c r="O19" s="86">
        <f>IF(P19=0,0,Q19/P19)</f>
        <v>58.720000000000006</v>
      </c>
      <c r="P19" s="80">
        <v>5</v>
      </c>
      <c r="Q19" s="68">
        <v>293.60000000000002</v>
      </c>
    </row>
    <row r="20" spans="1:17">
      <c r="A20" s="19" t="s">
        <v>11</v>
      </c>
      <c r="B20" s="13">
        <v>54</v>
      </c>
      <c r="C20" s="6">
        <f>IF(B$17=0,0,B20/B$17)</f>
        <v>0.6067415730337079</v>
      </c>
      <c r="E20" s="33" t="s">
        <v>76</v>
      </c>
      <c r="F20" s="30" t="s">
        <v>40</v>
      </c>
      <c r="G20" s="13">
        <v>1</v>
      </c>
      <c r="H20" s="94">
        <f>IF(B$17=0,0,G20/B$17)</f>
        <v>1.1235955056179775E-2</v>
      </c>
      <c r="I20" s="56">
        <v>5</v>
      </c>
      <c r="K20" s="5">
        <v>18</v>
      </c>
      <c r="L20" s="61">
        <v>226.5</v>
      </c>
      <c r="N20" s="76" t="s">
        <v>238</v>
      </c>
      <c r="O20" s="86">
        <f>IF(P20=0,0,Q20/P20)</f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51</v>
      </c>
      <c r="C21" s="6">
        <f>IF(B$17=0,0,B21/B$17)</f>
        <v>0.5730337078651685</v>
      </c>
      <c r="E21" s="33" t="s">
        <v>78</v>
      </c>
      <c r="F21" s="30" t="s">
        <v>42</v>
      </c>
      <c r="G21" s="13">
        <v>1</v>
      </c>
      <c r="H21" s="94">
        <f>IF(B$17=0,0,G21/B$17)</f>
        <v>1.1235955056179775E-2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36</v>
      </c>
      <c r="C22" s="6">
        <f>IF(B$17=0,0,B22/B$17)</f>
        <v>0.4044943820224719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2.247191011235955E-2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24.806250000000006</v>
      </c>
      <c r="P23" s="80">
        <v>16</v>
      </c>
      <c r="Q23" s="68">
        <v>396.90000000000009</v>
      </c>
    </row>
    <row r="24" spans="1:17">
      <c r="A24" s="19" t="s">
        <v>5</v>
      </c>
      <c r="B24" s="16">
        <f>IF(B$17=0,0,C24/B$17)</f>
        <v>6622.4719101123592</v>
      </c>
      <c r="C24" s="8">
        <v>589400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8030.1886792452833</v>
      </c>
      <c r="C25" s="98">
        <v>425600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4550</v>
      </c>
      <c r="C26" s="98">
        <v>163800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-5638.8888888888887</v>
      </c>
      <c r="C27" s="98">
        <v>-406000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>IF(P27=0,0,Q27/P27)</f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>IF(P28=0,0,Q28/P28)</f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-20.033333333333335</v>
      </c>
      <c r="P31" s="80">
        <v>27</v>
      </c>
      <c r="Q31" s="68">
        <v>-540.90000000000009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0.16853932584269662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3"/>
        <v>0.16853932584269662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0.20224719101123595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13</v>
      </c>
      <c r="C38" s="6">
        <f t="shared" si="3"/>
        <v>0.14606741573033707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13</v>
      </c>
      <c r="C39" s="6">
        <f t="shared" si="3"/>
        <v>0.14606741573033707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0.11235955056179775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3.3707865168539325E-2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1.1235955056179775E-2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1.1235955056179775E-2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181</v>
      </c>
      <c r="F2" s="29" t="s">
        <v>156</v>
      </c>
      <c r="G2" s="12">
        <v>40</v>
      </c>
      <c r="H2" s="93">
        <f>IF(B$17=0,0,G2/B$17)</f>
        <v>0.58823529411764708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-1038</v>
      </c>
      <c r="P2" s="79">
        <v>50</v>
      </c>
      <c r="Q2" s="63">
        <v>-51900</v>
      </c>
    </row>
    <row r="3" spans="1:17">
      <c r="A3" s="19" t="s">
        <v>8</v>
      </c>
      <c r="B3" s="122">
        <v>345</v>
      </c>
      <c r="C3" s="123"/>
      <c r="E3" s="33" t="s">
        <v>54</v>
      </c>
      <c r="F3" s="30" t="s">
        <v>20</v>
      </c>
      <c r="G3" s="13">
        <v>39</v>
      </c>
      <c r="H3" s="94">
        <f>IF(B$17=0,0,G3/B$17)</f>
        <v>0.57352941176470584</v>
      </c>
      <c r="I3" s="56">
        <v>18</v>
      </c>
      <c r="K3" s="5">
        <v>1</v>
      </c>
      <c r="L3" s="61">
        <v>-47</v>
      </c>
      <c r="N3" s="76" t="s">
        <v>104</v>
      </c>
      <c r="O3" s="83">
        <f t="shared" si="0"/>
        <v>-1042</v>
      </c>
      <c r="P3" s="80">
        <v>50</v>
      </c>
      <c r="Q3" s="64">
        <v>-52100</v>
      </c>
    </row>
    <row r="4" spans="1:17">
      <c r="A4" s="19" t="s">
        <v>6</v>
      </c>
      <c r="B4" s="124">
        <v>-376.29999999999995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0.54411764705882348</v>
      </c>
      <c r="I4" s="56">
        <v>16</v>
      </c>
      <c r="K4" s="5">
        <v>2</v>
      </c>
      <c r="L4" s="61">
        <v>-38</v>
      </c>
      <c r="N4" s="76" t="s">
        <v>105</v>
      </c>
      <c r="O4" s="83">
        <f t="shared" si="0"/>
        <v>218.75</v>
      </c>
      <c r="P4" s="80">
        <v>48</v>
      </c>
      <c r="Q4" s="64">
        <v>10500</v>
      </c>
    </row>
    <row r="5" spans="1:17">
      <c r="A5" s="19" t="s">
        <v>7</v>
      </c>
      <c r="B5" s="126">
        <f>IF(B$2=0,0,B$4/B$2)</f>
        <v>-7.5259999999999989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0.35294117647058826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-461.53846153846155</v>
      </c>
      <c r="P5" s="80">
        <v>39</v>
      </c>
      <c r="Q5" s="64">
        <v>-18000</v>
      </c>
    </row>
    <row r="6" spans="1:17">
      <c r="A6" s="19" t="s">
        <v>1</v>
      </c>
      <c r="B6" s="128">
        <f>IF(B$2=0,0,(B$7*1+B$8*2+B$9*3+B$10*4)/B$2)</f>
        <v>2.74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0.25</v>
      </c>
      <c r="I6" s="56">
        <v>25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585.71428571428567</v>
      </c>
      <c r="P6" s="80">
        <v>28</v>
      </c>
      <c r="Q6" s="64">
        <v>16400</v>
      </c>
    </row>
    <row r="7" spans="1:17">
      <c r="A7" s="19" t="s">
        <v>2</v>
      </c>
      <c r="B7" s="13">
        <v>12</v>
      </c>
      <c r="C7" s="6">
        <f t="shared" ref="C7:C12" si="2">IF(B$2=0,0,B7/B$2)</f>
        <v>0.24</v>
      </c>
      <c r="E7" s="33" t="s">
        <v>55</v>
      </c>
      <c r="F7" s="30" t="s">
        <v>155</v>
      </c>
      <c r="G7" s="13">
        <v>14</v>
      </c>
      <c r="H7" s="94">
        <f>IF(B$17=0,0,G7/B$17)</f>
        <v>0.20588235294117646</v>
      </c>
      <c r="I7" s="56">
        <v>23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9</v>
      </c>
      <c r="C8" s="6">
        <f>IF(B$2=0,0,B8/B$2)</f>
        <v>0.18</v>
      </c>
      <c r="E8" s="33" t="s">
        <v>59</v>
      </c>
      <c r="F8" s="30" t="s">
        <v>23</v>
      </c>
      <c r="G8" s="13">
        <v>13</v>
      </c>
      <c r="H8" s="94">
        <f>IF(B$17=0,0,G8/B$17)</f>
        <v>0.19117647058823528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0.18</v>
      </c>
      <c r="E9" s="33" t="s">
        <v>57</v>
      </c>
      <c r="F9" s="30" t="s">
        <v>21</v>
      </c>
      <c r="G9" s="13">
        <v>10</v>
      </c>
      <c r="H9" s="94">
        <f>IF(B$17=0,0,G9/B$17)</f>
        <v>0.14705882352941177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20</v>
      </c>
      <c r="C10" s="7">
        <f>IF(B$2=0,0,B10/B$2)</f>
        <v>0.4</v>
      </c>
      <c r="E10" s="33" t="s">
        <v>182</v>
      </c>
      <c r="F10" s="30" t="s">
        <v>19</v>
      </c>
      <c r="G10" s="13">
        <v>8</v>
      </c>
      <c r="H10" s="94">
        <f>IF(B$17=0,0,G10/B$17)</f>
        <v>0.11764705882352941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0.42</v>
      </c>
      <c r="E11" s="33" t="s">
        <v>67</v>
      </c>
      <c r="F11" s="30" t="s">
        <v>31</v>
      </c>
      <c r="G11" s="13">
        <v>2</v>
      </c>
      <c r="H11" s="94">
        <f>IF(B$17=0,0,G11/B$17)</f>
        <v>2.9411764705882353E-2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2.9411764705882353E-2</v>
      </c>
      <c r="I12" s="56">
        <v>14</v>
      </c>
      <c r="K12" s="5">
        <v>10</v>
      </c>
      <c r="L12" s="61">
        <v>-315.09999999999997</v>
      </c>
      <c r="N12" s="75" t="s">
        <v>126</v>
      </c>
      <c r="O12" s="85">
        <f>IF(P12=0,0,Q12/P12)</f>
        <v>14.566666666666666</v>
      </c>
      <c r="P12" s="79">
        <v>15</v>
      </c>
      <c r="Q12" s="67">
        <v>218.5</v>
      </c>
    </row>
    <row r="13" spans="1:17">
      <c r="A13" s="22" t="s">
        <v>97</v>
      </c>
      <c r="B13" s="15">
        <v>84</v>
      </c>
      <c r="C13" s="11">
        <f>IF(B$3=0,0,B13/B$3)</f>
        <v>0.24347826086956523</v>
      </c>
      <c r="E13" s="33" t="s">
        <v>77</v>
      </c>
      <c r="F13" s="30" t="s">
        <v>41</v>
      </c>
      <c r="G13" s="13">
        <v>2</v>
      </c>
      <c r="H13" s="94">
        <f>IF(B$17=0,0,G13/B$17)</f>
        <v>2.9411764705882353E-2</v>
      </c>
      <c r="I13" s="56">
        <v>17</v>
      </c>
      <c r="K13" s="5">
        <v>11</v>
      </c>
      <c r="L13" s="61">
        <v>-357.9</v>
      </c>
      <c r="N13" s="76" t="s">
        <v>127</v>
      </c>
      <c r="O13" s="86">
        <f>IF(P13=0,0,Q13/P13)</f>
        <v>-18.16363636363636</v>
      </c>
      <c r="P13" s="80">
        <v>11</v>
      </c>
      <c r="Q13" s="68">
        <v>-199.79999999999998</v>
      </c>
    </row>
    <row r="14" spans="1:17">
      <c r="A14" s="19" t="s">
        <v>94</v>
      </c>
      <c r="B14" s="13">
        <v>78</v>
      </c>
      <c r="C14" s="6">
        <f>IF(B$3=0,0,B14/B$3)</f>
        <v>0.22608695652173913</v>
      </c>
      <c r="E14" s="33" t="s">
        <v>58</v>
      </c>
      <c r="F14" s="30" t="s">
        <v>22</v>
      </c>
      <c r="G14" s="13">
        <v>1</v>
      </c>
      <c r="H14" s="94">
        <f>IF(B$17=0,0,G14/B$17)</f>
        <v>1.4705882352941176E-2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-10.085714285714289</v>
      </c>
      <c r="P14" s="80">
        <v>14</v>
      </c>
      <c r="Q14" s="68">
        <v>-141.20000000000005</v>
      </c>
    </row>
    <row r="15" spans="1:17">
      <c r="A15" s="18" t="s">
        <v>99</v>
      </c>
      <c r="B15" s="12">
        <f>B21</f>
        <v>40</v>
      </c>
      <c r="C15" s="4">
        <f>IF(B$13=0,0,B15/B$13)</f>
        <v>0.47619047619047616</v>
      </c>
      <c r="E15" s="33" t="s">
        <v>61</v>
      </c>
      <c r="F15" s="30" t="s">
        <v>25</v>
      </c>
      <c r="G15" s="13">
        <v>1</v>
      </c>
      <c r="H15" s="94">
        <f>IF(B$17=0,0,G15/B$17)</f>
        <v>1.4705882352941176E-2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21</v>
      </c>
      <c r="C16" s="4">
        <f>IF(B$14=0,0,B16/B$14)</f>
        <v>0.26923076923076922</v>
      </c>
      <c r="E16" s="33" t="s">
        <v>66</v>
      </c>
      <c r="F16" s="30" t="s">
        <v>30</v>
      </c>
      <c r="G16" s="13">
        <v>1</v>
      </c>
      <c r="H16" s="94">
        <f>IF(B$17=0,0,G16/B$17)</f>
        <v>1.4705882352941176E-2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68</v>
      </c>
      <c r="C17" s="4">
        <f>IF(B$3=0,0,B17/B$3)</f>
        <v>0.19710144927536233</v>
      </c>
      <c r="E17" s="33" t="s">
        <v>183</v>
      </c>
      <c r="F17" s="30" t="s">
        <v>186</v>
      </c>
      <c r="G17" s="13">
        <v>1</v>
      </c>
      <c r="H17" s="94">
        <f>IF(B$17=0,0,G17/B$17)</f>
        <v>1.4705882352941176E-2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0.15362318840579711</v>
      </c>
      <c r="E18" s="33" t="s">
        <v>69</v>
      </c>
      <c r="F18" s="30" t="s">
        <v>33</v>
      </c>
      <c r="G18" s="13">
        <v>1</v>
      </c>
      <c r="H18" s="94">
        <f>IF(B$17=0,0,G18/B$17)</f>
        <v>1.4705882352941176E-2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25</v>
      </c>
      <c r="C19" s="6">
        <f>IF(B$17=0,0,B19/B$17)</f>
        <v>0.36764705882352944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43</v>
      </c>
      <c r="C20" s="6">
        <f>IF(B$17=0,0,B20/B$17)</f>
        <v>0.63235294117647056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35.071428571428569</v>
      </c>
      <c r="P20" s="80">
        <v>14</v>
      </c>
      <c r="Q20" s="68">
        <v>490.99999999999994</v>
      </c>
    </row>
    <row r="21" spans="1:17">
      <c r="A21" s="19" t="s">
        <v>151</v>
      </c>
      <c r="B21" s="13">
        <v>40</v>
      </c>
      <c r="C21" s="6">
        <f>IF(B$17=0,0,B21/B$17)</f>
        <v>0.58823529411764708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21</v>
      </c>
      <c r="C22" s="6">
        <f>IF(B$17=0,0,B22/B$17)</f>
        <v>0.30882352941176472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7</v>
      </c>
      <c r="C23" s="6">
        <f>IF(B$17=0,0,B23/B$17)</f>
        <v>0.10294117647058823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7.5666666666666655</v>
      </c>
      <c r="P23" s="80">
        <v>12</v>
      </c>
      <c r="Q23" s="68">
        <v>90.799999999999983</v>
      </c>
    </row>
    <row r="24" spans="1:17">
      <c r="A24" s="19" t="s">
        <v>5</v>
      </c>
      <c r="B24" s="16">
        <f>IF(B$17=0,0,C24/B$17)</f>
        <v>6410.2941176470586</v>
      </c>
      <c r="C24" s="8">
        <v>435900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7348.9361702127662</v>
      </c>
      <c r="C25" s="98">
        <v>345400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2.6416666666666671</v>
      </c>
      <c r="P25" s="80">
        <v>12</v>
      </c>
      <c r="Q25" s="68">
        <v>31.700000000000006</v>
      </c>
    </row>
    <row r="26" spans="1:17">
      <c r="A26" s="20" t="s">
        <v>134</v>
      </c>
      <c r="B26" s="97">
        <f>IF(B$16=0,0,C26/B$16)</f>
        <v>4309.5238095238092</v>
      </c>
      <c r="C26" s="98">
        <v>90500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-5145.2830188679245</v>
      </c>
      <c r="C27" s="98">
        <v>-272700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-19.088235294117641</v>
      </c>
      <c r="P27" s="80">
        <v>34</v>
      </c>
      <c r="Q27" s="68">
        <v>-648.99999999999977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-24.806250000000009</v>
      </c>
      <c r="P29" s="80">
        <v>16</v>
      </c>
      <c r="Q29" s="68">
        <v>-396.90000000000015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-29.32</v>
      </c>
      <c r="P30" s="80">
        <v>20</v>
      </c>
      <c r="Q30" s="68">
        <v>-586.4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9</v>
      </c>
      <c r="C35" s="102">
        <f t="shared" ref="C35:C47" si="3">IF(B$17=0,0,B35/B$17)</f>
        <v>0.13235294117647059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16</v>
      </c>
      <c r="C36" s="6">
        <f t="shared" si="3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11</v>
      </c>
      <c r="C37" s="6">
        <f t="shared" si="3"/>
        <v>0.16176470588235295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18</v>
      </c>
      <c r="C38" s="6">
        <f t="shared" si="3"/>
        <v>0.26470588235294118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1.4705882352941176E-2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1.4705882352941176E-2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0.67226890756302526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188.40579710144928</v>
      </c>
      <c r="P2" s="79">
        <v>69</v>
      </c>
      <c r="Q2" s="63">
        <v>13000</v>
      </c>
    </row>
    <row r="3" spans="1:17">
      <c r="A3" s="19" t="s">
        <v>8</v>
      </c>
      <c r="B3" s="122">
        <v>487</v>
      </c>
      <c r="C3" s="123"/>
      <c r="E3" s="33" t="s">
        <v>184</v>
      </c>
      <c r="F3" s="30" t="s">
        <v>187</v>
      </c>
      <c r="G3" s="13">
        <v>57</v>
      </c>
      <c r="H3" s="94">
        <f>IF(B$17=0,0,G3/B$17)</f>
        <v>0.47899159663865548</v>
      </c>
      <c r="I3" s="56">
        <v>24</v>
      </c>
      <c r="K3" s="5">
        <v>1</v>
      </c>
      <c r="L3" s="61">
        <v>10.6</v>
      </c>
      <c r="N3" s="76" t="s">
        <v>104</v>
      </c>
      <c r="O3" s="83">
        <f t="shared" si="0"/>
        <v>13.043478260869565</v>
      </c>
      <c r="P3" s="80">
        <v>69</v>
      </c>
      <c r="Q3" s="64">
        <v>900</v>
      </c>
    </row>
    <row r="4" spans="1:17">
      <c r="A4" s="19" t="s">
        <v>6</v>
      </c>
      <c r="B4" s="124">
        <v>802.60000000000036</v>
      </c>
      <c r="C4" s="125"/>
      <c r="E4" s="33" t="s">
        <v>181</v>
      </c>
      <c r="F4" s="30" t="s">
        <v>156</v>
      </c>
      <c r="G4" s="13">
        <v>55</v>
      </c>
      <c r="H4" s="94">
        <f>IF(B$17=0,0,G4/B$17)</f>
        <v>0.46218487394957986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1692.063492063492</v>
      </c>
      <c r="P4" s="80">
        <v>63</v>
      </c>
      <c r="Q4" s="64">
        <v>106600</v>
      </c>
    </row>
    <row r="5" spans="1:17">
      <c r="A5" s="19" t="s">
        <v>7</v>
      </c>
      <c r="B5" s="126">
        <f>IF(B$2=0,0,B$4/B$2)</f>
        <v>11.631884057971019</v>
      </c>
      <c r="C5" s="127"/>
      <c r="E5" s="33" t="s">
        <v>60</v>
      </c>
      <c r="F5" s="30" t="s">
        <v>24</v>
      </c>
      <c r="G5" s="13">
        <v>45</v>
      </c>
      <c r="H5" s="94">
        <f>IF(B$17=0,0,G5/B$17)</f>
        <v>0.37815126050420167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494.23076923076923</v>
      </c>
      <c r="P5" s="80">
        <v>52</v>
      </c>
      <c r="Q5" s="64">
        <v>25700</v>
      </c>
    </row>
    <row r="6" spans="1:17">
      <c r="A6" s="19" t="s">
        <v>1</v>
      </c>
      <c r="B6" s="128">
        <f>IF(B$2=0,0,(B$7*1+B$8*2+B$9*3+B$10*4)/B$2)</f>
        <v>2.1594202898550723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0.24369747899159663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802.56410256410254</v>
      </c>
      <c r="P6" s="80">
        <v>39</v>
      </c>
      <c r="Q6" s="64">
        <v>31300</v>
      </c>
    </row>
    <row r="7" spans="1:17">
      <c r="A7" s="19" t="s">
        <v>2</v>
      </c>
      <c r="B7" s="13">
        <v>23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25</v>
      </c>
      <c r="H7" s="94">
        <f>IF(B$17=0,0,G7/B$17)</f>
        <v>0.21008403361344538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1062.5</v>
      </c>
      <c r="P7" s="80">
        <v>24</v>
      </c>
      <c r="Q7" s="64">
        <v>25500</v>
      </c>
    </row>
    <row r="8" spans="1:17">
      <c r="A8" s="19" t="s">
        <v>3</v>
      </c>
      <c r="B8" s="13">
        <v>21</v>
      </c>
      <c r="C8" s="6">
        <f>IF(B$2=0,0,B8/B$2)</f>
        <v>0.30434782608695654</v>
      </c>
      <c r="E8" s="33" t="s">
        <v>59</v>
      </c>
      <c r="F8" s="30" t="s">
        <v>23</v>
      </c>
      <c r="G8" s="13">
        <v>18</v>
      </c>
      <c r="H8" s="94">
        <f>IF(B$17=0,0,G8/B$17)</f>
        <v>0.15126050420168066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16</v>
      </c>
      <c r="C9" s="7">
        <f>IF(B$2=0,0,B9/B$2)</f>
        <v>0.2318840579710145</v>
      </c>
      <c r="E9" s="33" t="s">
        <v>55</v>
      </c>
      <c r="F9" s="30" t="s">
        <v>155</v>
      </c>
      <c r="G9" s="13">
        <v>15</v>
      </c>
      <c r="H9" s="94">
        <f>IF(B$17=0,0,G9/B$17)</f>
        <v>0.12605042016806722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0.13043478260869565</v>
      </c>
      <c r="E10" s="33" t="s">
        <v>182</v>
      </c>
      <c r="F10" s="30" t="s">
        <v>19</v>
      </c>
      <c r="G10" s="13">
        <v>14</v>
      </c>
      <c r="H10" s="94">
        <f>IF(B$17=0,0,G10/B$17)</f>
        <v>0.11764705882352941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0.6376811594202898</v>
      </c>
      <c r="E11" s="33" t="s">
        <v>77</v>
      </c>
      <c r="F11" s="30" t="s">
        <v>41</v>
      </c>
      <c r="G11" s="13">
        <v>12</v>
      </c>
      <c r="H11" s="94">
        <f>IF(B$17=0,0,G11/B$17)</f>
        <v>0.10084033613445378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5.0420168067226892E-2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-3.3764705882352946</v>
      </c>
      <c r="P12" s="79">
        <v>17</v>
      </c>
      <c r="Q12" s="67">
        <v>-57.400000000000006</v>
      </c>
    </row>
    <row r="13" spans="1:17">
      <c r="A13" s="22" t="s">
        <v>97</v>
      </c>
      <c r="B13" s="15">
        <v>98</v>
      </c>
      <c r="C13" s="11">
        <f>IF(B$3=0,0,B13/B$3)</f>
        <v>0.20123203285420946</v>
      </c>
      <c r="E13" s="33" t="s">
        <v>66</v>
      </c>
      <c r="F13" s="30" t="s">
        <v>30</v>
      </c>
      <c r="G13" s="13">
        <v>4</v>
      </c>
      <c r="H13" s="94">
        <f>IF(B$17=0,0,G13/B$17)</f>
        <v>3.3613445378151259E-2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177</v>
      </c>
      <c r="C14" s="6">
        <f>IF(B$3=0,0,B14/B$3)</f>
        <v>0.36344969199178645</v>
      </c>
      <c r="E14" s="33" t="s">
        <v>67</v>
      </c>
      <c r="F14" s="30" t="s">
        <v>31</v>
      </c>
      <c r="G14" s="13">
        <v>4</v>
      </c>
      <c r="H14" s="94">
        <f>IF(B$17=0,0,G14/B$17)</f>
        <v>3.3613445378151259E-2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14.079999999999998</v>
      </c>
      <c r="P14" s="80">
        <v>20</v>
      </c>
      <c r="Q14" s="68">
        <v>281.59999999999997</v>
      </c>
    </row>
    <row r="15" spans="1:17">
      <c r="A15" s="18" t="s">
        <v>99</v>
      </c>
      <c r="B15" s="12">
        <f>B21</f>
        <v>57</v>
      </c>
      <c r="C15" s="4">
        <f>IF(B$13=0,0,B15/B$13)</f>
        <v>0.58163265306122447</v>
      </c>
      <c r="E15" s="33" t="s">
        <v>62</v>
      </c>
      <c r="F15" s="30" t="s">
        <v>26</v>
      </c>
      <c r="G15" s="13">
        <v>3</v>
      </c>
      <c r="H15" s="94">
        <f>IF(B$17=0,0,G15/B$17)</f>
        <v>2.5210084033613446E-2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15.118749999999999</v>
      </c>
      <c r="P15" s="81">
        <v>16</v>
      </c>
      <c r="Q15" s="69">
        <v>241.89999999999998</v>
      </c>
    </row>
    <row r="16" spans="1:17">
      <c r="A16" s="18" t="s">
        <v>100</v>
      </c>
      <c r="B16" s="12">
        <f>B22</f>
        <v>54</v>
      </c>
      <c r="C16" s="4">
        <f>IF(B$14=0,0,B16/B$14)</f>
        <v>0.30508474576271188</v>
      </c>
      <c r="E16" s="33" t="s">
        <v>71</v>
      </c>
      <c r="F16" s="30" t="s">
        <v>35</v>
      </c>
      <c r="G16" s="13">
        <v>3</v>
      </c>
      <c r="H16" s="94">
        <f>IF(B$17=0,0,G16/B$17)</f>
        <v>2.5210084033613446E-2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</v>
      </c>
      <c r="C17" s="4">
        <f>IF(B$3=0,0,B17/B$3)</f>
        <v>0.24435318275154005</v>
      </c>
      <c r="E17" s="33" t="s">
        <v>74</v>
      </c>
      <c r="F17" s="30" t="s">
        <v>38</v>
      </c>
      <c r="G17" s="13">
        <v>2</v>
      </c>
      <c r="H17" s="94">
        <f>IF(B$17=0,0,G17/B$17)</f>
        <v>1.680672268907563E-2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9.034907597535935E-2</v>
      </c>
      <c r="E18" s="33" t="s">
        <v>78</v>
      </c>
      <c r="F18" s="30" t="s">
        <v>42</v>
      </c>
      <c r="G18" s="13">
        <v>2</v>
      </c>
      <c r="H18" s="94">
        <f>IF(B$17=0,0,G18/B$17)</f>
        <v>1.680672268907563E-2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38</v>
      </c>
      <c r="C19" s="6">
        <f>IF(B$17=0,0,B19/B$17)</f>
        <v>0.31932773109243695</v>
      </c>
      <c r="E19" s="33" t="s">
        <v>183</v>
      </c>
      <c r="F19" s="30" t="s">
        <v>186</v>
      </c>
      <c r="G19" s="13">
        <v>1</v>
      </c>
      <c r="H19" s="94">
        <f>IF(B$17=0,0,G19/B$17)</f>
        <v>8.4033613445378148E-3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81</v>
      </c>
      <c r="C20" s="6">
        <f>IF(B$17=0,0,B20/B$17)</f>
        <v>0.68067226890756305</v>
      </c>
      <c r="E20" s="33" t="s">
        <v>69</v>
      </c>
      <c r="F20" s="30" t="s">
        <v>33</v>
      </c>
      <c r="G20" s="13">
        <v>1</v>
      </c>
      <c r="H20" s="94">
        <f>IF(B$17=0,0,G20/B$17)</f>
        <v>8.4033613445378148E-3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57</v>
      </c>
      <c r="C21" s="6">
        <f>IF(B$17=0,0,B21/B$17)</f>
        <v>0.47899159663865548</v>
      </c>
      <c r="E21" s="33" t="s">
        <v>79</v>
      </c>
      <c r="F21" s="30" t="s">
        <v>43</v>
      </c>
      <c r="G21" s="13">
        <v>1</v>
      </c>
      <c r="H21" s="94">
        <f>IF(B$17=0,0,G21/B$17)</f>
        <v>8.4033613445378148E-3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54</v>
      </c>
      <c r="C22" s="6">
        <f>IF(B$17=0,0,B22/B$17)</f>
        <v>0.45378151260504201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35.56666666666667</v>
      </c>
      <c r="P22" s="80">
        <v>15</v>
      </c>
      <c r="Q22" s="68">
        <v>533.5</v>
      </c>
    </row>
    <row r="23" spans="1:17">
      <c r="A23" s="19" t="s">
        <v>150</v>
      </c>
      <c r="B23" s="13">
        <v>8</v>
      </c>
      <c r="C23" s="6">
        <f>IF(B$17=0,0,B23/B$17)</f>
        <v>6.7226890756302518E-2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6612.6050420168067</v>
      </c>
      <c r="C24" s="8">
        <v>786900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23.107142857142858</v>
      </c>
      <c r="P24" s="80">
        <v>14</v>
      </c>
      <c r="Q24" s="68">
        <v>323.5</v>
      </c>
    </row>
    <row r="25" spans="1:17">
      <c r="A25" s="20" t="s">
        <v>133</v>
      </c>
      <c r="B25" s="97">
        <f>IF($B$17-B$16=0,0,C25/($B$17-B$16))</f>
        <v>7500</v>
      </c>
      <c r="C25" s="98">
        <v>487500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20.033333333333331</v>
      </c>
      <c r="P25" s="80">
        <v>27</v>
      </c>
      <c r="Q25" s="68">
        <v>540.9</v>
      </c>
    </row>
    <row r="26" spans="1:17">
      <c r="A26" s="20" t="s">
        <v>134</v>
      </c>
      <c r="B26" s="97">
        <f>IF(B$16=0,0,C26/B$16)</f>
        <v>5544.4444444444443</v>
      </c>
      <c r="C26" s="98">
        <v>299400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>IF(P26=0,0,Q26/P26)</f>
        <v>19.088235294117641</v>
      </c>
      <c r="P26" s="80">
        <v>34</v>
      </c>
      <c r="Q26" s="68">
        <v>648.99999999999977</v>
      </c>
    </row>
    <row r="27" spans="1:17">
      <c r="A27" s="20" t="s">
        <v>132</v>
      </c>
      <c r="B27" s="97">
        <f>IF(B$18=0,0,C27/B$18)</f>
        <v>-5981.818181818182</v>
      </c>
      <c r="C27" s="98">
        <v>-263200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17.159999999999989</v>
      </c>
      <c r="P27" s="80">
        <v>20</v>
      </c>
      <c r="Q27" s="68">
        <v>343.19999999999982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333</v>
      </c>
      <c r="O29" s="86">
        <f>IF(P29=0,0,Q29/P29)</f>
        <v>14.270000000000001</v>
      </c>
      <c r="P29" s="80">
        <v>10</v>
      </c>
      <c r="Q29" s="68">
        <v>142.70000000000002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2.0533880903490761E-3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0.1092436974789916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22</v>
      </c>
      <c r="C36" s="6">
        <f t="shared" si="3"/>
        <v>0.18487394957983194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31</v>
      </c>
      <c r="C37" s="6">
        <f t="shared" si="3"/>
        <v>0.26050420168067229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24</v>
      </c>
      <c r="C38" s="6">
        <f t="shared" si="3"/>
        <v>0.20168067226890757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0.12605042016806722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6.7226890756302518E-2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8.4033613445378148E-3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3.3613445378151259E-2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8.4033613445378148E-3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1.0714285714285714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-2170</v>
      </c>
      <c r="P2" s="79">
        <v>20</v>
      </c>
      <c r="Q2" s="63">
        <v>-43400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0.5714285714285714</v>
      </c>
      <c r="I3" s="56">
        <v>16</v>
      </c>
      <c r="K3" s="5">
        <v>1</v>
      </c>
      <c r="L3" s="61">
        <v>-24</v>
      </c>
      <c r="N3" s="76" t="s">
        <v>104</v>
      </c>
      <c r="O3" s="83">
        <f t="shared" si="0"/>
        <v>-1330</v>
      </c>
      <c r="P3" s="80">
        <v>20</v>
      </c>
      <c r="Q3" s="64">
        <v>-26600</v>
      </c>
    </row>
    <row r="4" spans="1:17">
      <c r="A4" s="19" t="s">
        <v>6</v>
      </c>
      <c r="B4" s="124">
        <v>-438.2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0.5714285714285714</v>
      </c>
      <c r="I4" s="56">
        <v>8</v>
      </c>
      <c r="K4" s="5">
        <v>2</v>
      </c>
      <c r="L4" s="61">
        <v>-11.2</v>
      </c>
      <c r="N4" s="76" t="s">
        <v>105</v>
      </c>
      <c r="O4" s="83">
        <f t="shared" si="0"/>
        <v>-1089.4736842105262</v>
      </c>
      <c r="P4" s="80">
        <v>19</v>
      </c>
      <c r="Q4" s="64">
        <v>-20700</v>
      </c>
    </row>
    <row r="5" spans="1:17">
      <c r="A5" s="19" t="s">
        <v>7</v>
      </c>
      <c r="B5" s="126">
        <f>IF(B$2=0,0,B$4/B$2)</f>
        <v>-21.91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0.35714285714285715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-778.57142857142856</v>
      </c>
      <c r="P5" s="80">
        <v>14</v>
      </c>
      <c r="Q5" s="64">
        <v>-10900</v>
      </c>
    </row>
    <row r="6" spans="1:17">
      <c r="A6" s="19" t="s">
        <v>1</v>
      </c>
      <c r="B6" s="128">
        <f>IF(B$2=0,0,(B$7*1+B$8*2+B$9*3+B$10*4)/B$2)</f>
        <v>3.05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0.2857142857142857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-2054.5454545454545</v>
      </c>
      <c r="P6" s="80">
        <v>11</v>
      </c>
      <c r="Q6" s="64">
        <v>-22600</v>
      </c>
    </row>
    <row r="7" spans="1:17">
      <c r="A7" s="19" t="s">
        <v>2</v>
      </c>
      <c r="B7" s="13">
        <v>1</v>
      </c>
      <c r="C7" s="6">
        <f t="shared" ref="C7:C12" si="2">IF(B$2=0,0,B7/B$2)</f>
        <v>0.05</v>
      </c>
      <c r="E7" s="33" t="s">
        <v>57</v>
      </c>
      <c r="F7" s="30" t="s">
        <v>21</v>
      </c>
      <c r="G7" s="13">
        <v>2</v>
      </c>
      <c r="H7" s="94">
        <f>IF(B$17=0,0,G7/B$17)</f>
        <v>0.14285714285714285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-3500</v>
      </c>
      <c r="P7" s="80">
        <v>4</v>
      </c>
      <c r="Q7" s="64">
        <v>-14000</v>
      </c>
    </row>
    <row r="8" spans="1:17">
      <c r="A8" s="19" t="s">
        <v>3</v>
      </c>
      <c r="B8" s="13">
        <v>7</v>
      </c>
      <c r="C8" s="6">
        <f>IF(B$2=0,0,B8/B$2)</f>
        <v>0.35</v>
      </c>
      <c r="E8" s="33" t="s">
        <v>60</v>
      </c>
      <c r="F8" s="30" t="s">
        <v>24</v>
      </c>
      <c r="G8" s="13">
        <v>2</v>
      </c>
      <c r="H8" s="94">
        <f>IF(B$17=0,0,G8/B$17)</f>
        <v>0.14285714285714285</v>
      </c>
      <c r="I8" s="56">
        <v>41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</v>
      </c>
      <c r="E9" s="33" t="s">
        <v>66</v>
      </c>
      <c r="F9" s="30" t="s">
        <v>30</v>
      </c>
      <c r="G9" s="13">
        <v>2</v>
      </c>
      <c r="H9" s="94">
        <f>IF(B$17=0,0,G9/B$17)</f>
        <v>0.14285714285714285</v>
      </c>
      <c r="I9" s="56">
        <v>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0.5</v>
      </c>
      <c r="E10" s="33" t="s">
        <v>182</v>
      </c>
      <c r="F10" s="30" t="s">
        <v>19</v>
      </c>
      <c r="G10" s="13">
        <v>1</v>
      </c>
      <c r="H10" s="94">
        <f>IF(B$17=0,0,G10/B$17)</f>
        <v>7.1428571428571425E-2</v>
      </c>
      <c r="I10" s="56">
        <v>23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59</v>
      </c>
      <c r="F11" s="30" t="s">
        <v>23</v>
      </c>
      <c r="G11" s="13">
        <v>1</v>
      </c>
      <c r="H11" s="94">
        <f>IF(B$17=0,0,G11/B$17)</f>
        <v>7.1428571428571425E-2</v>
      </c>
      <c r="I11" s="56">
        <v>31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7.1428571428571425E-2</v>
      </c>
      <c r="I12" s="56">
        <v>11</v>
      </c>
      <c r="K12" s="5">
        <v>10</v>
      </c>
      <c r="L12" s="61">
        <v>-284.89999999999998</v>
      </c>
      <c r="N12" s="75" t="s">
        <v>126</v>
      </c>
      <c r="O12" s="85">
        <f>IF(P12=0,0,Q12/P12)</f>
        <v>-22.259999999999998</v>
      </c>
      <c r="P12" s="79">
        <v>5</v>
      </c>
      <c r="Q12" s="67">
        <v>-111.3</v>
      </c>
    </row>
    <row r="13" spans="1:17">
      <c r="A13" s="22" t="s">
        <v>97</v>
      </c>
      <c r="B13" s="15">
        <v>17</v>
      </c>
      <c r="C13" s="11">
        <f>IF(B$3=0,0,B13/B$3)</f>
        <v>0.13178294573643412</v>
      </c>
      <c r="E13" s="33" t="s">
        <v>55</v>
      </c>
      <c r="F13" s="30" t="s">
        <v>155</v>
      </c>
      <c r="G13" s="13">
        <v>0</v>
      </c>
      <c r="H13" s="94">
        <f>IF(B$17=0,0,G13/B$17)</f>
        <v>0</v>
      </c>
      <c r="I13" s="56">
        <v>39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20</v>
      </c>
      <c r="C14" s="6">
        <f>IF(B$3=0,0,B14/B$3)</f>
        <v>0.15503875968992248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0.15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0.10852713178294573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0.19379844961240311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-356.5</v>
      </c>
      <c r="N19" s="76" t="s">
        <v>263</v>
      </c>
      <c r="O19" s="86">
        <f>IF(P19=0,0,Q19/P19)</f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-397.7</v>
      </c>
      <c r="N20" s="76" t="s">
        <v>235</v>
      </c>
      <c r="O20" s="86">
        <f>IF(P20=0,0,Q20/P20)</f>
        <v>-20.025000000000002</v>
      </c>
      <c r="P20" s="80">
        <v>4</v>
      </c>
      <c r="Q20" s="68">
        <v>-80.100000000000009</v>
      </c>
    </row>
    <row r="21" spans="1:17">
      <c r="A21" s="19" t="s">
        <v>151</v>
      </c>
      <c r="B21" s="13">
        <v>8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304</v>
      </c>
      <c r="O21" s="86">
        <f>IF(P21=0,0,Q21/P21)</f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3</v>
      </c>
      <c r="C22" s="6">
        <f>IF(B$17=0,0,B22/B$17)</f>
        <v>0.21428571428571427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272</v>
      </c>
      <c r="O22" s="86">
        <f>IF(P22=0,0,Q22/P22)</f>
        <v>-23.175000000000001</v>
      </c>
      <c r="P22" s="80">
        <v>8</v>
      </c>
      <c r="Q22" s="68">
        <v>-185.4</v>
      </c>
    </row>
    <row r="23" spans="1:17">
      <c r="A23" s="19" t="s">
        <v>150</v>
      </c>
      <c r="B23" s="13">
        <v>3</v>
      </c>
      <c r="C23" s="6">
        <f>IF(B$17=0,0,B23/B$17)</f>
        <v>0.21428571428571427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7014.2857142857147</v>
      </c>
      <c r="C24" s="8">
        <v>98200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277</v>
      </c>
      <c r="O24" s="86">
        <f>IF(P24=0,0,Q24/P24)</f>
        <v>-35.071428571428569</v>
      </c>
      <c r="P24" s="80">
        <v>14</v>
      </c>
      <c r="Q24" s="68">
        <v>-491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-35.56666666666667</v>
      </c>
      <c r="P25" s="80">
        <v>15</v>
      </c>
      <c r="Q25" s="68">
        <v>-533.5</v>
      </c>
    </row>
    <row r="26" spans="1:17">
      <c r="A26" s="20" t="s">
        <v>134</v>
      </c>
      <c r="B26" s="97">
        <f>IF(B$16=0,0,C26/B$16)</f>
        <v>7033.333333333333</v>
      </c>
      <c r="C26" s="98">
        <v>21100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-38.300000000000004</v>
      </c>
      <c r="P26" s="80">
        <v>4</v>
      </c>
      <c r="Q26" s="68">
        <v>-153.20000000000002</v>
      </c>
    </row>
    <row r="27" spans="1:17">
      <c r="A27" s="20" t="s">
        <v>132</v>
      </c>
      <c r="B27" s="97">
        <f>IF(B$18=0,0,C27/B$18)</f>
        <v>-4656</v>
      </c>
      <c r="C27" s="98">
        <v>-116400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7.7519379844961239E-3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0.625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1293.3333333333333</v>
      </c>
      <c r="P2" s="79">
        <v>15</v>
      </c>
      <c r="Q2" s="63">
        <v>19400</v>
      </c>
    </row>
    <row r="3" spans="1:17">
      <c r="A3" s="19" t="s">
        <v>8</v>
      </c>
      <c r="B3" s="122">
        <v>100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-1913.3333333333333</v>
      </c>
      <c r="P3" s="80">
        <v>15</v>
      </c>
      <c r="Q3" s="64">
        <v>-28700</v>
      </c>
    </row>
    <row r="4" spans="1:17">
      <c r="A4" s="19" t="s">
        <v>6</v>
      </c>
      <c r="B4" s="124">
        <v>-112.99999999999999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-92.857142857142861</v>
      </c>
      <c r="P4" s="80">
        <v>14</v>
      </c>
      <c r="Q4" s="64">
        <v>-1300</v>
      </c>
    </row>
    <row r="5" spans="1:17">
      <c r="A5" s="19" t="s">
        <v>7</v>
      </c>
      <c r="B5" s="126">
        <f>IF(B$2=0,0,B$4/B$2)</f>
        <v>-7.5333333333333323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0.375</v>
      </c>
      <c r="I5" s="56">
        <v>32</v>
      </c>
      <c r="K5" s="5">
        <v>3</v>
      </c>
      <c r="L5" s="61">
        <v>-64.3</v>
      </c>
      <c r="N5" s="76" t="s">
        <v>157</v>
      </c>
      <c r="O5" s="83">
        <f>IF(P5=0,0,Q5/P5)</f>
        <v>380</v>
      </c>
      <c r="P5" s="80">
        <v>10</v>
      </c>
      <c r="Q5" s="64">
        <v>3800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0.3125</v>
      </c>
      <c r="I6" s="56">
        <v>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-3100</v>
      </c>
      <c r="P6" s="80">
        <v>5</v>
      </c>
      <c r="Q6" s="64">
        <v>-15500</v>
      </c>
    </row>
    <row r="7" spans="1:17">
      <c r="A7" s="19" t="s">
        <v>2</v>
      </c>
      <c r="B7" s="13">
        <v>2</v>
      </c>
      <c r="C7" s="6">
        <f t="shared" ref="C7:C12" si="2">IF(B$2=0,0,B7/B$2)</f>
        <v>0.13333333333333333</v>
      </c>
      <c r="E7" s="33" t="s">
        <v>56</v>
      </c>
      <c r="F7" s="30" t="s">
        <v>185</v>
      </c>
      <c r="G7" s="13">
        <v>4</v>
      </c>
      <c r="H7" s="94">
        <f>IF(B$17=0,0,G7/B$17)</f>
        <v>0.25</v>
      </c>
      <c r="I7" s="56">
        <v>25</v>
      </c>
      <c r="K7" s="5">
        <v>5</v>
      </c>
      <c r="L7" s="61">
        <v>-72.099999999999994</v>
      </c>
      <c r="N7" s="76" t="s">
        <v>107</v>
      </c>
      <c r="O7" s="83">
        <f t="shared" si="0"/>
        <v>1433.3333333333333</v>
      </c>
      <c r="P7" s="80">
        <v>3</v>
      </c>
      <c r="Q7" s="64">
        <v>4300</v>
      </c>
    </row>
    <row r="8" spans="1:17">
      <c r="A8" s="19" t="s">
        <v>3</v>
      </c>
      <c r="B8" s="13">
        <v>5</v>
      </c>
      <c r="C8" s="6">
        <f>IF(B$2=0,0,B8/B$2)</f>
        <v>0.33333333333333331</v>
      </c>
      <c r="E8" s="33" t="s">
        <v>57</v>
      </c>
      <c r="F8" s="30" t="s">
        <v>21</v>
      </c>
      <c r="G8" s="13">
        <v>4</v>
      </c>
      <c r="H8" s="94">
        <f>IF(B$17=0,0,G8/B$17)</f>
        <v>0.25</v>
      </c>
      <c r="I8" s="56">
        <v>15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0.26666666666666666</v>
      </c>
      <c r="E9" s="33" t="s">
        <v>182</v>
      </c>
      <c r="F9" s="30" t="s">
        <v>19</v>
      </c>
      <c r="G9" s="13">
        <v>3</v>
      </c>
      <c r="H9" s="94">
        <f>IF(B$17=0,0,G9/B$17)</f>
        <v>0.1875</v>
      </c>
      <c r="I9" s="56">
        <v>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1</v>
      </c>
      <c r="H10" s="94">
        <f>IF(B$17=0,0,G10/B$17)</f>
        <v>6.25E-2</v>
      </c>
      <c r="I10" s="56">
        <v>21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0.46666666666666667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6.25E-2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20</v>
      </c>
      <c r="C13" s="11">
        <f>IF(B$3=0,0,B13/B$3)</f>
        <v>0.2</v>
      </c>
      <c r="E13" s="33" t="s">
        <v>74</v>
      </c>
      <c r="F13" s="30" t="s">
        <v>38</v>
      </c>
      <c r="G13" s="13">
        <v>1</v>
      </c>
      <c r="H13" s="94">
        <f>IF(B$17=0,0,G13/B$17)</f>
        <v>6.25E-2</v>
      </c>
      <c r="I13" s="56">
        <v>8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17</v>
      </c>
      <c r="C14" s="6">
        <f>IF(B$3=0,0,B14/B$3)</f>
        <v>0.17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7</v>
      </c>
      <c r="C16" s="4">
        <f>IF(B$14=0,0,B16/B$14)</f>
        <v>0.41176470588235292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244</v>
      </c>
      <c r="O19" s="86">
        <f>IF(P19=0,0,Q19/P19)</f>
        <v>21</v>
      </c>
      <c r="P19" s="80">
        <v>1</v>
      </c>
      <c r="Q19" s="68">
        <v>21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>IF(P20=0,0,Q20/P20)</f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9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>IF(P21=0,0,Q21/P21)</f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>IF(P22=0,0,Q22/P22)</f>
        <v>-2.6416666666666657</v>
      </c>
      <c r="P22" s="80">
        <v>12</v>
      </c>
      <c r="Q22" s="68">
        <v>-31.699999999999989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5775</v>
      </c>
      <c r="C24" s="8">
        <v>92400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>IF(P24=0,0,Q24/P24)</f>
        <v>-14.27</v>
      </c>
      <c r="P24" s="80">
        <v>10</v>
      </c>
      <c r="Q24" s="68">
        <v>-142.69999999999999</v>
      </c>
    </row>
    <row r="25" spans="1:17">
      <c r="A25" s="20" t="s">
        <v>133</v>
      </c>
      <c r="B25" s="97">
        <f>IF($B$17-B$16=0,0,C25/($B$17-B$16))</f>
        <v>7833.333333333333</v>
      </c>
      <c r="C25" s="98">
        <v>70500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-18.224999999999998</v>
      </c>
      <c r="P25" s="80">
        <v>4</v>
      </c>
      <c r="Q25" s="68">
        <v>-72.899999999999991</v>
      </c>
    </row>
    <row r="26" spans="1:17">
      <c r="A26" s="20" t="s">
        <v>134</v>
      </c>
      <c r="B26" s="97">
        <f>IF(B$16=0,0,C26/B$16)</f>
        <v>3128.5714285714284</v>
      </c>
      <c r="C26" s="98">
        <v>21900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-58.720000000000006</v>
      </c>
      <c r="P26" s="80">
        <v>5</v>
      </c>
      <c r="Q26" s="68">
        <v>-293.60000000000002</v>
      </c>
    </row>
    <row r="27" spans="1:17">
      <c r="A27" s="20" t="s">
        <v>132</v>
      </c>
      <c r="B27" s="97">
        <f>IF(B$18=0,0,C27/B$18)</f>
        <v>-4858.333333333333</v>
      </c>
      <c r="C27" s="98">
        <v>-58300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2024-07-11T09:37:04Z</dcterms:modified>
</cp:coreProperties>
</file>