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D5A4A33B-FEF5-4D92-95FA-72FE773F4B7E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19" l="1"/>
  <c r="O18" i="6319"/>
  <c r="O32" i="6301"/>
  <c r="O24" i="6318"/>
  <c r="O18" i="6309" l="1"/>
  <c r="O25" i="6318"/>
  <c r="O18" i="6318" l="1"/>
  <c r="O26" i="6301"/>
  <c r="O23" i="6320" l="1"/>
  <c r="O21" i="6320"/>
  <c r="O18" i="6320" l="1"/>
  <c r="O24" i="6320"/>
  <c r="O36" i="6277" l="1"/>
  <c r="O48" i="6277"/>
  <c r="O18" i="6313"/>
  <c r="O23" i="6319"/>
  <c r="O25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4" i="6319"/>
  <c r="O30" i="6315"/>
  <c r="O25" i="6314"/>
  <c r="O19" i="6319"/>
  <c r="O22" i="6319"/>
  <c r="O21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6" i="6309"/>
  <c r="O43" i="6272"/>
  <c r="H23" i="6319" l="1"/>
  <c r="C23" i="6319"/>
  <c r="H27" i="6319"/>
  <c r="C16" i="6319"/>
  <c r="H15" i="6319"/>
  <c r="H8" i="6319"/>
  <c r="H9" i="6319"/>
  <c r="H5" i="6319"/>
  <c r="H7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0" i="6319"/>
  <c r="H24" i="6319"/>
  <c r="H28" i="6319"/>
  <c r="H35" i="6319"/>
  <c r="H39" i="6319"/>
  <c r="H10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2" i="6319"/>
  <c r="H14" i="6319"/>
  <c r="C21" i="6319"/>
  <c r="B25" i="6319"/>
  <c r="H31" i="6319"/>
  <c r="C36" i="6319"/>
  <c r="C40" i="6319"/>
  <c r="C45" i="6319"/>
  <c r="H4" i="6319"/>
  <c r="H19" i="6319"/>
  <c r="H22" i="6319"/>
  <c r="H26" i="6319"/>
  <c r="H32" i="6319"/>
  <c r="H37" i="6319"/>
  <c r="H41" i="6319"/>
  <c r="C46" i="6319"/>
  <c r="H6" i="6319"/>
  <c r="H17" i="6319"/>
  <c r="C22" i="6319"/>
  <c r="C37" i="6319"/>
  <c r="C41" i="6319"/>
  <c r="O30" i="6298" l="1"/>
  <c r="O20" i="6314"/>
  <c r="O23" i="6318" l="1"/>
  <c r="O19" i="6277"/>
  <c r="O24" i="6313" l="1"/>
  <c r="O19" i="6318"/>
  <c r="O19" i="6314" l="1"/>
  <c r="O21" i="6317"/>
  <c r="O23" i="6315"/>
  <c r="O24" i="6272"/>
  <c r="O22" i="6318"/>
  <c r="O20" i="6318"/>
  <c r="O21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5" i="6318"/>
  <c r="O2" i="6318"/>
  <c r="O23" i="6317"/>
  <c r="O24" i="6314"/>
  <c r="H11" i="6318" l="1"/>
  <c r="H6" i="6318"/>
  <c r="H10" i="6318"/>
  <c r="C22" i="6318"/>
  <c r="C37" i="6318"/>
  <c r="H4" i="6318"/>
  <c r="H8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2" i="6318"/>
  <c r="H29" i="6318"/>
  <c r="H7" i="6318"/>
  <c r="H16" i="6318"/>
  <c r="C19" i="6318"/>
  <c r="H9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3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1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1" i="6277" l="1"/>
  <c r="O29" i="6314"/>
  <c r="O35" i="6313" l="1"/>
  <c r="O29" i="6287"/>
  <c r="O34" i="6311" l="1"/>
  <c r="O36" i="6307"/>
  <c r="O18" i="6304"/>
  <c r="O20" i="6304"/>
  <c r="O29" i="6309"/>
  <c r="O34" i="6304"/>
  <c r="O27" i="6302"/>
  <c r="O18" i="6301"/>
  <c r="O24" i="6311" l="1"/>
  <c r="O29" i="6313"/>
  <c r="O28" i="6305"/>
  <c r="O22" i="6305"/>
  <c r="O22" i="6311" l="1"/>
  <c r="O26" i="6311"/>
  <c r="O47" i="6277"/>
  <c r="O31" i="6309"/>
  <c r="O24" i="6287"/>
  <c r="O31" i="6311"/>
  <c r="O29" i="6307" l="1"/>
  <c r="O33" i="6307"/>
  <c r="O38" i="6287"/>
  <c r="O40" i="6287"/>
  <c r="O36" i="6287"/>
  <c r="O21" i="6315"/>
  <c r="O28" i="6315"/>
  <c r="O22" i="6314"/>
  <c r="O49" i="6277"/>
  <c r="O40" i="6277"/>
  <c r="O52" i="6277"/>
  <c r="O22" i="6315"/>
  <c r="O28" i="6313"/>
  <c r="O22" i="6309"/>
  <c r="O31" i="6315" l="1"/>
  <c r="O19" i="6315"/>
  <c r="O24" i="6305"/>
  <c r="O29" i="6306"/>
  <c r="O20" i="6302" l="1"/>
  <c r="O34" i="6315"/>
  <c r="O32" i="6314" l="1"/>
  <c r="O27" i="6309"/>
  <c r="O22" i="6307"/>
  <c r="O18" i="6305"/>
  <c r="O30" i="6305"/>
  <c r="O31" i="6305"/>
  <c r="O35" i="6307" l="1"/>
  <c r="O23" i="6307"/>
  <c r="O24" i="6302"/>
  <c r="O35" i="6302"/>
  <c r="O19" i="6302"/>
  <c r="O28" i="6314"/>
  <c r="O27" i="6314"/>
  <c r="O20" i="6313"/>
  <c r="O33" i="6315" l="1"/>
  <c r="O32" i="6315"/>
  <c r="O31" i="6304"/>
  <c r="O30" i="6304"/>
  <c r="O23" i="6304"/>
  <c r="O30" i="6314"/>
  <c r="O18" i="6314"/>
  <c r="O32" i="6309"/>
  <c r="O25" i="6309"/>
  <c r="O24" i="6309"/>
  <c r="O23" i="6311" l="1"/>
  <c r="O26" i="6315"/>
  <c r="O23" i="6314"/>
  <c r="O27" i="6301"/>
  <c r="O28" i="6301"/>
  <c r="O24" i="6301"/>
  <c r="O25" i="6315" l="1"/>
  <c r="O24" i="6315"/>
  <c r="O2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2" i="6313"/>
  <c r="O29" i="6311"/>
  <c r="O27" i="6311"/>
  <c r="O30" i="6311"/>
  <c r="O38" i="6272"/>
  <c r="O26" i="6314"/>
  <c r="O31" i="6314"/>
  <c r="O21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3" i="6315"/>
  <c r="H10" i="6315"/>
  <c r="H37" i="6315"/>
  <c r="H18" i="6315"/>
  <c r="C37" i="6315"/>
  <c r="H21" i="6315"/>
  <c r="H9" i="6315"/>
  <c r="C19" i="6315"/>
  <c r="H22" i="6315"/>
  <c r="C39" i="6315"/>
  <c r="H12" i="6315"/>
  <c r="H4" i="6315"/>
  <c r="H24" i="6315"/>
  <c r="H11" i="6315"/>
  <c r="C20" i="6315"/>
  <c r="H7" i="6315"/>
  <c r="H5" i="6315"/>
  <c r="H26" i="6315"/>
  <c r="H29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5" i="6315"/>
  <c r="H27" i="6315"/>
  <c r="H31" i="6315"/>
  <c r="H35" i="6315"/>
  <c r="H39" i="6315"/>
  <c r="H3" i="6315"/>
  <c r="H19" i="6315"/>
  <c r="H28" i="6315"/>
  <c r="H17" i="6315"/>
  <c r="H36" i="6315"/>
  <c r="H40" i="6315"/>
  <c r="C44" i="6315"/>
  <c r="C21" i="6315"/>
  <c r="B25" i="6315"/>
  <c r="H20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2" i="6314"/>
  <c r="H15" i="6314"/>
  <c r="H24" i="6314"/>
  <c r="H18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6" i="6314"/>
  <c r="H25" i="6314"/>
  <c r="H28" i="6314"/>
  <c r="H33" i="6314"/>
  <c r="H38" i="6314"/>
  <c r="H42" i="6314"/>
  <c r="H17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3" i="6314"/>
  <c r="H12" i="6314"/>
  <c r="H23" i="6314"/>
  <c r="H26" i="6314"/>
  <c r="H29" i="6314"/>
  <c r="H35" i="6314"/>
  <c r="H39" i="6314"/>
  <c r="H4" i="6314"/>
  <c r="H13" i="6314"/>
  <c r="H21" i="6314"/>
  <c r="H14" i="6314"/>
  <c r="C20" i="6314"/>
  <c r="B24" i="6314"/>
  <c r="H11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5" i="6301" l="1"/>
  <c r="O25" i="6313"/>
  <c r="O26" i="6313" l="1"/>
  <c r="O31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4" i="6309"/>
  <c r="O41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3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2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5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8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3" i="6309"/>
  <c r="C17" i="6309"/>
  <c r="H4" i="6309"/>
  <c r="H14" i="6309"/>
  <c r="H20" i="6309"/>
  <c r="H21" i="6309"/>
  <c r="C37" i="6309"/>
  <c r="C43" i="6309"/>
  <c r="H18" i="6309"/>
  <c r="C22" i="6309"/>
  <c r="H10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1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2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4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3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50" i="6277"/>
  <c r="O35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3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5" i="6272"/>
  <c r="O5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<sst xmlns="http://schemas.openxmlformats.org/spreadsheetml/2006/main" count="9883" uniqueCount="343">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</sst>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全体!$K$2:$K$759</c:f>
              <c:numCache>
                <c:formatCode>General</c:formatCode>
                <c:ptCount val="7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</c:numCache>
            </c:numRef>
          </c:xVal>
          <c:yVal>
            <c:numRef>
              <c:f>全体!$L$2:$L$759</c:f>
              <c:numCache>
                <c:formatCode>\+0.0;\-0.0;\±0</c:formatCode>
                <c:ptCount val="75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-60.766182298546894</c:v>
                </c:pt>
                <c:pt idx="1">
                  <c:v>-4.4914134742404226</c:v>
                </c:pt>
                <c:pt idx="2">
                  <c:v>-36.96551724137931</c:v>
                </c:pt>
                <c:pt idx="3">
                  <c:v>-21.592649310872893</c:v>
                </c:pt>
                <c:pt idx="4">
                  <c:v>-2.217741935483871</c:v>
                </c:pt>
                <c:pt idx="5">
                  <c:v>-54.487179487179489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128</c:v>
                </c:pt>
                <c:pt idx="1">
                  <c:v>255</c:v>
                </c:pt>
                <c:pt idx="2">
                  <c:v>259</c:v>
                </c:pt>
                <c:pt idx="3">
                  <c:v>247</c:v>
                </c:pt>
                <c:pt idx="4">
                  <c:v>145</c:v>
                </c:pt>
                <c:pt idx="5">
                  <c:v>93</c:v>
                </c:pt>
                <c:pt idx="6">
                  <c:v>33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佐藤成浩!$L$2:$L$58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632.14285714285711</c:v>
                </c:pt>
                <c:pt idx="1">
                  <c:v>1353.5714285714287</c:v>
                </c:pt>
                <c:pt idx="2">
                  <c:v>1107.2727272727273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中村花菜!$L$2:$L$46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-1388.6363636363637</c:v>
                </c:pt>
                <c:pt idx="1">
                  <c:v>227.27272727272728</c:v>
                </c:pt>
                <c:pt idx="2">
                  <c:v>-1337.2093023255813</c:v>
                </c:pt>
                <c:pt idx="3">
                  <c:v>-562.5</c:v>
                </c:pt>
                <c:pt idx="4">
                  <c:v>-106.06060606060606</c:v>
                </c:pt>
                <c:pt idx="5">
                  <c:v>-795.23809523809518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山本悠介!$L$2:$L$52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1226</c:v>
                </c:pt>
                <c:pt idx="1">
                  <c:v>1154</c:v>
                </c:pt>
                <c:pt idx="2">
                  <c:v>473.46938775510205</c:v>
                </c:pt>
                <c:pt idx="3">
                  <c:v>1050</c:v>
                </c:pt>
                <c:pt idx="4">
                  <c:v>1088.3720930232557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30</c:v>
                </c:pt>
                <c:pt idx="2">
                  <c:v>26</c:v>
                </c:pt>
                <c:pt idx="3">
                  <c:v>19</c:v>
                </c:pt>
                <c:pt idx="4">
                  <c:v>15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清水常緑!$L$2:$L$55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-1622.6415094339623</c:v>
                </c:pt>
                <c:pt idx="1">
                  <c:v>581.13207547169816</c:v>
                </c:pt>
                <c:pt idx="2">
                  <c:v>9.615384615384615</c:v>
                </c:pt>
                <c:pt idx="3">
                  <c:v>-1056</c:v>
                </c:pt>
                <c:pt idx="4">
                  <c:v>-941.46341463414637</c:v>
                </c:pt>
                <c:pt idx="5">
                  <c:v>1488.8888888888889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17</c:v>
                </c:pt>
                <c:pt idx="3">
                  <c:v>10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所附快和!$L$2:$L$40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-1281.578947368421</c:v>
                </c:pt>
                <c:pt idx="1">
                  <c:v>-1078.9473684210527</c:v>
                </c:pt>
                <c:pt idx="2">
                  <c:v>186.48648648648648</c:v>
                </c:pt>
                <c:pt idx="3">
                  <c:v>-193.33333333333334</c:v>
                </c:pt>
                <c:pt idx="4">
                  <c:v>1286.3636363636363</c:v>
                </c:pt>
                <c:pt idx="5">
                  <c:v>-466.66666666666669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6</c:v>
                </c:pt>
                <c:pt idx="1">
                  <c:v>11</c:v>
                </c:pt>
                <c:pt idx="2">
                  <c:v>8</c:v>
                </c:pt>
                <c:pt idx="3">
                  <c:v>14</c:v>
                </c:pt>
                <c:pt idx="4">
                  <c:v>9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長野柊馬!$L$2:$L$58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257.14285714285717</c:v>
                </c:pt>
                <c:pt idx="1">
                  <c:v>-733.92857142857144</c:v>
                </c:pt>
                <c:pt idx="2">
                  <c:v>1792.1568627450981</c:v>
                </c:pt>
                <c:pt idx="3">
                  <c:v>895.23809523809518</c:v>
                </c:pt>
                <c:pt idx="4">
                  <c:v>864.51612903225805</c:v>
                </c:pt>
                <c:pt idx="5">
                  <c:v>1188.8888888888889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10</c:v>
                </c:pt>
                <c:pt idx="1">
                  <c:v>18</c:v>
                </c:pt>
                <c:pt idx="2">
                  <c:v>25</c:v>
                </c:pt>
                <c:pt idx="3">
                  <c:v>21</c:v>
                </c:pt>
                <c:pt idx="4">
                  <c:v>11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西野修世!$L$2:$L$12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-700</c:v>
                </c:pt>
                <c:pt idx="1">
                  <c:v>-2880</c:v>
                </c:pt>
                <c:pt idx="2">
                  <c:v>-4100</c:v>
                </c:pt>
                <c:pt idx="3">
                  <c:v>-1214.2857142857142</c:v>
                </c:pt>
                <c:pt idx="4">
                  <c:v>-1333.3333333333333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高橋英将!$L$2:$L$9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1271.4285714285713</c:v>
                </c:pt>
                <c:pt idx="1">
                  <c:v>-2228.5714285714284</c:v>
                </c:pt>
                <c:pt idx="2">
                  <c:v>1766.6666666666667</c:v>
                </c:pt>
                <c:pt idx="3">
                  <c:v>725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  <row r="123" spans="1:4">
      <c r="A123" s="24" t="s">
        <v>342</v>
      </c>
      <c r="B123" s="25">
        <v>45435.779490740744</v>
      </c>
      <c r="C123" s="24" t="s">
        <v>102</v>
      </c>
      <c r="D12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757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44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53</v>
      </c>
    </row>
    <row r="42" spans="1:2">
      <c r="A42" t="s">
        <v>277</v>
      </c>
      <c r="B42">
        <v>38</v>
      </c>
    </row>
    <row r="43" spans="1:2">
      <c r="A43" t="s">
        <v>276</v>
      </c>
      <c r="B43">
        <v>56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10</v>
      </c>
    </row>
    <row r="47" spans="1:2">
      <c r="A47" t="s">
        <v>333</v>
      </c>
      <c r="B47">
        <v>7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0.48650052115175269</v>
      </c>
      <c r="C2" s="111"/>
      <c r="D2" s="112"/>
      <c r="E2" s="113"/>
      <c r="F2" s="112"/>
      <c r="G2" s="113"/>
      <c r="H2" s="110">
        <v>0.83168573673668666</v>
      </c>
      <c r="I2" s="111"/>
      <c r="J2" s="110">
        <v>0.61270353605114336</v>
      </c>
      <c r="K2" s="111"/>
      <c r="L2" s="110">
        <v>0.68874499751187579</v>
      </c>
      <c r="M2" s="111"/>
      <c r="N2" s="110">
        <v>0.77087747071652879</v>
      </c>
      <c r="O2" s="111"/>
      <c r="P2" s="110">
        <v>0.59225153982856893</v>
      </c>
      <c r="Q2" s="111"/>
      <c r="R2" s="110">
        <v>0.45625972042877383</v>
      </c>
      <c r="S2" s="111"/>
      <c r="T2" s="110">
        <v>-4.8770422839294232E-2</v>
      </c>
      <c r="U2" s="111"/>
      <c r="V2" s="110">
        <v>0.26609913780130484</v>
      </c>
      <c r="W2" s="111"/>
      <c r="X2" s="110">
        <v>7.3854213454444637E-2</v>
      </c>
      <c r="Y2" s="111"/>
      <c r="Z2" s="110">
        <v>0.31362236977209129</v>
      </c>
      <c r="AA2" s="111"/>
      <c r="AB2" s="110">
        <v>0.31276978824693447</v>
      </c>
      <c r="AC2" s="111"/>
      <c r="AD2" s="110">
        <v>0.46032730128786081</v>
      </c>
      <c r="AE2" s="111"/>
      <c r="AF2" s="110">
        <v>-0.12773243152330513</v>
      </c>
      <c r="AG2" s="111"/>
      <c r="AH2" s="110">
        <v>0.27928276725040341</v>
      </c>
      <c r="AI2" s="111"/>
    </row>
    <row r="3" spans="1:35">
      <c r="A3" s="36">
        <v>1</v>
      </c>
      <c r="B3" s="37" t="s">
        <v>114</v>
      </c>
      <c r="C3" s="106">
        <v>189.25</v>
      </c>
      <c r="D3" s="37" t="s">
        <v>263</v>
      </c>
      <c r="E3" s="38">
        <v>808.9000000000002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606.6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0.37688442211055279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56</v>
      </c>
      <c r="D5" s="45" t="s">
        <v>276</v>
      </c>
      <c r="E5" s="46">
        <v>558.10000000000025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276</v>
      </c>
      <c r="C6" s="107">
        <v>56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333</v>
      </c>
      <c r="S6" s="50">
        <v>8.5106382978723402E-2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9.0452261306532666E-2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50</v>
      </c>
      <c r="D8" s="45" t="s">
        <v>265</v>
      </c>
      <c r="E8" s="46">
        <v>200.00000000000009</v>
      </c>
      <c r="F8" s="47" t="s">
        <v>263</v>
      </c>
      <c r="G8" s="59">
        <v>16.178000000000004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0.28388746803069054</v>
      </c>
      <c r="R8" s="47" t="s">
        <v>164</v>
      </c>
      <c r="S8" s="50">
        <v>9.0909090909090912E-2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44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263</v>
      </c>
      <c r="I9" s="48">
        <v>2.06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169</v>
      </c>
      <c r="S9" s="50">
        <v>9.8086124401913874E-2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244</v>
      </c>
      <c r="AG9" s="50">
        <v>0.5161290322580645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38</v>
      </c>
      <c r="D10" s="45" t="s">
        <v>205</v>
      </c>
      <c r="E10" s="46">
        <v>141.1</v>
      </c>
      <c r="F10" s="47" t="s">
        <v>169</v>
      </c>
      <c r="G10" s="59">
        <v>10.832142857142857</v>
      </c>
      <c r="H10" s="47" t="s">
        <v>191</v>
      </c>
      <c r="I10" s="48">
        <v>2.1428571428571428</v>
      </c>
      <c r="J10" s="47" t="s">
        <v>263</v>
      </c>
      <c r="K10" s="49">
        <v>0.38</v>
      </c>
      <c r="L10" s="47" t="s">
        <v>268</v>
      </c>
      <c r="M10" s="49">
        <v>0</v>
      </c>
      <c r="N10" s="47" t="s">
        <v>263</v>
      </c>
      <c r="O10" s="49">
        <v>0.66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0.47126436781609193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9.9660714285714338</v>
      </c>
      <c r="H11" s="47" t="s">
        <v>276</v>
      </c>
      <c r="I11" s="48">
        <v>2.1964285714285716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0.6428571428571429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263</v>
      </c>
      <c r="W11" s="51">
        <v>-4177.7777777777774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0.70238095238095233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2.2142857142857144</v>
      </c>
      <c r="J12" s="47" t="s">
        <v>163</v>
      </c>
      <c r="K12" s="49">
        <v>0.375</v>
      </c>
      <c r="L12" s="47" t="s">
        <v>263</v>
      </c>
      <c r="M12" s="49">
        <v>0.1</v>
      </c>
      <c r="N12" s="47" t="s">
        <v>169</v>
      </c>
      <c r="O12" s="49">
        <v>0.625</v>
      </c>
      <c r="P12" s="47" t="s">
        <v>179</v>
      </c>
      <c r="Q12" s="50">
        <v>0.24427480916030533</v>
      </c>
      <c r="R12" s="47" t="s">
        <v>179</v>
      </c>
      <c r="S12" s="50">
        <v>0.10687022900763359</v>
      </c>
      <c r="T12" s="47" t="s">
        <v>244</v>
      </c>
      <c r="U12" s="51">
        <v>7722.5806451612907</v>
      </c>
      <c r="V12" s="47" t="s">
        <v>258</v>
      </c>
      <c r="W12" s="51">
        <v>-4254.545454545455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0.3392857142857143</v>
      </c>
      <c r="L13" s="47" t="s">
        <v>276</v>
      </c>
      <c r="M13" s="49">
        <v>0.14285714285714285</v>
      </c>
      <c r="N13" s="47" t="s">
        <v>164</v>
      </c>
      <c r="O13" s="49">
        <v>0.6</v>
      </c>
      <c r="P13" s="47" t="s">
        <v>276</v>
      </c>
      <c r="Q13" s="50">
        <v>0.24371859296482412</v>
      </c>
      <c r="R13" s="47" t="s">
        <v>205</v>
      </c>
      <c r="S13" s="50">
        <v>0.10714285714285714</v>
      </c>
      <c r="T13" s="47" t="s">
        <v>169</v>
      </c>
      <c r="U13" s="51">
        <v>7649.4252873563219</v>
      </c>
      <c r="V13" s="47" t="s">
        <v>324</v>
      </c>
      <c r="W13" s="51">
        <v>-4636.363636363636</v>
      </c>
      <c r="X13" s="47" t="s">
        <v>333</v>
      </c>
      <c r="Y13" s="50">
        <v>0.25531914893617019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333</v>
      </c>
      <c r="M14" s="49">
        <v>0.14285714285714285</v>
      </c>
      <c r="N14" s="47" t="s">
        <v>227</v>
      </c>
      <c r="O14" s="49">
        <v>0.5714285714285714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169</v>
      </c>
      <c r="W14" s="51">
        <v>-4731.707317073171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0.30357142857142855</v>
      </c>
      <c r="L15" s="47" t="s">
        <v>335</v>
      </c>
      <c r="M15" s="49">
        <v>0.14285714285714285</v>
      </c>
      <c r="N15" s="47" t="s">
        <v>333</v>
      </c>
      <c r="O15" s="49">
        <v>0.5714285714285714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335</v>
      </c>
      <c r="U15" s="51">
        <v>7214.2857142857147</v>
      </c>
      <c r="V15" s="47" t="s">
        <v>202</v>
      </c>
      <c r="W15" s="51">
        <v>-4800</v>
      </c>
      <c r="X15" s="47" t="s">
        <v>205</v>
      </c>
      <c r="Y15" s="50">
        <v>0.25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333</v>
      </c>
      <c r="AE15" s="50">
        <v>0.375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195</v>
      </c>
      <c r="M16" s="49">
        <v>0.15254237288135594</v>
      </c>
      <c r="N16" s="47" t="s">
        <v>168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277</v>
      </c>
      <c r="Y16" s="50">
        <v>0.24045801526717558</v>
      </c>
      <c r="Z16" s="47" t="s">
        <v>161</v>
      </c>
      <c r="AA16" s="50">
        <v>0.23376623376623376</v>
      </c>
      <c r="AB16" s="47" t="s">
        <v>169</v>
      </c>
      <c r="AC16" s="50">
        <v>0.61538461538461542</v>
      </c>
      <c r="AD16" s="47" t="s">
        <v>304</v>
      </c>
      <c r="AE16" s="50">
        <v>0.35820895522388058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333</v>
      </c>
      <c r="I17" s="48">
        <v>2.4285714285714284</v>
      </c>
      <c r="J17" s="47" t="s">
        <v>195</v>
      </c>
      <c r="K17" s="49">
        <v>0.2711864406779661</v>
      </c>
      <c r="L17" s="47" t="s">
        <v>169</v>
      </c>
      <c r="M17" s="49">
        <v>0.17857142857142858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0.11508951406649616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195</v>
      </c>
      <c r="Y17" s="50">
        <v>0.23349056603773585</v>
      </c>
      <c r="Z17" s="47" t="s">
        <v>297</v>
      </c>
      <c r="AA17" s="50">
        <v>0.2318840579710145</v>
      </c>
      <c r="AB17" s="47" t="s">
        <v>235</v>
      </c>
      <c r="AC17" s="50">
        <v>0.60377358490566035</v>
      </c>
      <c r="AD17" s="47" t="s">
        <v>191</v>
      </c>
      <c r="AE17" s="50">
        <v>0.35714285714285715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255</v>
      </c>
      <c r="K18" s="49">
        <v>0.26666666666666666</v>
      </c>
      <c r="L18" s="47" t="s">
        <v>179</v>
      </c>
      <c r="M18" s="49">
        <v>0.1875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163</v>
      </c>
      <c r="S18" s="50">
        <v>0.11594202898550725</v>
      </c>
      <c r="T18" s="47" t="s">
        <v>161</v>
      </c>
      <c r="U18" s="51">
        <v>7025</v>
      </c>
      <c r="V18" s="47" t="s">
        <v>277</v>
      </c>
      <c r="W18" s="51">
        <v>-5086.4864864864867</v>
      </c>
      <c r="X18" s="47" t="s">
        <v>272</v>
      </c>
      <c r="Y18" s="50">
        <v>0.228643216080402</v>
      </c>
      <c r="Z18" s="47" t="s">
        <v>272</v>
      </c>
      <c r="AA18" s="50">
        <v>0.23115577889447236</v>
      </c>
      <c r="AB18" s="47" t="s">
        <v>228</v>
      </c>
      <c r="AC18" s="50">
        <v>0.56666666666666665</v>
      </c>
      <c r="AD18" s="47" t="s">
        <v>169</v>
      </c>
      <c r="AE18" s="50">
        <v>0.3493975903614458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272</v>
      </c>
      <c r="K19" s="49">
        <v>0.26415094339622641</v>
      </c>
      <c r="L19" s="47" t="s">
        <v>213</v>
      </c>
      <c r="M19" s="49">
        <v>0.2</v>
      </c>
      <c r="N19" s="47" t="s">
        <v>114</v>
      </c>
      <c r="O19" s="49">
        <v>0.50198150594451785</v>
      </c>
      <c r="P19" s="47" t="s">
        <v>163</v>
      </c>
      <c r="Q19" s="50">
        <v>0.21739130434782608</v>
      </c>
      <c r="R19" s="47" t="s">
        <v>238</v>
      </c>
      <c r="S19" s="50">
        <v>0.12432432432432433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277</v>
      </c>
      <c r="K20" s="49">
        <v>0.26315789473684209</v>
      </c>
      <c r="L20" s="47" t="s">
        <v>238</v>
      </c>
      <c r="M20" s="49">
        <v>0.2</v>
      </c>
      <c r="N20" s="47" t="s">
        <v>161</v>
      </c>
      <c r="O20" s="49">
        <v>0.5</v>
      </c>
      <c r="P20" s="47" t="s">
        <v>114</v>
      </c>
      <c r="Q20" s="50">
        <v>0.21206679834799785</v>
      </c>
      <c r="R20" s="47" t="s">
        <v>195</v>
      </c>
      <c r="S20" s="50">
        <v>0.12735849056603774</v>
      </c>
      <c r="T20" s="47" t="s">
        <v>238</v>
      </c>
      <c r="U20" s="51">
        <v>6914.7058823529414</v>
      </c>
      <c r="V20" s="47" t="s">
        <v>265</v>
      </c>
      <c r="W20" s="51">
        <v>-5379.166666666667</v>
      </c>
      <c r="X20" s="47" t="s">
        <v>269</v>
      </c>
      <c r="Y20" s="50">
        <v>0.21768707482993196</v>
      </c>
      <c r="Z20" s="47" t="s">
        <v>114</v>
      </c>
      <c r="AA20" s="50">
        <v>0.22840725444424492</v>
      </c>
      <c r="AB20" s="47" t="s">
        <v>276</v>
      </c>
      <c r="AC20" s="50">
        <v>0.55696202531645567</v>
      </c>
      <c r="AD20" s="47" t="s">
        <v>272</v>
      </c>
      <c r="AE20" s="50">
        <v>0.33695652173913043</v>
      </c>
      <c r="AF20" s="47" t="s">
        <v>277</v>
      </c>
      <c r="AG20" s="50">
        <v>0.4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114</v>
      </c>
      <c r="I21" s="48">
        <v>2.490092470277411</v>
      </c>
      <c r="J21" s="47" t="s">
        <v>216</v>
      </c>
      <c r="K21" s="49">
        <v>0.25925925925925924</v>
      </c>
      <c r="L21" s="47" t="s">
        <v>244</v>
      </c>
      <c r="M21" s="49">
        <v>0.22222222222222221</v>
      </c>
      <c r="N21" s="47" t="s">
        <v>179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277</v>
      </c>
      <c r="U21" s="51">
        <v>6784</v>
      </c>
      <c r="V21" s="47" t="s">
        <v>223</v>
      </c>
      <c r="W21" s="51">
        <v>-5450</v>
      </c>
      <c r="X21" s="47" t="s">
        <v>255</v>
      </c>
      <c r="Y21" s="50">
        <v>0.215962441314554</v>
      </c>
      <c r="Z21" s="47" t="s">
        <v>277</v>
      </c>
      <c r="AA21" s="50">
        <v>0.22519083969465647</v>
      </c>
      <c r="AB21" s="47" t="s">
        <v>114</v>
      </c>
      <c r="AC21" s="50">
        <v>0.54561558901682905</v>
      </c>
      <c r="AD21" s="47" t="s">
        <v>114</v>
      </c>
      <c r="AE21" s="50">
        <v>0.33647798742138363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-0.17384412153236478</v>
      </c>
      <c r="H22" s="47" t="s">
        <v>161</v>
      </c>
      <c r="I22" s="48">
        <v>2.5</v>
      </c>
      <c r="J22" s="47" t="s">
        <v>114</v>
      </c>
      <c r="K22" s="49">
        <v>0.2562747688243065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169</v>
      </c>
      <c r="Q22" s="50">
        <v>0.20813397129186603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269</v>
      </c>
      <c r="W22" s="51">
        <v>-5485</v>
      </c>
      <c r="X22" s="47" t="s">
        <v>263</v>
      </c>
      <c r="Y22" s="50">
        <v>0.21483375959079284</v>
      </c>
      <c r="Z22" s="47" t="s">
        <v>263</v>
      </c>
      <c r="AA22" s="50">
        <v>0.22250639386189258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263</v>
      </c>
      <c r="AG22" s="50">
        <v>0.38738738738738737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333</v>
      </c>
      <c r="E23" s="46">
        <v>-10.499999999999993</v>
      </c>
      <c r="F23" s="47" t="s">
        <v>175</v>
      </c>
      <c r="G23" s="59">
        <v>-1.1000000000000005</v>
      </c>
      <c r="H23" s="47" t="s">
        <v>163</v>
      </c>
      <c r="I23" s="48">
        <v>2.5</v>
      </c>
      <c r="J23" s="47" t="s">
        <v>179</v>
      </c>
      <c r="K23" s="49">
        <v>0.25</v>
      </c>
      <c r="L23" s="47" t="s">
        <v>241</v>
      </c>
      <c r="M23" s="49">
        <v>0.22222222222222221</v>
      </c>
      <c r="N23" s="47" t="s">
        <v>244</v>
      </c>
      <c r="O23" s="49">
        <v>0.5</v>
      </c>
      <c r="P23" s="47" t="s">
        <v>161</v>
      </c>
      <c r="Q23" s="50">
        <v>0.20779220779220781</v>
      </c>
      <c r="R23" s="47" t="s">
        <v>114</v>
      </c>
      <c r="S23" s="50">
        <v>0.1332375650924762</v>
      </c>
      <c r="T23" s="47" t="s">
        <v>276</v>
      </c>
      <c r="U23" s="51">
        <v>6754.6391752577319</v>
      </c>
      <c r="V23" s="47" t="s">
        <v>164</v>
      </c>
      <c r="W23" s="51">
        <v>-5500</v>
      </c>
      <c r="X23" s="47" t="s">
        <v>177</v>
      </c>
      <c r="Y23" s="50">
        <v>0.21052631578947367</v>
      </c>
      <c r="Z23" s="47" t="s">
        <v>235</v>
      </c>
      <c r="AA23" s="50">
        <v>0.21764705882352942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0.38271604938271603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215</v>
      </c>
      <c r="E24" s="46">
        <v>-14.4</v>
      </c>
      <c r="F24" s="47" t="s">
        <v>333</v>
      </c>
      <c r="G24" s="59">
        <v>-1.4999999999999989</v>
      </c>
      <c r="H24" s="47" t="s">
        <v>175</v>
      </c>
      <c r="I24" s="48">
        <v>2.5</v>
      </c>
      <c r="J24" s="47" t="s">
        <v>235</v>
      </c>
      <c r="K24" s="49">
        <v>0.22727272727272727</v>
      </c>
      <c r="L24" s="47" t="s">
        <v>258</v>
      </c>
      <c r="M24" s="49">
        <v>0.22222222222222221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191</v>
      </c>
      <c r="U24" s="51">
        <v>6733.333333333333</v>
      </c>
      <c r="V24" s="47" t="s">
        <v>272</v>
      </c>
      <c r="W24" s="51">
        <v>-5676.4705882352937</v>
      </c>
      <c r="X24" s="47" t="s">
        <v>228</v>
      </c>
      <c r="Y24" s="50">
        <v>0.20979020979020979</v>
      </c>
      <c r="Z24" s="47" t="s">
        <v>238</v>
      </c>
      <c r="AA24" s="50">
        <v>0.21621621621621623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297</v>
      </c>
      <c r="M25" s="49">
        <v>0.22222222222222221</v>
      </c>
      <c r="N25" s="47" t="s">
        <v>163</v>
      </c>
      <c r="O25" s="49">
        <v>0.5</v>
      </c>
      <c r="P25" s="47" t="s">
        <v>272</v>
      </c>
      <c r="Q25" s="50">
        <v>0.20351758793969849</v>
      </c>
      <c r="R25" s="47" t="s">
        <v>199</v>
      </c>
      <c r="S25" s="50">
        <v>0.13333333333333333</v>
      </c>
      <c r="T25" s="47" t="s">
        <v>324</v>
      </c>
      <c r="U25" s="51">
        <v>6600</v>
      </c>
      <c r="V25" s="47" t="s">
        <v>235</v>
      </c>
      <c r="W25" s="51">
        <v>-5749.0566037735853</v>
      </c>
      <c r="X25" s="47" t="s">
        <v>244</v>
      </c>
      <c r="Y25" s="50">
        <v>0.20930232558139536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244</v>
      </c>
      <c r="AE25" s="50">
        <v>0.32</v>
      </c>
      <c r="AF25" s="47" t="s">
        <v>213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324</v>
      </c>
      <c r="C26" s="107">
        <v>10</v>
      </c>
      <c r="D26" s="45" t="s">
        <v>179</v>
      </c>
      <c r="E26" s="46">
        <v>-34.6</v>
      </c>
      <c r="F26" s="47" t="s">
        <v>272</v>
      </c>
      <c r="G26" s="59">
        <v>-3.4754716981132061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175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168</v>
      </c>
      <c r="W26" s="51">
        <v>-5835.7142857142853</v>
      </c>
      <c r="X26" s="47" t="s">
        <v>203</v>
      </c>
      <c r="Y26" s="50">
        <v>0.20930232558139536</v>
      </c>
      <c r="Z26" s="47" t="s">
        <v>169</v>
      </c>
      <c r="AA26" s="50">
        <v>0.19856459330143542</v>
      </c>
      <c r="AB26" s="47" t="s">
        <v>272</v>
      </c>
      <c r="AC26" s="50">
        <v>0.52747252747252749</v>
      </c>
      <c r="AD26" s="47" t="s">
        <v>163</v>
      </c>
      <c r="AE26" s="50">
        <v>0.31818181818181818</v>
      </c>
      <c r="AF26" s="47" t="s">
        <v>333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162</v>
      </c>
      <c r="C27" s="107">
        <v>9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2.5849056603773586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177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6552.9212531752755</v>
      </c>
      <c r="V27" s="47" t="s">
        <v>114</v>
      </c>
      <c r="W27" s="51">
        <v>-5842.1832884097039</v>
      </c>
      <c r="X27" s="47" t="s">
        <v>163</v>
      </c>
      <c r="Y27" s="50">
        <v>0.20289855072463769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276</v>
      </c>
      <c r="AE27" s="50">
        <v>0.30666666666666664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241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0.24834874504623514</v>
      </c>
      <c r="N28" s="47" t="s">
        <v>223</v>
      </c>
      <c r="O28" s="49">
        <v>0.5</v>
      </c>
      <c r="P28" s="47" t="s">
        <v>269</v>
      </c>
      <c r="Q28" s="50">
        <v>0.19727891156462585</v>
      </c>
      <c r="R28" s="47" t="s">
        <v>244</v>
      </c>
      <c r="S28" s="50">
        <v>0.13953488372093023</v>
      </c>
      <c r="T28" s="47" t="s">
        <v>272</v>
      </c>
      <c r="U28" s="51">
        <v>6507.4074074074078</v>
      </c>
      <c r="V28" s="47" t="s">
        <v>304</v>
      </c>
      <c r="W28" s="51">
        <v>-5882.1428571428569</v>
      </c>
      <c r="X28" s="47" t="s">
        <v>114</v>
      </c>
      <c r="Y28" s="50">
        <v>0.20272939486442809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</v>
      </c>
      <c r="AF28" s="47" t="s">
        <v>114</v>
      </c>
      <c r="AG28" s="50">
        <v>0.36917866215071971</v>
      </c>
      <c r="AH28" s="47" t="s">
        <v>163</v>
      </c>
      <c r="AI28" s="54">
        <v>41700</v>
      </c>
    </row>
    <row r="29" spans="1:35">
      <c r="A29" s="44">
        <v>27</v>
      </c>
      <c r="B29" s="45" t="s">
        <v>258</v>
      </c>
      <c r="C29" s="107">
        <v>9</v>
      </c>
      <c r="D29" s="45" t="s">
        <v>262</v>
      </c>
      <c r="E29" s="46">
        <v>-59.2</v>
      </c>
      <c r="F29" s="47" t="s">
        <v>277</v>
      </c>
      <c r="G29" s="59">
        <v>-5.6263157894736819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195</v>
      </c>
      <c r="O29" s="49">
        <v>0.49152542372881358</v>
      </c>
      <c r="P29" s="47" t="s">
        <v>228</v>
      </c>
      <c r="Q29" s="50">
        <v>0.19580419580419581</v>
      </c>
      <c r="R29" s="47" t="s">
        <v>277</v>
      </c>
      <c r="S29" s="50">
        <v>0.14122137404580154</v>
      </c>
      <c r="T29" s="47" t="s">
        <v>269</v>
      </c>
      <c r="U29" s="51">
        <v>6444.8275862068967</v>
      </c>
      <c r="V29" s="47" t="s">
        <v>177</v>
      </c>
      <c r="W29" s="51">
        <v>-5950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228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297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238</v>
      </c>
      <c r="O30" s="49">
        <v>0.48</v>
      </c>
      <c r="P30" s="47" t="s">
        <v>277</v>
      </c>
      <c r="Q30" s="50">
        <v>0.19083969465648856</v>
      </c>
      <c r="R30" s="47" t="s">
        <v>335</v>
      </c>
      <c r="S30" s="50">
        <v>0.14285714285714285</v>
      </c>
      <c r="T30" s="47" t="s">
        <v>255</v>
      </c>
      <c r="U30" s="51">
        <v>6295.454545454545</v>
      </c>
      <c r="V30" s="47" t="s">
        <v>213</v>
      </c>
      <c r="W30" s="51">
        <v>-5966.666666666667</v>
      </c>
      <c r="X30" s="47" t="s">
        <v>276</v>
      </c>
      <c r="Y30" s="50">
        <v>0.19849246231155779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277</v>
      </c>
      <c r="AE30" s="50">
        <v>0.28813559322033899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163</v>
      </c>
      <c r="C31" s="107">
        <v>8</v>
      </c>
      <c r="D31" s="45" t="s">
        <v>335</v>
      </c>
      <c r="E31" s="46">
        <v>-89.9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333</v>
      </c>
      <c r="K31" s="49">
        <v>0.14285714285714285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238</v>
      </c>
      <c r="Q31" s="50">
        <v>0.18378378378378379</v>
      </c>
      <c r="R31" s="47" t="s">
        <v>297</v>
      </c>
      <c r="S31" s="50">
        <v>0.14492753623188406</v>
      </c>
      <c r="T31" s="47" t="s">
        <v>203</v>
      </c>
      <c r="U31" s="51">
        <v>6275</v>
      </c>
      <c r="V31" s="47" t="s">
        <v>227</v>
      </c>
      <c r="W31" s="51">
        <v>-5992.8571428571431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235</v>
      </c>
      <c r="AE31" s="50">
        <v>0.25675675675675674</v>
      </c>
      <c r="AF31" s="47" t="s">
        <v>235</v>
      </c>
      <c r="AG31" s="50">
        <v>0.3559322033898305</v>
      </c>
      <c r="AH31" s="47" t="s">
        <v>264</v>
      </c>
      <c r="AI31" s="54">
        <v>35600</v>
      </c>
    </row>
    <row r="32" spans="1:35">
      <c r="A32" s="44">
        <v>30</v>
      </c>
      <c r="B32" s="45" t="s">
        <v>333</v>
      </c>
      <c r="C32" s="107">
        <v>7</v>
      </c>
      <c r="D32" s="45" t="s">
        <v>199</v>
      </c>
      <c r="E32" s="46">
        <v>-97.4</v>
      </c>
      <c r="F32" s="47" t="s">
        <v>235</v>
      </c>
      <c r="G32" s="59">
        <v>-9.5863636363636324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272</v>
      </c>
      <c r="M32" s="49">
        <v>0.28301886792452829</v>
      </c>
      <c r="N32" s="47" t="s">
        <v>272</v>
      </c>
      <c r="O32" s="49">
        <v>0.43396226415094341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235</v>
      </c>
      <c r="U32" s="51">
        <v>6013.5593220338988</v>
      </c>
      <c r="V32" s="47" t="s">
        <v>333</v>
      </c>
      <c r="W32" s="51">
        <v>-6100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175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262</v>
      </c>
      <c r="Q33" s="50">
        <v>0.17391304347826086</v>
      </c>
      <c r="R33" s="47" t="s">
        <v>227</v>
      </c>
      <c r="S33" s="50">
        <v>0.15053763440860216</v>
      </c>
      <c r="T33" s="47" t="s">
        <v>163</v>
      </c>
      <c r="U33" s="51">
        <v>5993.333333333333</v>
      </c>
      <c r="V33" s="47" t="s">
        <v>276</v>
      </c>
      <c r="W33" s="51">
        <v>-6322.2222222222226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276</v>
      </c>
      <c r="AG33" s="50">
        <v>0.32989690721649484</v>
      </c>
      <c r="AH33" s="47" t="s">
        <v>213</v>
      </c>
      <c r="AI33" s="54">
        <v>34800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277</v>
      </c>
      <c r="I34" s="48">
        <v>2.7105263157894739</v>
      </c>
      <c r="J34" s="47" t="s">
        <v>238</v>
      </c>
      <c r="K34" s="49">
        <v>0.08</v>
      </c>
      <c r="L34" s="47" t="s">
        <v>216</v>
      </c>
      <c r="M34" s="49">
        <v>0.29629629629629628</v>
      </c>
      <c r="N34" s="47" t="s">
        <v>277</v>
      </c>
      <c r="O34" s="49">
        <v>0.42105263157894735</v>
      </c>
      <c r="P34" s="47" t="s">
        <v>235</v>
      </c>
      <c r="Q34" s="50">
        <v>0.17352941176470588</v>
      </c>
      <c r="R34" s="47" t="s">
        <v>241</v>
      </c>
      <c r="S34" s="50">
        <v>0.15151515151515152</v>
      </c>
      <c r="T34" s="47" t="s">
        <v>168</v>
      </c>
      <c r="U34" s="51">
        <v>5988.3720930232557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333</v>
      </c>
      <c r="AA34" s="50">
        <v>0.1702127659574468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241</v>
      </c>
      <c r="AG34" s="50">
        <v>0.26666666666666666</v>
      </c>
      <c r="AH34" s="47" t="s">
        <v>333</v>
      </c>
      <c r="AI34" s="54">
        <v>34600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335</v>
      </c>
      <c r="I35" s="48">
        <v>2.7142857142857144</v>
      </c>
      <c r="J35" s="47" t="s">
        <v>213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264</v>
      </c>
      <c r="S35" s="50">
        <v>0.15384615384615385</v>
      </c>
      <c r="T35" s="47" t="s">
        <v>177</v>
      </c>
      <c r="U35" s="51">
        <v>5900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0.42857142857142855</v>
      </c>
      <c r="AD35" s="47" t="s">
        <v>164</v>
      </c>
      <c r="AE35" s="50">
        <v>0.22580645161290322</v>
      </c>
      <c r="AF35" s="47" t="s">
        <v>304</v>
      </c>
      <c r="AG35" s="50">
        <v>0.26190476190476192</v>
      </c>
      <c r="AH35" s="47" t="s">
        <v>167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324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333</v>
      </c>
      <c r="Q36" s="50">
        <v>0.1702127659574468</v>
      </c>
      <c r="R36" s="47" t="s">
        <v>235</v>
      </c>
      <c r="S36" s="50">
        <v>0.15588235294117647</v>
      </c>
      <c r="T36" s="47" t="s">
        <v>263</v>
      </c>
      <c r="U36" s="51">
        <v>5781.9819819819822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333</v>
      </c>
      <c r="AC36" s="50">
        <v>0.41666666666666669</v>
      </c>
      <c r="AD36" s="47" t="s">
        <v>231</v>
      </c>
      <c r="AE36" s="50">
        <v>0.2</v>
      </c>
      <c r="AF36" s="47" t="s">
        <v>169</v>
      </c>
      <c r="AG36" s="50">
        <v>0.25287356321839083</v>
      </c>
      <c r="AH36" s="47" t="s">
        <v>241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235</v>
      </c>
      <c r="I37" s="48">
        <v>2.7727272727272729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235</v>
      </c>
      <c r="O37" s="49">
        <v>0.38636363636363635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238</v>
      </c>
      <c r="Y37" s="50">
        <v>0.15675675675675677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258</v>
      </c>
      <c r="AE37" s="50">
        <v>0.18181818181818182</v>
      </c>
      <c r="AF37" s="47" t="s">
        <v>324</v>
      </c>
      <c r="AG37" s="50">
        <v>0.25</v>
      </c>
      <c r="AH37" s="47" t="s">
        <v>175</v>
      </c>
      <c r="AI37" s="54">
        <v>33600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-131.60000000000014</v>
      </c>
      <c r="F38" s="47" t="s">
        <v>335</v>
      </c>
      <c r="G38" s="59">
        <v>-12.842857142857143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272</v>
      </c>
      <c r="S38" s="50">
        <v>0.17085427135678391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235</v>
      </c>
      <c r="Y38" s="50">
        <v>0.15588235294117647</v>
      </c>
      <c r="Z38" s="47" t="s">
        <v>265</v>
      </c>
      <c r="AA38" s="50">
        <v>0.14553990610328638</v>
      </c>
      <c r="AB38" s="47" t="s">
        <v>335</v>
      </c>
      <c r="AC38" s="50">
        <v>0.38461538461538464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324</v>
      </c>
      <c r="AI38" s="54">
        <v>32800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163</v>
      </c>
      <c r="M39" s="49">
        <v>0.375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169</v>
      </c>
      <c r="Y39" s="50">
        <v>0.15550239234449761</v>
      </c>
      <c r="Z39" s="47" t="s">
        <v>216</v>
      </c>
      <c r="AA39" s="50">
        <v>0.14525139664804471</v>
      </c>
      <c r="AB39" s="47" t="s">
        <v>324</v>
      </c>
      <c r="AC39" s="50">
        <v>0.375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235</v>
      </c>
      <c r="M40" s="49">
        <v>0.38636363636363635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4987.5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0.39473684210526316</v>
      </c>
      <c r="N41" s="47" t="s">
        <v>324</v>
      </c>
      <c r="O41" s="49">
        <v>0.3</v>
      </c>
      <c r="P41" s="47" t="s">
        <v>335</v>
      </c>
      <c r="Q41" s="50">
        <v>0.14285714285714285</v>
      </c>
      <c r="R41" s="47" t="s">
        <v>324</v>
      </c>
      <c r="S41" s="50">
        <v>0.17741935483870969</v>
      </c>
      <c r="T41" s="47" t="s">
        <v>241</v>
      </c>
      <c r="U41" s="51">
        <v>4940</v>
      </c>
      <c r="V41" s="47" t="s">
        <v>238</v>
      </c>
      <c r="W41" s="51">
        <v>-6952.173913043478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213</v>
      </c>
      <c r="AE41" s="50">
        <v>0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161</v>
      </c>
      <c r="S42" s="50">
        <v>0.18181818181818182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324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196</v>
      </c>
      <c r="G43" s="59">
        <v>-27.1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0.12903225806451613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324</v>
      </c>
      <c r="G44" s="59">
        <v>-28.49</v>
      </c>
      <c r="H44" s="47" t="s">
        <v>324</v>
      </c>
      <c r="I44" s="48">
        <v>3.2</v>
      </c>
      <c r="J44" s="47" t="s">
        <v>202</v>
      </c>
      <c r="K44" s="49">
        <v>0</v>
      </c>
      <c r="L44" s="47" t="s">
        <v>324</v>
      </c>
      <c r="M44" s="49">
        <v>0.5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324</v>
      </c>
      <c r="AA44" s="50">
        <v>0.11290322580645161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272</v>
      </c>
      <c r="E45" s="46">
        <v>-184.19999999999993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277</v>
      </c>
      <c r="E46" s="46">
        <v>-213.7999999999999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6.4516129032258063E-2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-242.09999999999994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-284.89999999999998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-421.79999999999984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757</v>
      </c>
      <c r="C2" s="121"/>
      <c r="E2" s="32" t="s">
        <v>54</v>
      </c>
      <c r="F2" s="29" t="s">
        <v>20</v>
      </c>
      <c r="G2" s="12">
        <v>693</v>
      </c>
      <c r="H2" s="93">
        <f>IF(B$17=0,0,G2/B$17)</f>
        <v>0.58679085520745133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-60.766182298546894</v>
      </c>
      <c r="P2" s="79">
        <v>757</v>
      </c>
      <c r="Q2" s="63">
        <v>-46000</v>
      </c>
    </row>
    <row r="3" spans="1:17">
      <c r="A3" s="19" t="s">
        <v>8</v>
      </c>
      <c r="B3" s="122">
        <v>5569</v>
      </c>
      <c r="C3" s="123"/>
      <c r="E3" s="33" t="s">
        <v>181</v>
      </c>
      <c r="F3" s="30" t="s">
        <v>156</v>
      </c>
      <c r="G3" s="13">
        <v>612</v>
      </c>
      <c r="H3" s="94">
        <f>IF(B$17=0,0,G3/B$17)</f>
        <v>0.51820491109229472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-4.4914134742404226</v>
      </c>
      <c r="P3" s="80">
        <v>757</v>
      </c>
      <c r="Q3" s="64">
        <v>-3400</v>
      </c>
    </row>
    <row r="4" spans="1:17">
      <c r="A4" s="19" t="s">
        <v>6</v>
      </c>
      <c r="B4" s="124">
        <v>-131.60000000000014</v>
      </c>
      <c r="C4" s="125"/>
      <c r="E4" s="33" t="s">
        <v>184</v>
      </c>
      <c r="F4" s="30" t="s">
        <v>187</v>
      </c>
      <c r="G4" s="13">
        <v>592</v>
      </c>
      <c r="H4" s="94">
        <f>IF(B$17=0,0,G4/B$17)</f>
        <v>0.50127011007620659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-36.96551724137931</v>
      </c>
      <c r="P4" s="80">
        <v>725</v>
      </c>
      <c r="Q4" s="64">
        <v>-26800</v>
      </c>
    </row>
    <row r="5" spans="1:17">
      <c r="A5" s="19" t="s">
        <v>7</v>
      </c>
      <c r="B5" s="126">
        <f>IF(B$2=0,0,B$4/B$2)</f>
        <v>-0.17384412153236478</v>
      </c>
      <c r="C5" s="127"/>
      <c r="E5" s="33" t="s">
        <v>60</v>
      </c>
      <c r="F5" s="30" t="s">
        <v>24</v>
      </c>
      <c r="G5" s="13">
        <v>453</v>
      </c>
      <c r="H5" s="94">
        <f>IF(B$17=0,0,G5/B$17)</f>
        <v>0.3835732430143946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-21.592649310872893</v>
      </c>
      <c r="P5" s="80">
        <v>653</v>
      </c>
      <c r="Q5" s="64">
        <v>-14100</v>
      </c>
    </row>
    <row r="6" spans="1:17">
      <c r="A6" s="19" t="s">
        <v>1</v>
      </c>
      <c r="B6" s="128">
        <f>IF(B$2=0,0,(B$7*1+B$8*2+B$9*3+B$10*4)/B$2)</f>
        <v>2.490092470277411</v>
      </c>
      <c r="C6" s="129"/>
      <c r="E6" s="33" t="s">
        <v>56</v>
      </c>
      <c r="F6" s="30" t="s">
        <v>185</v>
      </c>
      <c r="G6" s="13">
        <v>314</v>
      </c>
      <c r="H6" s="94">
        <f>IF(B$17=0,0,G6/B$17)</f>
        <v>0.26587637595258257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-2.217741935483871</v>
      </c>
      <c r="P6" s="80">
        <v>496</v>
      </c>
      <c r="Q6" s="64">
        <v>-1100</v>
      </c>
    </row>
    <row r="7" spans="1:17">
      <c r="A7" s="19" t="s">
        <v>2</v>
      </c>
      <c r="B7" s="13">
        <v>194</v>
      </c>
      <c r="C7" s="6">
        <f t="shared" ref="C7:C12" si="2">IF(B$2=0,0,B7/B$2)</f>
        <v>0.2562747688243065</v>
      </c>
      <c r="E7" s="33" t="s">
        <v>57</v>
      </c>
      <c r="F7" s="30" t="s">
        <v>21</v>
      </c>
      <c r="G7" s="13">
        <v>270</v>
      </c>
      <c r="H7" s="94">
        <f>IF(B$17=0,0,G7/B$17)</f>
        <v>0.22861981371718881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-54.487179487179489</v>
      </c>
      <c r="P7" s="80">
        <v>312</v>
      </c>
      <c r="Q7" s="64">
        <v>-17000</v>
      </c>
    </row>
    <row r="8" spans="1:17">
      <c r="A8" s="19" t="s">
        <v>3</v>
      </c>
      <c r="B8" s="13">
        <v>186</v>
      </c>
      <c r="C8" s="6">
        <f>IF(B$2=0,0,B8/B$2)</f>
        <v>0.24570673712021135</v>
      </c>
      <c r="E8" s="33" t="s">
        <v>55</v>
      </c>
      <c r="F8" s="30" t="s">
        <v>155</v>
      </c>
      <c r="G8" s="13">
        <v>256</v>
      </c>
      <c r="H8" s="94">
        <f>IF(B$17=0,0,G8/B$17)</f>
        <v>0.21676545300592717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189</v>
      </c>
      <c r="C9" s="7">
        <f>IF(B$2=0,0,B9/B$2)</f>
        <v>0.24966974900924702</v>
      </c>
      <c r="E9" s="33" t="s">
        <v>59</v>
      </c>
      <c r="F9" s="30" t="s">
        <v>23</v>
      </c>
      <c r="G9" s="13">
        <v>188</v>
      </c>
      <c r="H9" s="94">
        <f>IF(B$17=0,0,G9/B$17)</f>
        <v>0.15918712955122777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188</v>
      </c>
      <c r="C10" s="7">
        <f>IF(B$2=0,0,B10/B$2)</f>
        <v>0.24834874504623514</v>
      </c>
      <c r="E10" s="33" t="s">
        <v>182</v>
      </c>
      <c r="F10" s="30" t="s">
        <v>19</v>
      </c>
      <c r="G10" s="13">
        <v>124</v>
      </c>
      <c r="H10" s="94">
        <f>IF(B$17=0,0,G10/B$17)</f>
        <v>0.10499576629974598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380</v>
      </c>
      <c r="C11" s="7">
        <f>IF(B$2=0,0,B11/B$2)</f>
        <v>0.50198150594451785</v>
      </c>
      <c r="E11" s="33" t="s">
        <v>58</v>
      </c>
      <c r="F11" s="30" t="s">
        <v>22</v>
      </c>
      <c r="G11" s="13">
        <v>82</v>
      </c>
      <c r="H11" s="94">
        <f>IF(B$17=0,0,G11/B$17)</f>
        <v>6.9432684165961045E-2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3.1704095112285335E-2</v>
      </c>
      <c r="E12" s="33" t="s">
        <v>77</v>
      </c>
      <c r="F12" s="30" t="s">
        <v>41</v>
      </c>
      <c r="G12" s="13">
        <v>54</v>
      </c>
      <c r="H12" s="94">
        <f>IF(B$17=0,0,G12/B$17)</f>
        <v>4.5723962743437763E-2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0.22210526315789494</v>
      </c>
      <c r="P12" s="79">
        <v>190</v>
      </c>
      <c r="Q12" s="67">
        <v>42.200000000000038</v>
      </c>
    </row>
    <row r="13" spans="1:17">
      <c r="A13" s="22" t="s">
        <v>97</v>
      </c>
      <c r="B13" s="15">
        <v>1129</v>
      </c>
      <c r="C13" s="11">
        <f>IF(B$3=0,0,B13/B$3)</f>
        <v>0.20272939486442809</v>
      </c>
      <c r="E13" s="33" t="s">
        <v>183</v>
      </c>
      <c r="F13" s="30" t="s">
        <v>186</v>
      </c>
      <c r="G13" s="13">
        <v>35</v>
      </c>
      <c r="H13" s="94">
        <f>IF(B$17=0,0,G13/B$17)</f>
        <v>2.9635901778154106E-2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0.71105263157894527</v>
      </c>
      <c r="P13" s="80">
        <v>190</v>
      </c>
      <c r="Q13" s="68">
        <v>135.0999999999996</v>
      </c>
    </row>
    <row r="14" spans="1:17">
      <c r="A14" s="19" t="s">
        <v>94</v>
      </c>
      <c r="B14" s="13">
        <v>1272</v>
      </c>
      <c r="C14" s="6">
        <f>IF(B$3=0,0,B14/B$3)</f>
        <v>0.22840725444424492</v>
      </c>
      <c r="E14" s="33" t="s">
        <v>74</v>
      </c>
      <c r="F14" s="30" t="s">
        <v>38</v>
      </c>
      <c r="G14" s="13">
        <v>32</v>
      </c>
      <c r="H14" s="94">
        <f>IF(B$17=0,0,G14/B$17)</f>
        <v>2.7095681625740897E-2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-2.8294736842105257</v>
      </c>
      <c r="P14" s="80">
        <v>190</v>
      </c>
      <c r="Q14" s="68">
        <v>-537.59999999999991</v>
      </c>
    </row>
    <row r="15" spans="1:17">
      <c r="A15" s="18" t="s">
        <v>99</v>
      </c>
      <c r="B15" s="12">
        <f>B21</f>
        <v>616</v>
      </c>
      <c r="C15" s="4">
        <f>IF(B$13=0,0,B15/B$13)</f>
        <v>0.54561558901682905</v>
      </c>
      <c r="E15" s="33" t="s">
        <v>71</v>
      </c>
      <c r="F15" s="30" t="s">
        <v>35</v>
      </c>
      <c r="G15" s="13">
        <v>31</v>
      </c>
      <c r="H15" s="94">
        <f>IF(B$17=0,0,G15/B$17)</f>
        <v>2.6248941574936496E-2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1.203684210526315</v>
      </c>
      <c r="P15" s="81">
        <v>190</v>
      </c>
      <c r="Q15" s="69">
        <v>228.69999999999987</v>
      </c>
    </row>
    <row r="16" spans="1:17">
      <c r="A16" s="18" t="s">
        <v>100</v>
      </c>
      <c r="B16" s="12">
        <f>B22</f>
        <v>428</v>
      </c>
      <c r="C16" s="4">
        <f>IF(B$14=0,0,B16/B$14)</f>
        <v>0.33647798742138363</v>
      </c>
      <c r="E16" s="33" t="s">
        <v>66</v>
      </c>
      <c r="F16" s="30" t="s">
        <v>30</v>
      </c>
      <c r="G16" s="13">
        <v>22</v>
      </c>
      <c r="H16" s="94">
        <f>IF(B$17=0,0,G16/B$17)</f>
        <v>1.8628281117696866E-2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1181</v>
      </c>
      <c r="C17" s="4">
        <f>IF(B$3=0,0,B17/B$3)</f>
        <v>0.21206679834799785</v>
      </c>
      <c r="E17" s="33" t="s">
        <v>67</v>
      </c>
      <c r="F17" s="30" t="s">
        <v>31</v>
      </c>
      <c r="G17" s="13">
        <v>15</v>
      </c>
      <c r="H17" s="94">
        <f>IF(B$17=0,0,G17/B$17)</f>
        <v>1.2701100762066046E-2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742</v>
      </c>
      <c r="C18" s="6">
        <f>IF(B$3=0,0,B18/B$3)</f>
        <v>0.1332375650924762</v>
      </c>
      <c r="E18" s="33" t="s">
        <v>69</v>
      </c>
      <c r="F18" s="30" t="s">
        <v>33</v>
      </c>
      <c r="G18" s="13">
        <v>12</v>
      </c>
      <c r="H18" s="94">
        <f>IF(B$17=0,0,G18/B$17)</f>
        <v>1.0160880609652836E-2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436</v>
      </c>
      <c r="C19" s="6">
        <f>IF(B$17=0,0,B19/B$17)</f>
        <v>0.36917866215071971</v>
      </c>
      <c r="E19" s="33" t="s">
        <v>78</v>
      </c>
      <c r="F19" s="30" t="s">
        <v>42</v>
      </c>
      <c r="G19" s="13">
        <v>11</v>
      </c>
      <c r="H19" s="94">
        <f>IF(B$17=0,0,G19/B$17)</f>
        <v>9.3141405588484331E-3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745</v>
      </c>
      <c r="C20" s="6">
        <f>IF(B$17=0,0,B20/B$17)</f>
        <v>0.63082133784928029</v>
      </c>
      <c r="E20" s="33" t="s">
        <v>62</v>
      </c>
      <c r="F20" s="30" t="s">
        <v>26</v>
      </c>
      <c r="G20" s="13">
        <v>9</v>
      </c>
      <c r="H20" s="94">
        <f>IF(B$17=0,0,G20/B$17)</f>
        <v>7.6206604572396277E-3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616</v>
      </c>
      <c r="C21" s="6">
        <f>IF(B$17=0,0,B21/B$17)</f>
        <v>0.52159187129551232</v>
      </c>
      <c r="E21" s="33" t="s">
        <v>61</v>
      </c>
      <c r="F21" s="30" t="s">
        <v>25</v>
      </c>
      <c r="G21" s="13">
        <v>7</v>
      </c>
      <c r="H21" s="94">
        <f>IF(B$17=0,0,G21/B$17)</f>
        <v>5.9271803556308214E-3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428</v>
      </c>
      <c r="C22" s="6">
        <f>IF(B$17=0,0,B22/B$17)</f>
        <v>0.3624047417442845</v>
      </c>
      <c r="E22" s="33" t="s">
        <v>76</v>
      </c>
      <c r="F22" s="30" t="s">
        <v>40</v>
      </c>
      <c r="G22" s="13">
        <v>6</v>
      </c>
      <c r="H22" s="94">
        <f>IF(B$17=0,0,G22/B$17)</f>
        <v>5.0804403048264179E-3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137</v>
      </c>
      <c r="C23" s="6">
        <f>IF(B$17=0,0,B23/B$17)</f>
        <v>0.11600338696020322</v>
      </c>
      <c r="E23" s="33" t="s">
        <v>63</v>
      </c>
      <c r="F23" s="30" t="s">
        <v>27</v>
      </c>
      <c r="G23" s="13">
        <v>3</v>
      </c>
      <c r="H23" s="94">
        <f>IF(B$17=0,0,G23/B$17)</f>
        <v>2.5402201524132089E-3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6552.9212531752755</v>
      </c>
      <c r="C24" s="8">
        <v>7739000</v>
      </c>
      <c r="E24" s="33" t="s">
        <v>72</v>
      </c>
      <c r="F24" s="30" t="s">
        <v>36</v>
      </c>
      <c r="G24" s="13">
        <v>2</v>
      </c>
      <c r="H24" s="94">
        <f>IF(B$17=0,0,G24/B$17)</f>
        <v>1.693480101608806E-3</v>
      </c>
      <c r="I24" s="56">
        <v>3</v>
      </c>
      <c r="K24" s="5">
        <v>22</v>
      </c>
      <c r="L24" s="61">
        <v>-68.399999999999991</v>
      </c>
      <c r="N24" s="76" t="s">
        <v>324</v>
      </c>
      <c r="O24" s="86">
        <f>IF(P24=0,0,Q24/P24)</f>
        <v>37.653333333333329</v>
      </c>
      <c r="P24" s="80">
        <v>30</v>
      </c>
      <c r="Q24" s="68">
        <v>1129.5999999999999</v>
      </c>
    </row>
    <row r="25" spans="1:17">
      <c r="A25" s="20" t="s">
        <v>133</v>
      </c>
      <c r="B25" s="97">
        <f>IF($B$17-B$16=0,0,C25/($B$17-B$16))</f>
        <v>7559.6281540504651</v>
      </c>
      <c r="C25" s="98">
        <v>5692400</v>
      </c>
      <c r="E25" s="33" t="s">
        <v>75</v>
      </c>
      <c r="F25" s="30" t="s">
        <v>39</v>
      </c>
      <c r="G25" s="13">
        <v>2</v>
      </c>
      <c r="H25" s="94">
        <f>IF(B$17=0,0,G25/B$17)</f>
        <v>1.693480101608806E-3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4781.7757009345796</v>
      </c>
      <c r="C26" s="98">
        <v>2046600</v>
      </c>
      <c r="E26" s="33" t="s">
        <v>68</v>
      </c>
      <c r="F26" s="30" t="s">
        <v>32</v>
      </c>
      <c r="G26" s="13">
        <v>1</v>
      </c>
      <c r="H26" s="94">
        <f>IF(B$17=0,0,G26/B$17)</f>
        <v>8.4674005080440302E-4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-5842.1832884097039</v>
      </c>
      <c r="C27" s="98">
        <v>-4334900</v>
      </c>
      <c r="E27" s="33" t="s">
        <v>79</v>
      </c>
      <c r="F27" s="30" t="s">
        <v>43</v>
      </c>
      <c r="G27" s="13">
        <v>1</v>
      </c>
      <c r="H27" s="94">
        <f>IF(B$17=0,0,G27/B$17)</f>
        <v>8.4674005080440302E-4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8.4674005080440302E-4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8.4674005080440302E-4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2.5139163224995511E-3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14.5037037037037</v>
      </c>
      <c r="P32" s="80">
        <v>27</v>
      </c>
      <c r="Q32" s="68">
        <v>391.59999999999991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269</v>
      </c>
      <c r="O33" s="86">
        <f>IF(P33=0,0,Q33/P33)</f>
        <v>13.939682539682531</v>
      </c>
      <c r="P33" s="80">
        <v>63</v>
      </c>
      <c r="Q33" s="68">
        <v>878.19999999999948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238</v>
      </c>
      <c r="O34" s="86">
        <f>IF(P34=0,0,Q34/P34)</f>
        <v>12.778666666666663</v>
      </c>
      <c r="P34" s="80">
        <v>75</v>
      </c>
      <c r="Q34" s="68">
        <v>958.39999999999964</v>
      </c>
    </row>
    <row r="35" spans="1:17">
      <c r="A35" s="52" t="s">
        <v>139</v>
      </c>
      <c r="B35" s="99">
        <v>128</v>
      </c>
      <c r="C35" s="102">
        <f t="shared" ref="C35:C47" si="3">IF(B$17=0,0,B35/B$17)</f>
        <v>0.10838272650296359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235</v>
      </c>
      <c r="O35" s="86">
        <f>IF(P35=0,0,Q35/P35)</f>
        <v>12.534848484848514</v>
      </c>
      <c r="P35" s="80">
        <v>132</v>
      </c>
      <c r="Q35" s="68">
        <v>1654.6000000000038</v>
      </c>
    </row>
    <row r="36" spans="1:17">
      <c r="A36" s="19" t="s">
        <v>135</v>
      </c>
      <c r="B36" s="13">
        <v>255</v>
      </c>
      <c r="C36" s="6">
        <f t="shared" si="3"/>
        <v>0.21591871295512277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259</v>
      </c>
      <c r="C37" s="6">
        <f t="shared" si="3"/>
        <v>0.2193056731583404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247</v>
      </c>
      <c r="C38" s="6">
        <f t="shared" si="3"/>
        <v>0.20914479254868756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277</v>
      </c>
      <c r="O38" s="86">
        <f>IF(P38=0,0,Q38/P38)</f>
        <v>7.3605263157894898</v>
      </c>
      <c r="P38" s="80">
        <v>114</v>
      </c>
      <c r="Q38" s="68">
        <v>839.10000000000184</v>
      </c>
    </row>
    <row r="39" spans="1:17">
      <c r="A39" s="19" t="s">
        <v>138</v>
      </c>
      <c r="B39" s="100">
        <v>145</v>
      </c>
      <c r="C39" s="6">
        <f t="shared" si="3"/>
        <v>0.12277730736663844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93</v>
      </c>
      <c r="C40" s="6">
        <f t="shared" si="3"/>
        <v>7.8746824724809483E-2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33</v>
      </c>
      <c r="C41" s="6">
        <f t="shared" si="3"/>
        <v>2.7942421676545301E-2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4.4635220125786157</v>
      </c>
      <c r="P41" s="80">
        <v>159</v>
      </c>
      <c r="Q41" s="68">
        <v>709.69999999999993</v>
      </c>
    </row>
    <row r="42" spans="1:17">
      <c r="A42" s="19" t="s">
        <v>142</v>
      </c>
      <c r="B42" s="100">
        <v>11</v>
      </c>
      <c r="C42" s="6">
        <f t="shared" si="3"/>
        <v>9.3141405588484331E-3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6</v>
      </c>
      <c r="C43" s="6">
        <f t="shared" si="3"/>
        <v>5.0804403048264179E-3</v>
      </c>
      <c r="K43" s="5">
        <v>41</v>
      </c>
      <c r="L43" s="61">
        <v>-66.399999999999991</v>
      </c>
      <c r="N43" s="76" t="s">
        <v>333</v>
      </c>
      <c r="O43" s="86">
        <f>IF(P43=0,0,Q43/P43)</f>
        <v>2</v>
      </c>
      <c r="P43" s="80">
        <v>21</v>
      </c>
      <c r="Q43" s="68">
        <v>42</v>
      </c>
    </row>
    <row r="44" spans="1:17">
      <c r="A44" s="19" t="s">
        <v>144</v>
      </c>
      <c r="B44" s="100">
        <v>1</v>
      </c>
      <c r="C44" s="6">
        <f t="shared" si="3"/>
        <v>8.4674005080440302E-4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2.5402201524132089E-3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-11.09417989417992</v>
      </c>
      <c r="P54" s="80">
        <v>189</v>
      </c>
      <c r="Q54" s="68">
        <v>-2096.8000000000047</v>
      </c>
    </row>
    <row r="55" spans="11:17">
      <c r="K55" s="5">
        <v>53</v>
      </c>
      <c r="L55" s="61">
        <v>-10.1</v>
      </c>
      <c r="N55" s="76" t="s">
        <v>168</v>
      </c>
      <c r="O55" s="86">
        <f>IF(P55=0,0,Q55/P55)</f>
        <v>-11.807407407407409</v>
      </c>
      <c r="P55" s="80">
        <v>54</v>
      </c>
      <c r="Q55" s="68">
        <v>-637.6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-13.451190476190463</v>
      </c>
      <c r="P56" s="80">
        <v>168</v>
      </c>
      <c r="Q56" s="68">
        <v>-2259.7999999999979</v>
      </c>
    </row>
    <row r="57" spans="11:17">
      <c r="K57" s="5">
        <v>55</v>
      </c>
      <c r="L57" s="61">
        <v>20.799999999999997</v>
      </c>
      <c r="N57" s="76" t="s">
        <v>167</v>
      </c>
      <c r="O57" s="86">
        <f>IF(P57=0,0,Q57/P57)</f>
        <v>-18.666666666666664</v>
      </c>
      <c r="P57" s="80">
        <v>3</v>
      </c>
      <c r="Q57" s="68">
        <v>-55.999999999999993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-21.677999999999987</v>
      </c>
      <c r="P58" s="80">
        <v>150</v>
      </c>
      <c r="Q58" s="68">
        <v>-3251.699999999998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0.87356321839080464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632.14285714285711</v>
      </c>
      <c r="P2" s="79">
        <v>56</v>
      </c>
      <c r="Q2" s="63">
        <v>35400</v>
      </c>
    </row>
    <row r="3" spans="1:17">
      <c r="A3" s="19" t="s">
        <v>8</v>
      </c>
      <c r="B3" s="122">
        <v>418</v>
      </c>
      <c r="C3" s="123"/>
      <c r="E3" s="33" t="s">
        <v>184</v>
      </c>
      <c r="F3" s="30" t="s">
        <v>187</v>
      </c>
      <c r="G3" s="13">
        <v>61</v>
      </c>
      <c r="H3" s="94">
        <f>IF(B$17=0,0,G3/B$17)</f>
        <v>0.70114942528735635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1353.5714285714287</v>
      </c>
      <c r="P3" s="80">
        <v>56</v>
      </c>
      <c r="Q3" s="64">
        <v>75800</v>
      </c>
    </row>
    <row r="4" spans="1:17">
      <c r="A4" s="19" t="s">
        <v>6</v>
      </c>
      <c r="B4" s="124">
        <v>606.6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0.45977011494252873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1107.2727272727273</v>
      </c>
      <c r="P4" s="80">
        <v>55</v>
      </c>
      <c r="Q4" s="64">
        <v>60900</v>
      </c>
    </row>
    <row r="5" spans="1:17">
      <c r="A5" s="19" t="s">
        <v>7</v>
      </c>
      <c r="B5" s="126">
        <f>IF(B$2=0,0,B$4/B$2)</f>
        <v>10.832142857142857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0.32183908045977011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0.31034482758620691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19</v>
      </c>
      <c r="C7" s="6">
        <f t="shared" ref="C7:C12" si="2">IF(B$2=0,0,B7/B$2)</f>
        <v>0.3392857142857143</v>
      </c>
      <c r="E7" s="33" t="s">
        <v>59</v>
      </c>
      <c r="F7" s="30" t="s">
        <v>23</v>
      </c>
      <c r="G7" s="13">
        <v>23</v>
      </c>
      <c r="H7" s="94">
        <f>IF(B$17=0,0,G7/B$17)</f>
        <v>0.26436781609195403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0.2857142857142857</v>
      </c>
      <c r="E8" s="33" t="s">
        <v>55</v>
      </c>
      <c r="F8" s="30" t="s">
        <v>155</v>
      </c>
      <c r="G8" s="13">
        <v>20</v>
      </c>
      <c r="H8" s="94">
        <f>IF(B$17=0,0,G8/B$17)</f>
        <v>0.22988505747126436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11</v>
      </c>
      <c r="C9" s="7">
        <f>IF(B$2=0,0,B9/B$2)</f>
        <v>0.19642857142857142</v>
      </c>
      <c r="E9" s="33" t="s">
        <v>56</v>
      </c>
      <c r="F9" s="30" t="s">
        <v>185</v>
      </c>
      <c r="G9" s="13">
        <v>15</v>
      </c>
      <c r="H9" s="94">
        <f>IF(B$17=0,0,G9/B$17)</f>
        <v>0.17241379310344829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0.17857142857142858</v>
      </c>
      <c r="E10" s="33" t="s">
        <v>58</v>
      </c>
      <c r="F10" s="30" t="s">
        <v>22</v>
      </c>
      <c r="G10" s="13">
        <v>8</v>
      </c>
      <c r="H10" s="94">
        <f>IF(B$17=0,0,G10/B$17)</f>
        <v>9.1954022988505746E-2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0.625</v>
      </c>
      <c r="E11" s="33" t="s">
        <v>182</v>
      </c>
      <c r="F11" s="30" t="s">
        <v>19</v>
      </c>
      <c r="G11" s="13">
        <v>7</v>
      </c>
      <c r="H11" s="94">
        <f>IF(B$17=0,0,G11/B$17)</f>
        <v>8.0459770114942528E-2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77</v>
      </c>
      <c r="F12" s="30" t="s">
        <v>41</v>
      </c>
      <c r="G12" s="13">
        <v>7</v>
      </c>
      <c r="H12" s="94">
        <f>IF(B$17=0,0,G12/B$17)</f>
        <v>8.0459770114942528E-2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65</v>
      </c>
      <c r="C13" s="11">
        <f>IF(B$3=0,0,B13/B$3)</f>
        <v>0.15550239234449761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83</v>
      </c>
      <c r="C14" s="6">
        <f>IF(B$3=0,0,B14/B$3)</f>
        <v>0.19856459330143542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15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0.61538461538461542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29</v>
      </c>
      <c r="C16" s="4">
        <f>IF(B$14=0,0,B16/B$14)</f>
        <v>0.3493975903614458</v>
      </c>
      <c r="E16" s="33" t="s">
        <v>68</v>
      </c>
      <c r="F16" s="30" t="s">
        <v>32</v>
      </c>
      <c r="G16" s="13">
        <v>1</v>
      </c>
      <c r="H16" s="94">
        <f>IF(B$17=0,0,G16/B$17)</f>
        <v>1.1494252873563218E-2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0.20813397129186603</v>
      </c>
      <c r="E17" s="33" t="s">
        <v>69</v>
      </c>
      <c r="F17" s="30" t="s">
        <v>33</v>
      </c>
      <c r="G17" s="13">
        <v>1</v>
      </c>
      <c r="H17" s="94">
        <f>IF(B$17=0,0,G17/B$17)</f>
        <v>1.1494252873563218E-2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9.8086124401913874E-2</v>
      </c>
      <c r="E18" s="33" t="s">
        <v>71</v>
      </c>
      <c r="F18" s="30" t="s">
        <v>35</v>
      </c>
      <c r="G18" s="13">
        <v>1</v>
      </c>
      <c r="H18" s="94">
        <f>IF(B$17=0,0,G18/B$17)</f>
        <v>1.1494252873563218E-2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0.25287356321839083</v>
      </c>
      <c r="E19" s="33" t="s">
        <v>74</v>
      </c>
      <c r="F19" s="30" t="s">
        <v>38</v>
      </c>
      <c r="G19" s="13">
        <v>1</v>
      </c>
      <c r="H19" s="94">
        <f>IF(B$17=0,0,G19/B$17)</f>
        <v>1.1494252873563218E-2</v>
      </c>
      <c r="I19" s="56">
        <v>18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65</v>
      </c>
      <c r="C20" s="6">
        <f>IF(B$17=0,0,B20/B$17)</f>
        <v>0.74712643678160917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40</v>
      </c>
      <c r="C21" s="6">
        <f>IF(B$17=0,0,B21/B$17)</f>
        <v>0.45977011494252873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0.33333333333333331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0.20689655172413793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7649.4252873563219</v>
      </c>
      <c r="C24" s="8">
        <v>665500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5.7471264367816091E-2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4"/>
        <v>0.18390804597701149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27</v>
      </c>
      <c r="C38" s="6">
        <f t="shared" si="4"/>
        <v>0.31034482758620691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8.0459770114942528E-2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6.8965517241379309E-2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1.1494252873563218E-2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-21.4</v>
      </c>
      <c r="P48" s="80">
        <v>1</v>
      </c>
      <c r="Q48" s="68">
        <v>-21.4</v>
      </c>
    </row>
    <row r="49" spans="11:17">
      <c r="K49" s="5">
        <v>47</v>
      </c>
      <c r="L49" s="61">
        <v>692.6</v>
      </c>
      <c r="N49" s="76" t="s">
        <v>276</v>
      </c>
      <c r="O49" s="86">
        <f t="shared" si="3"/>
        <v>-21.475000000000001</v>
      </c>
      <c r="P49" s="80">
        <v>4</v>
      </c>
      <c r="Q49" s="68">
        <v>-85.9</v>
      </c>
    </row>
    <row r="50" spans="11:17">
      <c r="K50" s="5">
        <v>48</v>
      </c>
      <c r="L50" s="61">
        <v>721.1</v>
      </c>
      <c r="N50" s="76" t="s">
        <v>235</v>
      </c>
      <c r="O50" s="86">
        <f t="shared" si="3"/>
        <v>-21.671428571428574</v>
      </c>
      <c r="P50" s="80">
        <v>7</v>
      </c>
      <c r="Q50" s="68">
        <v>-151.70000000000002</v>
      </c>
    </row>
    <row r="51" spans="11:17">
      <c r="K51" s="5">
        <v>49</v>
      </c>
      <c r="L51" s="61">
        <v>732</v>
      </c>
      <c r="N51" s="76" t="s">
        <v>241</v>
      </c>
      <c r="O51" s="86">
        <f t="shared" si="3"/>
        <v>-23.799999999999997</v>
      </c>
      <c r="P51" s="80">
        <v>1</v>
      </c>
      <c r="Q51" s="68">
        <v>-23.799999999999997</v>
      </c>
    </row>
    <row r="52" spans="11:17">
      <c r="K52" s="5">
        <v>50</v>
      </c>
      <c r="L52" s="61">
        <v>737.5</v>
      </c>
      <c r="N52" s="76" t="s">
        <v>263</v>
      </c>
      <c r="O52" s="86">
        <f t="shared" si="3"/>
        <v>-26.737500000000001</v>
      </c>
      <c r="P52" s="80">
        <v>8</v>
      </c>
      <c r="Q52" s="68">
        <v>-213.9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</sheetData>
  <sortState xmlns:xlrd2="http://schemas.microsoft.com/office/spreadsheetml/2017/richdata2" ref="E2:I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23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21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54</v>
      </c>
      <c r="F2" s="29" t="s">
        <v>20</v>
      </c>
      <c r="G2" s="12">
        <v>39</v>
      </c>
      <c r="H2" s="93">
        <f>IF(B$17=0,0,G2/B$17)</f>
        <v>0.66101694915254239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-1388.6363636363637</v>
      </c>
      <c r="P2" s="79">
        <v>44</v>
      </c>
      <c r="Q2" s="63">
        <v>-61100</v>
      </c>
    </row>
    <row r="3" spans="1:17">
      <c r="A3" s="19" t="s">
        <v>8</v>
      </c>
      <c r="B3" s="122">
        <v>340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0.5423728813559322</v>
      </c>
      <c r="I3" s="56">
        <v>20</v>
      </c>
      <c r="K3" s="5">
        <v>1</v>
      </c>
      <c r="L3" s="61">
        <v>-53.7</v>
      </c>
      <c r="N3" s="76" t="s">
        <v>104</v>
      </c>
      <c r="O3" s="83">
        <f t="shared" si="0"/>
        <v>227.27272727272728</v>
      </c>
      <c r="P3" s="80">
        <v>44</v>
      </c>
      <c r="Q3" s="64">
        <v>10000</v>
      </c>
    </row>
    <row r="4" spans="1:17">
      <c r="A4" s="19" t="s">
        <v>6</v>
      </c>
      <c r="B4" s="124">
        <v>-421.79999999999984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0.52542372881355937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-1337.2093023255813</v>
      </c>
      <c r="P4" s="80">
        <v>43</v>
      </c>
      <c r="Q4" s="64">
        <v>-57500</v>
      </c>
    </row>
    <row r="5" spans="1:17">
      <c r="A5" s="19" t="s">
        <v>7</v>
      </c>
      <c r="B5" s="126">
        <f>IF(B$2=0,0,B$4/B$2)</f>
        <v>-9.5863636363636324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0.3728813559322034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-562.5</v>
      </c>
      <c r="P5" s="80">
        <v>40</v>
      </c>
      <c r="Q5" s="64">
        <v>-22500</v>
      </c>
    </row>
    <row r="6" spans="1:17">
      <c r="A6" s="19" t="s">
        <v>1</v>
      </c>
      <c r="B6" s="128">
        <f>IF(B$2=0,0,(B$7*1+B$8*2+B$9*3+B$10*4)/B$2)</f>
        <v>2.7727272727272729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0.2711864406779661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-106.06060606060606</v>
      </c>
      <c r="P6" s="80">
        <v>33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0.22727272727272727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-795.23809523809518</v>
      </c>
      <c r="P7" s="80">
        <v>21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0.15909090909090909</v>
      </c>
      <c r="E8" s="33" t="s">
        <v>57</v>
      </c>
      <c r="F8" s="30" t="s">
        <v>21</v>
      </c>
      <c r="G8" s="13">
        <v>13</v>
      </c>
      <c r="H8" s="94">
        <f>IF(B$17=0,0,G8/B$17)</f>
        <v>0.22033898305084745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0.22727272727272727</v>
      </c>
      <c r="E9" s="33" t="s">
        <v>182</v>
      </c>
      <c r="F9" s="30" t="s">
        <v>19</v>
      </c>
      <c r="G9" s="13">
        <v>6</v>
      </c>
      <c r="H9" s="94">
        <f>IF(B$17=0,0,G9/B$17)</f>
        <v>0.10169491525423729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0.38636363636363635</v>
      </c>
      <c r="E10" s="33" t="s">
        <v>59</v>
      </c>
      <c r="F10" s="30" t="s">
        <v>23</v>
      </c>
      <c r="G10" s="13">
        <v>6</v>
      </c>
      <c r="H10" s="94">
        <f>IF(B$17=0,0,G10/B$17)</f>
        <v>0.10169491525423729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0.38636363636363635</v>
      </c>
      <c r="E11" s="33" t="s">
        <v>61</v>
      </c>
      <c r="F11" s="30" t="s">
        <v>25</v>
      </c>
      <c r="G11" s="13">
        <v>1</v>
      </c>
      <c r="H11" s="94">
        <f>IF(B$17=0,0,G11/B$17)</f>
        <v>1.6949152542372881E-2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4.5454545454545456E-2</v>
      </c>
      <c r="E12" s="33" t="s">
        <v>66</v>
      </c>
      <c r="F12" s="30" t="s">
        <v>30</v>
      </c>
      <c r="G12" s="13">
        <v>1</v>
      </c>
      <c r="H12" s="94">
        <f>IF(B$17=0,0,G12/B$17)</f>
        <v>1.6949152542372881E-2</v>
      </c>
      <c r="I12" s="56">
        <v>14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53</v>
      </c>
      <c r="C13" s="11">
        <f>IF(B$3=0,0,B13/B$3)</f>
        <v>0.15588235294117647</v>
      </c>
      <c r="E13" s="33" t="s">
        <v>183</v>
      </c>
      <c r="F13" s="30" t="s">
        <v>186</v>
      </c>
      <c r="G13" s="13">
        <v>1</v>
      </c>
      <c r="H13" s="94">
        <f>IF(B$17=0,0,G13/B$17)</f>
        <v>1.6949152542372881E-2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74</v>
      </c>
      <c r="C14" s="6">
        <f>IF(B$3=0,0,B14/B$3)</f>
        <v>0.21764705882352942</v>
      </c>
      <c r="E14" s="33" t="s">
        <v>71</v>
      </c>
      <c r="F14" s="30" t="s">
        <v>35</v>
      </c>
      <c r="G14" s="13">
        <v>1</v>
      </c>
      <c r="H14" s="94">
        <f>IF(B$17=0,0,G14/B$17)</f>
        <v>1.6949152542372881E-2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0.60377358490566035</v>
      </c>
      <c r="E15" s="33" t="s">
        <v>76</v>
      </c>
      <c r="F15" s="30" t="s">
        <v>40</v>
      </c>
      <c r="G15" s="13">
        <v>1</v>
      </c>
      <c r="H15" s="94">
        <f>IF(B$17=0,0,G15/B$17)</f>
        <v>1.6949152542372881E-2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19</v>
      </c>
      <c r="C16" s="4">
        <f>IF(B$14=0,0,B16/B$14)</f>
        <v>0.25675675675675674</v>
      </c>
      <c r="E16" s="33" t="s">
        <v>77</v>
      </c>
      <c r="F16" s="30" t="s">
        <v>41</v>
      </c>
      <c r="G16" s="13">
        <v>1</v>
      </c>
      <c r="H16" s="94">
        <f>IF(B$17=0,0,G16/B$17)</f>
        <v>1.6949152542372881E-2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0.17352941176470588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0.15588235294117647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0.3559322033898305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38</v>
      </c>
      <c r="C20" s="6">
        <f>IF(B$17=0,0,B20/B$17)</f>
        <v>0.64406779661016944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0.5423728813559322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>IF(P21=0,0,Q21/P21)</f>
        <v>7.6090909090909031</v>
      </c>
      <c r="P21" s="80">
        <v>11</v>
      </c>
      <c r="Q21" s="68">
        <v>83.699999999999932</v>
      </c>
    </row>
    <row r="22" spans="1:17">
      <c r="A22" s="19" t="s">
        <v>149</v>
      </c>
      <c r="B22" s="13">
        <v>19</v>
      </c>
      <c r="C22" s="6">
        <f>IF(B$17=0,0,B22/B$17)</f>
        <v>0.32203389830508472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265</v>
      </c>
      <c r="O22" s="86">
        <f>IF(P22=0,0,Q22/P22)</f>
        <v>-3.8142857142857158</v>
      </c>
      <c r="P22" s="80">
        <v>7</v>
      </c>
      <c r="Q22" s="68">
        <v>-26.70000000000001</v>
      </c>
    </row>
    <row r="23" spans="1:17">
      <c r="A23" s="19" t="s">
        <v>150</v>
      </c>
      <c r="B23" s="13">
        <v>8</v>
      </c>
      <c r="C23" s="6">
        <f>IF(B$17=0,0,B23/B$17)</f>
        <v>0.13559322033898305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216</v>
      </c>
      <c r="O23" s="86">
        <f>IF(P23=0,0,Q23/P23)</f>
        <v>-4.3000000000000016</v>
      </c>
      <c r="P23" s="80">
        <v>3</v>
      </c>
      <c r="Q23" s="68">
        <v>-12.900000000000006</v>
      </c>
    </row>
    <row r="24" spans="1:17">
      <c r="A24" s="19" t="s">
        <v>5</v>
      </c>
      <c r="B24" s="16">
        <f>IF(B$17=0,0,C24/B$17)</f>
        <v>6013.5593220338988</v>
      </c>
      <c r="C24" s="8">
        <v>354800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277</v>
      </c>
      <c r="O24" s="86">
        <f>IF(P24=0,0,Q24/P24)</f>
        <v>-8.2545454545454522</v>
      </c>
      <c r="P24" s="80">
        <v>11</v>
      </c>
      <c r="Q24" s="68">
        <v>-90.799999999999969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>IF(P25=0,0,Q25/P25)</f>
        <v>-8.8600000000000012</v>
      </c>
      <c r="P25" s="80">
        <v>15</v>
      </c>
      <c r="Q25" s="68">
        <v>-132.9</v>
      </c>
    </row>
    <row r="26" spans="1:17">
      <c r="A26" s="20" t="s">
        <v>134</v>
      </c>
      <c r="B26" s="97">
        <f>IF(B$16=0,0,C26/B$16)</f>
        <v>3836.8421052631579</v>
      </c>
      <c r="C26" s="98">
        <v>72900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324</v>
      </c>
      <c r="O26" s="86">
        <f>IF(P26=0,0,Q26/P26)</f>
        <v>-10.650000000000002</v>
      </c>
      <c r="P26" s="80">
        <v>2</v>
      </c>
      <c r="Q26" s="68">
        <v>-21.300000000000004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K28" s="5">
        <v>26</v>
      </c>
      <c r="L28" s="61">
        <v>-416.09999999999997</v>
      </c>
      <c r="N28" s="76" t="s">
        <v>276</v>
      </c>
      <c r="O28" s="86">
        <f>IF(P28=0,0,Q28/P28)</f>
        <v>-18.870588235294111</v>
      </c>
      <c r="P28" s="80">
        <v>17</v>
      </c>
      <c r="Q28" s="68">
        <v>-320.7999999999999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2.9411764705882353E-3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0.13559322033898305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15</v>
      </c>
      <c r="C36" s="6">
        <f t="shared" si="3"/>
        <v>0.25423728813559321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7</v>
      </c>
      <c r="C37" s="6">
        <f t="shared" si="3"/>
        <v>0.11864406779661017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3"/>
        <v>0.32203389830508472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0.11864406779661017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3"/>
        <v>5.0847457627118647E-2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38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9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181</v>
      </c>
      <c r="F2" s="29" t="s">
        <v>156</v>
      </c>
      <c r="G2" s="12">
        <v>59</v>
      </c>
      <c r="H2" s="93">
        <f>IF(B$17=0,0,G2/B$17)</f>
        <v>0.53153153153153154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1226</v>
      </c>
      <c r="P2" s="79">
        <v>50</v>
      </c>
      <c r="Q2" s="63">
        <v>61300</v>
      </c>
    </row>
    <row r="3" spans="1:17">
      <c r="A3" s="19" t="s">
        <v>8</v>
      </c>
      <c r="B3" s="122">
        <v>391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0.44144144144144143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1154</v>
      </c>
      <c r="P3" s="80">
        <v>50</v>
      </c>
      <c r="Q3" s="64">
        <v>57700</v>
      </c>
    </row>
    <row r="4" spans="1:17">
      <c r="A4" s="19" t="s">
        <v>6</v>
      </c>
      <c r="B4" s="124">
        <v>808.9000000000002</v>
      </c>
      <c r="C4" s="125"/>
      <c r="E4" s="33" t="s">
        <v>54</v>
      </c>
      <c r="F4" s="30" t="s">
        <v>20</v>
      </c>
      <c r="G4" s="13">
        <v>48</v>
      </c>
      <c r="H4" s="94">
        <f>IF(B$17=0,0,G4/B$17)</f>
        <v>0.43243243243243246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473.46938775510205</v>
      </c>
      <c r="P4" s="80">
        <v>49</v>
      </c>
      <c r="Q4" s="64">
        <v>23200</v>
      </c>
    </row>
    <row r="5" spans="1:17">
      <c r="A5" s="19" t="s">
        <v>7</v>
      </c>
      <c r="B5" s="126">
        <f>IF(B$2=0,0,B$4/B$2)</f>
        <v>16.178000000000004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0.32432432432432434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1050</v>
      </c>
      <c r="P5" s="80">
        <v>46</v>
      </c>
      <c r="Q5" s="64">
        <v>48300</v>
      </c>
    </row>
    <row r="6" spans="1:17">
      <c r="A6" s="19" t="s">
        <v>1</v>
      </c>
      <c r="B6" s="128">
        <f>IF(B$2=0,0,(B$7*1+B$8*2+B$9*3+B$10*4)/B$2)</f>
        <v>2.06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0.27927927927927926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1">IF(P6=0,0,Q6/P6)</f>
        <v>1088.3720930232557</v>
      </c>
      <c r="P6" s="80">
        <v>43</v>
      </c>
      <c r="Q6" s="64">
        <v>46800</v>
      </c>
    </row>
    <row r="7" spans="1:17">
      <c r="A7" s="19" t="s">
        <v>2</v>
      </c>
      <c r="B7" s="13">
        <v>19</v>
      </c>
      <c r="C7" s="6">
        <f t="shared" ref="C7:C12" si="2">IF(B$2=0,0,B7/B$2)</f>
        <v>0.38</v>
      </c>
      <c r="E7" s="33" t="s">
        <v>55</v>
      </c>
      <c r="F7" s="30" t="s">
        <v>155</v>
      </c>
      <c r="G7" s="13">
        <v>27</v>
      </c>
      <c r="H7" s="94">
        <f>IF(B$17=0,0,G7/B$17)</f>
        <v>0.24324324324324326</v>
      </c>
      <c r="I7" s="56">
        <v>18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14</v>
      </c>
      <c r="C8" s="6">
        <f>IF(B$2=0,0,B8/B$2)</f>
        <v>0.28000000000000003</v>
      </c>
      <c r="E8" s="33" t="s">
        <v>59</v>
      </c>
      <c r="F8" s="30" t="s">
        <v>23</v>
      </c>
      <c r="G8" s="13">
        <v>21</v>
      </c>
      <c r="H8" s="94">
        <f>IF(B$17=0,0,G8/B$17)</f>
        <v>0.1891891891891892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12</v>
      </c>
      <c r="C9" s="7">
        <f>IF(B$2=0,0,B9/B$2)</f>
        <v>0.24</v>
      </c>
      <c r="E9" s="33" t="s">
        <v>182</v>
      </c>
      <c r="F9" s="30" t="s">
        <v>19</v>
      </c>
      <c r="G9" s="13">
        <v>20</v>
      </c>
      <c r="H9" s="94">
        <f>IF(B$17=0,0,G9/B$17)</f>
        <v>0.18018018018018017</v>
      </c>
      <c r="I9" s="56">
        <v>10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</v>
      </c>
      <c r="E10" s="33" t="s">
        <v>57</v>
      </c>
      <c r="F10" s="30" t="s">
        <v>21</v>
      </c>
      <c r="G10" s="13">
        <v>19</v>
      </c>
      <c r="H10" s="94">
        <f>IF(B$17=0,0,G10/B$17)</f>
        <v>0.17117117117117117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0.66</v>
      </c>
      <c r="E11" s="33" t="s">
        <v>183</v>
      </c>
      <c r="F11" s="30" t="s">
        <v>186</v>
      </c>
      <c r="G11" s="13">
        <v>5</v>
      </c>
      <c r="H11" s="94">
        <f>IF(B$17=0,0,G11/B$17)</f>
        <v>4.5045045045045043E-2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2.7027027027027029E-2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84</v>
      </c>
      <c r="C13" s="11">
        <f>IF(B$3=0,0,B13/B$3)</f>
        <v>0.21483375959079284</v>
      </c>
      <c r="E13" s="33" t="s">
        <v>66</v>
      </c>
      <c r="F13" s="30" t="s">
        <v>30</v>
      </c>
      <c r="G13" s="13">
        <v>3</v>
      </c>
      <c r="H13" s="94">
        <f>IF(B$17=0,0,G13/B$17)</f>
        <v>2.7027027027027029E-2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26.800000000000004</v>
      </c>
      <c r="P13" s="80">
        <v>7</v>
      </c>
      <c r="Q13" s="68">
        <v>187.60000000000002</v>
      </c>
    </row>
    <row r="14" spans="1:17">
      <c r="A14" s="19" t="s">
        <v>94</v>
      </c>
      <c r="B14" s="13">
        <v>87</v>
      </c>
      <c r="C14" s="6">
        <f>IF(B$3=0,0,B14/B$3)</f>
        <v>0.22250639386189258</v>
      </c>
      <c r="E14" s="33" t="s">
        <v>67</v>
      </c>
      <c r="F14" s="30" t="s">
        <v>31</v>
      </c>
      <c r="G14" s="13">
        <v>2</v>
      </c>
      <c r="H14" s="94">
        <f>IF(B$17=0,0,G14/B$17)</f>
        <v>1.8018018018018018E-2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-1.3555555555555534</v>
      </c>
      <c r="P14" s="80">
        <v>9</v>
      </c>
      <c r="Q14" s="68">
        <v>-12.199999999999982</v>
      </c>
    </row>
    <row r="15" spans="1:17">
      <c r="A15" s="18" t="s">
        <v>99</v>
      </c>
      <c r="B15" s="12">
        <f>B21</f>
        <v>59</v>
      </c>
      <c r="C15" s="4">
        <f>IF(B$13=0,0,B15/B$13)</f>
        <v>0.70238095238095233</v>
      </c>
      <c r="E15" s="33" t="s">
        <v>74</v>
      </c>
      <c r="F15" s="30" t="s">
        <v>38</v>
      </c>
      <c r="G15" s="13">
        <v>2</v>
      </c>
      <c r="H15" s="94">
        <f>IF(B$17=0,0,G15/B$17)</f>
        <v>1.8018018018018018E-2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41</v>
      </c>
      <c r="C16" s="4">
        <f>IF(B$14=0,0,B16/B$14)</f>
        <v>0.47126436781609193</v>
      </c>
      <c r="E16" s="33" t="s">
        <v>77</v>
      </c>
      <c r="F16" s="30" t="s">
        <v>41</v>
      </c>
      <c r="G16" s="13">
        <v>2</v>
      </c>
      <c r="H16" s="94">
        <f>IF(B$17=0,0,G16/B$17)</f>
        <v>1.8018018018018018E-2</v>
      </c>
      <c r="I16" s="56">
        <v>21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111</v>
      </c>
      <c r="C17" s="4">
        <f>IF(B$3=0,0,B17/B$3)</f>
        <v>0.28388746803069054</v>
      </c>
      <c r="E17" s="33" t="s">
        <v>61</v>
      </c>
      <c r="F17" s="30" t="s">
        <v>25</v>
      </c>
      <c r="G17" s="13">
        <v>1</v>
      </c>
      <c r="H17" s="94">
        <f>IF(B$17=0,0,G17/B$17)</f>
        <v>9.0090090090090089E-3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0.11508951406649616</v>
      </c>
      <c r="E18" s="33" t="s">
        <v>62</v>
      </c>
      <c r="F18" s="30" t="s">
        <v>26</v>
      </c>
      <c r="G18" s="13">
        <v>1</v>
      </c>
      <c r="H18" s="94">
        <f>IF(B$17=0,0,G18/B$17)</f>
        <v>9.0090090090090089E-3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 t="shared" ref="O18:O36" si="3">IF(P18=0,0,Q18/P18)</f>
        <v>84.85</v>
      </c>
      <c r="P18" s="79">
        <v>2</v>
      </c>
      <c r="Q18" s="67">
        <v>169.7</v>
      </c>
    </row>
    <row r="19" spans="1:17">
      <c r="A19" s="19" t="s">
        <v>12</v>
      </c>
      <c r="B19" s="13">
        <v>43</v>
      </c>
      <c r="C19" s="6">
        <f>IF(B$17=0,0,B19/B$17)</f>
        <v>0.38738738738738737</v>
      </c>
      <c r="E19" s="33" t="s">
        <v>69</v>
      </c>
      <c r="F19" s="30" t="s">
        <v>33</v>
      </c>
      <c r="G19" s="13">
        <v>1</v>
      </c>
      <c r="H19" s="94">
        <f>IF(B$17=0,0,G19/B$17)</f>
        <v>9.0090090090090089E-3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68</v>
      </c>
      <c r="C20" s="6">
        <f>IF(B$17=0,0,B20/B$17)</f>
        <v>0.61261261261261257</v>
      </c>
      <c r="E20" s="33" t="s">
        <v>71</v>
      </c>
      <c r="F20" s="30" t="s">
        <v>35</v>
      </c>
      <c r="G20" s="13">
        <v>1</v>
      </c>
      <c r="H20" s="94">
        <f>IF(B$17=0,0,G20/B$17)</f>
        <v>9.0090090090090089E-3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59</v>
      </c>
      <c r="C21" s="6">
        <f>IF(B$17=0,0,B21/B$17)</f>
        <v>0.53153153153153154</v>
      </c>
      <c r="E21" s="33" t="s">
        <v>76</v>
      </c>
      <c r="F21" s="30" t="s">
        <v>40</v>
      </c>
      <c r="G21" s="13">
        <v>1</v>
      </c>
      <c r="H21" s="94">
        <f>IF(B$17=0,0,G21/B$17)</f>
        <v>9.0090090090090089E-3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41</v>
      </c>
      <c r="C22" s="6">
        <f>IF(B$17=0,0,B22/B$17)</f>
        <v>0.36936936936936937</v>
      </c>
      <c r="E22" s="33" t="s">
        <v>78</v>
      </c>
      <c r="F22" s="30" t="s">
        <v>42</v>
      </c>
      <c r="G22" s="13">
        <v>1</v>
      </c>
      <c r="H22" s="94">
        <f>IF(B$17=0,0,G22/B$17)</f>
        <v>9.0090090090090089E-3</v>
      </c>
      <c r="I22" s="56">
        <v>9</v>
      </c>
      <c r="K22" s="5">
        <v>20</v>
      </c>
      <c r="L22" s="61">
        <v>162.19999999999996</v>
      </c>
      <c r="N22" s="76" t="s">
        <v>169</v>
      </c>
      <c r="O22" s="86">
        <f t="shared" si="3"/>
        <v>30.170000000000005</v>
      </c>
      <c r="P22" s="80">
        <v>10</v>
      </c>
      <c r="Q22" s="68">
        <v>301.70000000000005</v>
      </c>
    </row>
    <row r="23" spans="1:17">
      <c r="A23" s="19" t="s">
        <v>150</v>
      </c>
      <c r="B23" s="13">
        <v>11</v>
      </c>
      <c r="C23" s="6">
        <f>IF(B$17=0,0,B23/B$17)</f>
        <v>9.90990990990991E-2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29.687499999999996</v>
      </c>
      <c r="P23" s="80">
        <v>16</v>
      </c>
      <c r="Q23" s="68">
        <v>474.99999999999994</v>
      </c>
    </row>
    <row r="24" spans="1:17">
      <c r="A24" s="19" t="s">
        <v>5</v>
      </c>
      <c r="B24" s="16">
        <f>IF(B$17=0,0,C24/B$17)</f>
        <v>5781.9819819819822</v>
      </c>
      <c r="C24" s="8">
        <v>641800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 t="shared" si="3"/>
        <v>28.007142857142856</v>
      </c>
      <c r="P24" s="80">
        <v>14</v>
      </c>
      <c r="Q24" s="68">
        <v>392.09999999999997</v>
      </c>
    </row>
    <row r="25" spans="1:17">
      <c r="A25" s="20" t="s">
        <v>133</v>
      </c>
      <c r="B25" s="97">
        <f>IF($B$17-B$16=0,0,C25/($B$17-B$16))</f>
        <v>7157.1428571428569</v>
      </c>
      <c r="C25" s="98">
        <v>501000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244</v>
      </c>
      <c r="O25" s="86">
        <f t="shared" si="3"/>
        <v>25.240000000000002</v>
      </c>
      <c r="P25" s="80">
        <v>5</v>
      </c>
      <c r="Q25" s="68">
        <v>126.20000000000002</v>
      </c>
    </row>
    <row r="26" spans="1:17">
      <c r="A26" s="20" t="s">
        <v>134</v>
      </c>
      <c r="B26" s="97">
        <f>IF(B$16=0,0,C26/B$16)</f>
        <v>3434.1463414634145</v>
      </c>
      <c r="C26" s="98">
        <v>140800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 t="shared" si="3"/>
        <v>24.304761904761907</v>
      </c>
      <c r="P26" s="80">
        <v>21</v>
      </c>
      <c r="Q26" s="68">
        <v>510.40000000000003</v>
      </c>
    </row>
    <row r="27" spans="1:17">
      <c r="A27" s="20" t="s">
        <v>132</v>
      </c>
      <c r="B27" s="97">
        <f>IF(B$18=0,0,C27/B$18)</f>
        <v>-4177.7777777777774</v>
      </c>
      <c r="C27" s="98">
        <v>-188000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255</v>
      </c>
      <c r="O27" s="86">
        <f t="shared" si="3"/>
        <v>22.211111111111109</v>
      </c>
      <c r="P27" s="80">
        <v>9</v>
      </c>
      <c r="Q27" s="68">
        <v>199.89999999999998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16.433333333333334</v>
      </c>
      <c r="P29" s="80">
        <v>3</v>
      </c>
      <c r="Q29" s="68">
        <v>49.300000000000004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11.089999999999998</v>
      </c>
      <c r="P32" s="80">
        <v>20</v>
      </c>
      <c r="Q32" s="68">
        <v>221.79999999999995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 t="shared" si="3"/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228</v>
      </c>
      <c r="O34" s="86">
        <f t="shared" si="3"/>
        <v>-11.933333333333332</v>
      </c>
      <c r="P34" s="80">
        <v>3</v>
      </c>
      <c r="Q34" s="68">
        <v>-35.799999999999997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0.12612612612612611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264</v>
      </c>
      <c r="O35" s="86">
        <f t="shared" si="3"/>
        <v>-45.3</v>
      </c>
      <c r="P35" s="80">
        <v>1</v>
      </c>
      <c r="Q35" s="68">
        <v>-45.3</v>
      </c>
    </row>
    <row r="36" spans="1:17">
      <c r="A36" s="19" t="s">
        <v>135</v>
      </c>
      <c r="B36" s="13">
        <v>30</v>
      </c>
      <c r="C36" s="6">
        <f t="shared" si="4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333</v>
      </c>
      <c r="O36" s="86">
        <f t="shared" si="3"/>
        <v>-59.5</v>
      </c>
      <c r="P36" s="80">
        <v>1</v>
      </c>
      <c r="Q36" s="68">
        <v>-59.5</v>
      </c>
    </row>
    <row r="37" spans="1:17">
      <c r="A37" s="19" t="s">
        <v>136</v>
      </c>
      <c r="B37" s="100">
        <v>26</v>
      </c>
      <c r="C37" s="6">
        <f t="shared" si="4"/>
        <v>0.23423423423423423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19</v>
      </c>
      <c r="C38" s="6">
        <f t="shared" si="4"/>
        <v>0.17117117117117117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15</v>
      </c>
      <c r="C39" s="6">
        <f t="shared" si="4"/>
        <v>0.13513513513513514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3.6036036036036036E-2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</sheetData>
  <sortState xmlns:xlrd2="http://schemas.microsoft.com/office/spreadsheetml/2017/richdata2" ref="E2:I5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-1622.6415094339623</v>
      </c>
      <c r="P2" s="79">
        <v>53</v>
      </c>
      <c r="Q2" s="63">
        <v>-86000</v>
      </c>
    </row>
    <row r="3" spans="1:17">
      <c r="A3" s="19" t="s">
        <v>8</v>
      </c>
      <c r="B3" s="122">
        <v>398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0.58024691358024694</v>
      </c>
      <c r="I3" s="56">
        <v>9</v>
      </c>
      <c r="K3" s="5">
        <v>1</v>
      </c>
      <c r="L3" s="61">
        <v>6.3</v>
      </c>
      <c r="N3" s="76" t="s">
        <v>104</v>
      </c>
      <c r="O3" s="83">
        <f t="shared" si="0"/>
        <v>581.13207547169816</v>
      </c>
      <c r="P3" s="80">
        <v>53</v>
      </c>
      <c r="Q3" s="64">
        <v>30800</v>
      </c>
    </row>
    <row r="4" spans="1:17">
      <c r="A4" s="19" t="s">
        <v>6</v>
      </c>
      <c r="B4" s="124">
        <v>-184.19999999999993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0.54320987654320985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9.615384615384615</v>
      </c>
      <c r="P4" s="80">
        <v>52</v>
      </c>
      <c r="Q4" s="64">
        <v>500</v>
      </c>
    </row>
    <row r="5" spans="1:17">
      <c r="A5" s="19" t="s">
        <v>7</v>
      </c>
      <c r="B5" s="126">
        <f>IF(B$2=0,0,B$4/B$2)</f>
        <v>-3.4754716981132061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0.33333333333333331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-1056</v>
      </c>
      <c r="P5" s="80">
        <v>50</v>
      </c>
      <c r="Q5" s="64">
        <v>-52800</v>
      </c>
    </row>
    <row r="6" spans="1:17">
      <c r="A6" s="19" t="s">
        <v>1</v>
      </c>
      <c r="B6" s="128">
        <f>IF(B$2=0,0,(B$7*1+B$8*2+B$9*3+B$10*4)/B$2)</f>
        <v>2.5849056603773586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0.30864197530864196</v>
      </c>
      <c r="I6" s="56">
        <v>17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-941.46341463414637</v>
      </c>
      <c r="P6" s="80">
        <v>41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0.26415094339622641</v>
      </c>
      <c r="E7" s="33" t="s">
        <v>55</v>
      </c>
      <c r="F7" s="30" t="s">
        <v>155</v>
      </c>
      <c r="G7" s="13">
        <v>17</v>
      </c>
      <c r="H7" s="94">
        <f>IF(B$17=0,0,G7/B$17)</f>
        <v>0.20987654320987653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1488.8888888888889</v>
      </c>
      <c r="P7" s="80">
        <v>27</v>
      </c>
      <c r="Q7" s="64">
        <v>40200</v>
      </c>
    </row>
    <row r="8" spans="1:17">
      <c r="A8" s="19" t="s">
        <v>3</v>
      </c>
      <c r="B8" s="13">
        <v>9</v>
      </c>
      <c r="C8" s="6">
        <f>IF(B$2=0,0,B8/B$2)</f>
        <v>0.16981132075471697</v>
      </c>
      <c r="E8" s="33" t="s">
        <v>57</v>
      </c>
      <c r="F8" s="30" t="s">
        <v>21</v>
      </c>
      <c r="G8" s="13">
        <v>15</v>
      </c>
      <c r="H8" s="94">
        <f>IF(B$17=0,0,G8/B$17)</f>
        <v>0.18518518518518517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0.28301886792452829</v>
      </c>
      <c r="E9" s="33" t="s">
        <v>59</v>
      </c>
      <c r="F9" s="30" t="s">
        <v>23</v>
      </c>
      <c r="G9" s="13">
        <v>10</v>
      </c>
      <c r="H9" s="94">
        <f>IF(B$17=0,0,G9/B$17)</f>
        <v>0.12345679012345678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0.28301886792452829</v>
      </c>
      <c r="E10" s="33" t="s">
        <v>182</v>
      </c>
      <c r="F10" s="30" t="s">
        <v>19</v>
      </c>
      <c r="G10" s="13">
        <v>9</v>
      </c>
      <c r="H10" s="94">
        <f>IF(B$17=0,0,G10/B$17)</f>
        <v>0.1111111111111111</v>
      </c>
      <c r="I10" s="56">
        <v>15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0.43396226415094341</v>
      </c>
      <c r="E11" s="33" t="s">
        <v>58</v>
      </c>
      <c r="F11" s="30" t="s">
        <v>22</v>
      </c>
      <c r="G11" s="13">
        <v>7</v>
      </c>
      <c r="H11" s="94">
        <f>IF(B$17=0,0,G11/B$17)</f>
        <v>8.6419753086419748E-2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1.8867924528301886E-2</v>
      </c>
      <c r="E12" s="33" t="s">
        <v>74</v>
      </c>
      <c r="F12" s="30" t="s">
        <v>38</v>
      </c>
      <c r="G12" s="13">
        <v>6</v>
      </c>
      <c r="H12" s="94">
        <f>IF(B$17=0,0,G12/B$17)</f>
        <v>7.407407407407407E-2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-3.8500000000000005</v>
      </c>
      <c r="P12" s="79">
        <v>8</v>
      </c>
      <c r="Q12" s="67">
        <v>-30.800000000000004</v>
      </c>
    </row>
    <row r="13" spans="1:17">
      <c r="A13" s="22" t="s">
        <v>97</v>
      </c>
      <c r="B13" s="15">
        <v>91</v>
      </c>
      <c r="C13" s="11">
        <f>IF(B$3=0,0,B13/B$3)</f>
        <v>0.228643216080402</v>
      </c>
      <c r="E13" s="33" t="s">
        <v>66</v>
      </c>
      <c r="F13" s="30" t="s">
        <v>30</v>
      </c>
      <c r="G13" s="13">
        <v>3</v>
      </c>
      <c r="H13" s="94">
        <f>IF(B$17=0,0,G13/B$17)</f>
        <v>3.7037037037037035E-2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92</v>
      </c>
      <c r="C14" s="6">
        <f>IF(B$3=0,0,B14/B$3)</f>
        <v>0.23115577889447236</v>
      </c>
      <c r="E14" s="33" t="s">
        <v>183</v>
      </c>
      <c r="F14" s="30" t="s">
        <v>186</v>
      </c>
      <c r="G14" s="13">
        <v>3</v>
      </c>
      <c r="H14" s="94">
        <f>IF(B$17=0,0,G14/B$17)</f>
        <v>3.7037037037037035E-2</v>
      </c>
      <c r="I14" s="56">
        <v>10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48</v>
      </c>
      <c r="C15" s="4">
        <f>IF(B$13=0,0,B15/B$13)</f>
        <v>0.52747252747252749</v>
      </c>
      <c r="E15" s="33" t="s">
        <v>63</v>
      </c>
      <c r="F15" s="30" t="s">
        <v>27</v>
      </c>
      <c r="G15" s="13">
        <v>2</v>
      </c>
      <c r="H15" s="94">
        <f>IF(B$17=0,0,G15/B$17)</f>
        <v>2.4691358024691357E-2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31</v>
      </c>
      <c r="C16" s="4">
        <f>IF(B$14=0,0,B16/B$14)</f>
        <v>0.33695652173913043</v>
      </c>
      <c r="E16" s="33" t="s">
        <v>77</v>
      </c>
      <c r="F16" s="30" t="s">
        <v>41</v>
      </c>
      <c r="G16" s="13">
        <v>2</v>
      </c>
      <c r="H16" s="94">
        <f>IF(B$17=0,0,G16/B$17)</f>
        <v>2.4691358024691357E-2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0.20351758793969849</v>
      </c>
      <c r="E17" s="33" t="s">
        <v>67</v>
      </c>
      <c r="F17" s="30" t="s">
        <v>31</v>
      </c>
      <c r="G17" s="13">
        <v>1</v>
      </c>
      <c r="H17" s="94">
        <f>IF(B$17=0,0,G17/B$17)</f>
        <v>1.2345679012345678E-2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0.17085427135678391</v>
      </c>
      <c r="E18" s="33" t="s">
        <v>69</v>
      </c>
      <c r="F18" s="30" t="s">
        <v>33</v>
      </c>
      <c r="G18" s="13">
        <v>1</v>
      </c>
      <c r="H18" s="94">
        <f>IF(B$17=0,0,G18/B$17)</f>
        <v>1.2345679012345678E-2</v>
      </c>
      <c r="I18" s="56">
        <v>8</v>
      </c>
      <c r="K18" s="5">
        <v>16</v>
      </c>
      <c r="L18" s="61">
        <v>253.7</v>
      </c>
      <c r="N18" s="75" t="s">
        <v>333</v>
      </c>
      <c r="O18" s="85">
        <f t="shared" ref="O18:O36" si="3">IF(P18=0,0,Q18/P18)</f>
        <v>68.550000000000011</v>
      </c>
      <c r="P18" s="79">
        <v>2</v>
      </c>
      <c r="Q18" s="67">
        <v>137.10000000000002</v>
      </c>
    </row>
    <row r="19" spans="1:17">
      <c r="A19" s="19" t="s">
        <v>12</v>
      </c>
      <c r="B19" s="13">
        <v>31</v>
      </c>
      <c r="C19" s="6">
        <f>IF(B$17=0,0,B19/B$17)</f>
        <v>0.38271604938271603</v>
      </c>
      <c r="E19" s="33" t="s">
        <v>76</v>
      </c>
      <c r="F19" s="30" t="s">
        <v>40</v>
      </c>
      <c r="G19" s="13">
        <v>1</v>
      </c>
      <c r="H19" s="94">
        <f>IF(B$17=0,0,G19/B$17)</f>
        <v>1.2345679012345678E-2</v>
      </c>
      <c r="I19" s="56">
        <v>5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50</v>
      </c>
      <c r="C20" s="6">
        <f>IF(B$17=0,0,B20/B$17)</f>
        <v>0.61728395061728392</v>
      </c>
      <c r="E20" s="33" t="s">
        <v>78</v>
      </c>
      <c r="F20" s="30" t="s">
        <v>42</v>
      </c>
      <c r="G20" s="13">
        <v>1</v>
      </c>
      <c r="H20" s="94">
        <f>IF(B$17=0,0,G20/B$17)</f>
        <v>1.2345679012345678E-2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48</v>
      </c>
      <c r="C21" s="6">
        <f>IF(B$17=0,0,B21/B$17)</f>
        <v>0.59259259259259256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31</v>
      </c>
      <c r="C22" s="6">
        <f>IF(B$17=0,0,B22/B$17)</f>
        <v>0.38271604938271603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2.4691358024691357E-2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29.271428571428576</v>
      </c>
      <c r="P23" s="80">
        <v>14</v>
      </c>
      <c r="Q23" s="68">
        <v>409.80000000000007</v>
      </c>
    </row>
    <row r="24" spans="1:17">
      <c r="A24" s="19" t="s">
        <v>5</v>
      </c>
      <c r="B24" s="16">
        <f>IF(B$17=0,0,C24/B$17)</f>
        <v>6507.4074074074078</v>
      </c>
      <c r="C24" s="8">
        <v>527100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17.875</v>
      </c>
      <c r="P24" s="80">
        <v>4</v>
      </c>
      <c r="Q24" s="68">
        <v>71.5</v>
      </c>
    </row>
    <row r="25" spans="1:17">
      <c r="A25" s="20" t="s">
        <v>133</v>
      </c>
      <c r="B25" s="97">
        <f>IF($B$17-B$16=0,0,C25/($B$17-B$16))</f>
        <v>8036</v>
      </c>
      <c r="C25" s="98">
        <v>401800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235</v>
      </c>
      <c r="O25" s="86">
        <f t="shared" si="3"/>
        <v>8.860000000000003</v>
      </c>
      <c r="P25" s="80">
        <v>15</v>
      </c>
      <c r="Q25" s="68">
        <v>132.90000000000003</v>
      </c>
    </row>
    <row r="26" spans="1:17">
      <c r="A26" s="20" t="s">
        <v>134</v>
      </c>
      <c r="B26" s="97">
        <f>IF(B$16=0,0,C26/B$16)</f>
        <v>4041.9354838709678</v>
      </c>
      <c r="C26" s="98">
        <v>125300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-5676.4705882352937</v>
      </c>
      <c r="C27" s="98">
        <v>-386000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-22.339130434782611</v>
      </c>
      <c r="P32" s="80">
        <v>23</v>
      </c>
      <c r="Q32" s="68">
        <v>-513.80000000000007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 t="shared" si="3"/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0.1728395061728395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0.1728395061728395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4"/>
        <v>0.20987654320987653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4"/>
        <v>0.12345679012345678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3.7037037037037035E-2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1.2345679012345678E-2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1.2345679012345678E-2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38</v>
      </c>
      <c r="C2" s="121"/>
      <c r="E2" s="32" t="s">
        <v>54</v>
      </c>
      <c r="F2" s="29" t="s">
        <v>20</v>
      </c>
      <c r="G2" s="12">
        <v>31</v>
      </c>
      <c r="H2" s="93">
        <f>IF(B$17=0,0,G2/B$17)</f>
        <v>0.62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-1281.578947368421</v>
      </c>
      <c r="P2" s="79">
        <v>38</v>
      </c>
      <c r="Q2" s="63">
        <v>-48700</v>
      </c>
    </row>
    <row r="3" spans="1:17">
      <c r="A3" s="19" t="s">
        <v>8</v>
      </c>
      <c r="B3" s="122">
        <v>262</v>
      </c>
      <c r="C3" s="123"/>
      <c r="E3" s="33" t="s">
        <v>181</v>
      </c>
      <c r="F3" s="30" t="s">
        <v>156</v>
      </c>
      <c r="G3" s="13">
        <v>27</v>
      </c>
      <c r="H3" s="94">
        <f>IF(B$17=0,0,G3/B$17)</f>
        <v>0.54</v>
      </c>
      <c r="I3" s="56">
        <v>21</v>
      </c>
      <c r="K3" s="5">
        <v>1</v>
      </c>
      <c r="L3" s="61">
        <v>-47</v>
      </c>
      <c r="N3" s="76" t="s">
        <v>104</v>
      </c>
      <c r="O3" s="83">
        <f t="shared" si="0"/>
        <v>-1078.9473684210527</v>
      </c>
      <c r="P3" s="80">
        <v>38</v>
      </c>
      <c r="Q3" s="64">
        <v>-41000</v>
      </c>
    </row>
    <row r="4" spans="1:17">
      <c r="A4" s="19" t="s">
        <v>6</v>
      </c>
      <c r="B4" s="124">
        <v>-213.7999999999999</v>
      </c>
      <c r="C4" s="125"/>
      <c r="E4" s="33" t="s">
        <v>184</v>
      </c>
      <c r="F4" s="30" t="s">
        <v>187</v>
      </c>
      <c r="G4" s="13">
        <v>27</v>
      </c>
      <c r="H4" s="94">
        <f>IF(B$17=0,0,G4/B$17)</f>
        <v>0.54</v>
      </c>
      <c r="I4" s="56">
        <v>14</v>
      </c>
      <c r="K4" s="5">
        <v>2</v>
      </c>
      <c r="L4" s="61">
        <v>-38</v>
      </c>
      <c r="N4" s="76" t="s">
        <v>105</v>
      </c>
      <c r="O4" s="83">
        <f t="shared" si="0"/>
        <v>186.48648648648648</v>
      </c>
      <c r="P4" s="80">
        <v>37</v>
      </c>
      <c r="Q4" s="64">
        <v>6900</v>
      </c>
    </row>
    <row r="5" spans="1:17">
      <c r="A5" s="19" t="s">
        <v>7</v>
      </c>
      <c r="B5" s="126">
        <f>IF(B$2=0,0,B$4/B$2)</f>
        <v>-5.6263157894736819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0.42</v>
      </c>
      <c r="I5" s="56">
        <v>19</v>
      </c>
      <c r="K5" s="5">
        <v>3</v>
      </c>
      <c r="L5" s="61">
        <v>-56.4</v>
      </c>
      <c r="N5" s="76" t="s">
        <v>157</v>
      </c>
      <c r="O5" s="83">
        <f>IF(P5=0,0,Q5/P5)</f>
        <v>-193.33333333333334</v>
      </c>
      <c r="P5" s="80">
        <v>30</v>
      </c>
      <c r="Q5" s="64">
        <v>-5800</v>
      </c>
    </row>
    <row r="6" spans="1:17">
      <c r="A6" s="19" t="s">
        <v>1</v>
      </c>
      <c r="B6" s="128">
        <f>IF(B$2=0,0,(B$7*1+B$8*2+B$9*3+B$10*4)/B$2)</f>
        <v>2.7105263157894739</v>
      </c>
      <c r="C6" s="129"/>
      <c r="E6" s="33" t="s">
        <v>55</v>
      </c>
      <c r="F6" s="30" t="s">
        <v>155</v>
      </c>
      <c r="G6" s="13">
        <v>13</v>
      </c>
      <c r="H6" s="94">
        <f>IF(B$17=0,0,G6/B$17)</f>
        <v>0.26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1286.3636363636363</v>
      </c>
      <c r="P6" s="80">
        <v>22</v>
      </c>
      <c r="Q6" s="64">
        <v>28300</v>
      </c>
    </row>
    <row r="7" spans="1:17">
      <c r="A7" s="19" t="s">
        <v>2</v>
      </c>
      <c r="B7" s="13">
        <v>10</v>
      </c>
      <c r="C7" s="6">
        <f t="shared" ref="C7:C12" si="2">IF(B$2=0,0,B7/B$2)</f>
        <v>0.26315789473684209</v>
      </c>
      <c r="E7" s="33" t="s">
        <v>56</v>
      </c>
      <c r="F7" s="30" t="s">
        <v>185</v>
      </c>
      <c r="G7" s="13">
        <v>13</v>
      </c>
      <c r="H7" s="94">
        <f>IF(B$17=0,0,G7/B$17)</f>
        <v>0.26</v>
      </c>
      <c r="I7" s="56">
        <v>23</v>
      </c>
      <c r="K7" s="5">
        <v>5</v>
      </c>
      <c r="L7" s="61">
        <v>-125.9</v>
      </c>
      <c r="N7" s="76" t="s">
        <v>107</v>
      </c>
      <c r="O7" s="83">
        <f t="shared" si="0"/>
        <v>-466.66666666666669</v>
      </c>
      <c r="P7" s="80">
        <v>12</v>
      </c>
      <c r="Q7" s="64">
        <v>-5600</v>
      </c>
    </row>
    <row r="8" spans="1:17">
      <c r="A8" s="19" t="s">
        <v>3</v>
      </c>
      <c r="B8" s="13">
        <v>6</v>
      </c>
      <c r="C8" s="6">
        <f>IF(B$2=0,0,B8/B$2)</f>
        <v>0.15789473684210525</v>
      </c>
      <c r="E8" s="33" t="s">
        <v>59</v>
      </c>
      <c r="F8" s="30" t="s">
        <v>23</v>
      </c>
      <c r="G8" s="13">
        <v>10</v>
      </c>
      <c r="H8" s="94">
        <f>IF(B$17=0,0,G8/B$17)</f>
        <v>0.2</v>
      </c>
      <c r="I8" s="56">
        <v>11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7</v>
      </c>
      <c r="C9" s="7">
        <f>IF(B$2=0,0,B9/B$2)</f>
        <v>0.18421052631578946</v>
      </c>
      <c r="E9" s="33" t="s">
        <v>57</v>
      </c>
      <c r="F9" s="30" t="s">
        <v>21</v>
      </c>
      <c r="G9" s="13">
        <v>7</v>
      </c>
      <c r="H9" s="94">
        <f>IF(B$17=0,0,G9/B$17)</f>
        <v>0.14000000000000001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15</v>
      </c>
      <c r="C10" s="7">
        <f>IF(B$2=0,0,B10/B$2)</f>
        <v>0.39473684210526316</v>
      </c>
      <c r="E10" s="33" t="s">
        <v>182</v>
      </c>
      <c r="F10" s="30" t="s">
        <v>19</v>
      </c>
      <c r="G10" s="13">
        <v>3</v>
      </c>
      <c r="H10" s="94">
        <f>IF(B$17=0,0,G10/B$17)</f>
        <v>0.06</v>
      </c>
      <c r="I10" s="56">
        <v>29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0.42105263157894735</v>
      </c>
      <c r="E11" s="33" t="s">
        <v>77</v>
      </c>
      <c r="F11" s="30" t="s">
        <v>41</v>
      </c>
      <c r="G11" s="13">
        <v>2</v>
      </c>
      <c r="H11" s="94">
        <f>IF(B$17=0,0,G11/B$17)</f>
        <v>0.04</v>
      </c>
      <c r="I11" s="56">
        <v>15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0.02</v>
      </c>
      <c r="I12" s="56">
        <v>28</v>
      </c>
      <c r="K12" s="5">
        <v>10</v>
      </c>
      <c r="L12" s="61">
        <v>-315.09999999999997</v>
      </c>
      <c r="N12" s="75" t="s">
        <v>126</v>
      </c>
      <c r="O12" s="85">
        <f>IF(P12=0,0,Q12/P12)</f>
        <v>15.054545454545456</v>
      </c>
      <c r="P12" s="79">
        <v>11</v>
      </c>
      <c r="Q12" s="67">
        <v>165.60000000000002</v>
      </c>
    </row>
    <row r="13" spans="1:17">
      <c r="A13" s="22" t="s">
        <v>97</v>
      </c>
      <c r="B13" s="15">
        <v>63</v>
      </c>
      <c r="C13" s="11">
        <f>IF(B$3=0,0,B13/B$3)</f>
        <v>0.24045801526717558</v>
      </c>
      <c r="E13" s="33" t="s">
        <v>61</v>
      </c>
      <c r="F13" s="30" t="s">
        <v>25</v>
      </c>
      <c r="G13" s="13">
        <v>1</v>
      </c>
      <c r="H13" s="94">
        <f>IF(B$17=0,0,G13/B$17)</f>
        <v>0.02</v>
      </c>
      <c r="I13" s="56">
        <v>4</v>
      </c>
      <c r="K13" s="5">
        <v>11</v>
      </c>
      <c r="L13" s="61">
        <v>-357.9</v>
      </c>
      <c r="N13" s="76" t="s">
        <v>127</v>
      </c>
      <c r="O13" s="86">
        <f>IF(P13=0,0,Q13/P13)</f>
        <v>-15.377777777777775</v>
      </c>
      <c r="P13" s="80">
        <v>9</v>
      </c>
      <c r="Q13" s="68">
        <v>-138.39999999999998</v>
      </c>
    </row>
    <row r="14" spans="1:17">
      <c r="A14" s="19" t="s">
        <v>94</v>
      </c>
      <c r="B14" s="13">
        <v>59</v>
      </c>
      <c r="C14" s="6">
        <f>IF(B$3=0,0,B14/B$3)</f>
        <v>0.22519083969465647</v>
      </c>
      <c r="E14" s="33" t="s">
        <v>66</v>
      </c>
      <c r="F14" s="30" t="s">
        <v>30</v>
      </c>
      <c r="G14" s="13">
        <v>1</v>
      </c>
      <c r="H14" s="94">
        <f>IF(B$17=0,0,G14/B$17)</f>
        <v>0.02</v>
      </c>
      <c r="I14" s="56">
        <v>10</v>
      </c>
      <c r="K14" s="5">
        <v>12</v>
      </c>
      <c r="L14" s="61">
        <v>-303.79999999999995</v>
      </c>
      <c r="N14" s="76" t="s">
        <v>128</v>
      </c>
      <c r="O14" s="86">
        <f>IF(P14=0,0,Q14/P14)</f>
        <v>-9.0300000000000029</v>
      </c>
      <c r="P14" s="80">
        <v>10</v>
      </c>
      <c r="Q14" s="68">
        <v>-90.300000000000026</v>
      </c>
    </row>
    <row r="15" spans="1:17">
      <c r="A15" s="18" t="s">
        <v>99</v>
      </c>
      <c r="B15" s="12">
        <f>B21</f>
        <v>27</v>
      </c>
      <c r="C15" s="4">
        <f>IF(B$13=0,0,B15/B$13)</f>
        <v>0.42857142857142855</v>
      </c>
      <c r="E15" s="33" t="s">
        <v>67</v>
      </c>
      <c r="F15" s="30" t="s">
        <v>31</v>
      </c>
      <c r="G15" s="13">
        <v>1</v>
      </c>
      <c r="H15" s="94">
        <f>IF(B$17=0,0,G15/B$17)</f>
        <v>0.02</v>
      </c>
      <c r="I15" s="56">
        <v>8</v>
      </c>
      <c r="K15" s="5">
        <v>13</v>
      </c>
      <c r="L15" s="61">
        <v>-352.49999999999994</v>
      </c>
      <c r="N15" s="77" t="s">
        <v>159</v>
      </c>
      <c r="O15" s="87">
        <f>IF(P15=0,0,Q15/P15)</f>
        <v>-18.837499999999999</v>
      </c>
      <c r="P15" s="81">
        <v>8</v>
      </c>
      <c r="Q15" s="69">
        <v>-150.69999999999999</v>
      </c>
    </row>
    <row r="16" spans="1:17">
      <c r="A16" s="18" t="s">
        <v>100</v>
      </c>
      <c r="B16" s="12">
        <f>B22</f>
        <v>17</v>
      </c>
      <c r="C16" s="4">
        <f>IF(B$14=0,0,B16/B$14)</f>
        <v>0.28813559322033899</v>
      </c>
      <c r="E16" s="33" t="s">
        <v>183</v>
      </c>
      <c r="F16" s="30" t="s">
        <v>186</v>
      </c>
      <c r="G16" s="13">
        <v>1</v>
      </c>
      <c r="H16" s="94">
        <f>IF(B$17=0,0,G16/B$17)</f>
        <v>0.02</v>
      </c>
      <c r="I16" s="56">
        <v>16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50</v>
      </c>
      <c r="C17" s="4">
        <f>IF(B$3=0,0,B17/B$3)</f>
        <v>0.19083969465648856</v>
      </c>
      <c r="E17" s="33" t="s">
        <v>69</v>
      </c>
      <c r="F17" s="30" t="s">
        <v>33</v>
      </c>
      <c r="G17" s="13">
        <v>1</v>
      </c>
      <c r="H17" s="94">
        <f>IF(B$17=0,0,G17/B$17)</f>
        <v>0.02</v>
      </c>
      <c r="I17" s="56">
        <v>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37</v>
      </c>
      <c r="C18" s="6">
        <f>IF(B$3=0,0,B18/B$3)</f>
        <v>0.14122137404580154</v>
      </c>
      <c r="E18" s="33" t="s">
        <v>74</v>
      </c>
      <c r="F18" s="30" t="s">
        <v>38</v>
      </c>
      <c r="G18" s="13">
        <v>1</v>
      </c>
      <c r="H18" s="94">
        <f>IF(B$17=0,0,G18/B$17)</f>
        <v>0.02</v>
      </c>
      <c r="I18" s="56">
        <v>16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20</v>
      </c>
      <c r="C19" s="6">
        <f>IF(B$17=0,0,B19/B$17)</f>
        <v>0.4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324</v>
      </c>
      <c r="O19" s="86">
        <f>IF(P19=0,0,Q19/P19)</f>
        <v>45.124999999999993</v>
      </c>
      <c r="P19" s="80">
        <v>8</v>
      </c>
      <c r="Q19" s="68">
        <v>360.99999999999994</v>
      </c>
    </row>
    <row r="20" spans="1:17">
      <c r="A20" s="19" t="s">
        <v>11</v>
      </c>
      <c r="B20" s="13">
        <v>30</v>
      </c>
      <c r="C20" s="6">
        <f>IF(B$17=0,0,B20/B$17)</f>
        <v>0.6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228</v>
      </c>
      <c r="O20" s="86">
        <f>IF(P20=0,0,Q20/P20)</f>
        <v>40.200000000000003</v>
      </c>
      <c r="P20" s="80">
        <v>1</v>
      </c>
      <c r="Q20" s="68">
        <v>40.200000000000003</v>
      </c>
    </row>
    <row r="21" spans="1:17">
      <c r="A21" s="19" t="s">
        <v>151</v>
      </c>
      <c r="B21" s="13">
        <v>27</v>
      </c>
      <c r="C21" s="6">
        <f>IF(B$17=0,0,B21/B$17)</f>
        <v>0.54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269</v>
      </c>
      <c r="O21" s="86">
        <f>IF(P21=0,0,Q21/P21)</f>
        <v>37.799999999999997</v>
      </c>
      <c r="P21" s="80">
        <v>4</v>
      </c>
      <c r="Q21" s="68">
        <v>151.19999999999999</v>
      </c>
    </row>
    <row r="22" spans="1:17">
      <c r="A22" s="19" t="s">
        <v>149</v>
      </c>
      <c r="B22" s="13">
        <v>17</v>
      </c>
      <c r="C22" s="6">
        <f>IF(B$17=0,0,B22/B$17)</f>
        <v>0.34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0.12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>IF(P23=0,0,Q23/P23)</f>
        <v>8.2545454545454522</v>
      </c>
      <c r="P23" s="80">
        <v>11</v>
      </c>
      <c r="Q23" s="68">
        <v>90.799999999999983</v>
      </c>
    </row>
    <row r="24" spans="1:17">
      <c r="A24" s="19" t="s">
        <v>5</v>
      </c>
      <c r="B24" s="16">
        <f>IF(B$17=0,0,C24/B$17)</f>
        <v>6784</v>
      </c>
      <c r="C24" s="8">
        <v>339200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7748.484848484848</v>
      </c>
      <c r="C25" s="98">
        <v>255700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-6.916666666666667</v>
      </c>
      <c r="P25" s="80">
        <v>6</v>
      </c>
      <c r="Q25" s="68">
        <v>-41.5</v>
      </c>
    </row>
    <row r="26" spans="1:17">
      <c r="A26" s="20" t="s">
        <v>134</v>
      </c>
      <c r="B26" s="97">
        <f>IF(B$16=0,0,C26/B$16)</f>
        <v>4911.7647058823532</v>
      </c>
      <c r="C26" s="98">
        <v>83500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276</v>
      </c>
      <c r="O26" s="86">
        <f>IF(P26=0,0,Q26/P26)</f>
        <v>-10.16</v>
      </c>
      <c r="P26" s="80">
        <v>25</v>
      </c>
      <c r="Q26" s="68">
        <v>-254</v>
      </c>
    </row>
    <row r="27" spans="1:17">
      <c r="A27" s="20" t="s">
        <v>132</v>
      </c>
      <c r="B27" s="97">
        <f>IF(B$18=0,0,C27/B$18)</f>
        <v>-5086.4864864864867</v>
      </c>
      <c r="C27" s="98">
        <v>-188200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238</v>
      </c>
      <c r="O27" s="86">
        <f>IF(P27=0,0,Q27/P27)</f>
        <v>-20.02</v>
      </c>
      <c r="P27" s="80">
        <v>5</v>
      </c>
      <c r="Q27" s="68">
        <v>-100.1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265</v>
      </c>
      <c r="O28" s="86">
        <f>IF(P28=0,0,Q28/P28)</f>
        <v>-22.78</v>
      </c>
      <c r="P28" s="80">
        <v>5</v>
      </c>
      <c r="Q28" s="68">
        <v>-113.9</v>
      </c>
    </row>
    <row r="29" spans="1:17">
      <c r="A29" s="19" t="s">
        <v>131</v>
      </c>
      <c r="B29" s="13">
        <v>33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169</v>
      </c>
      <c r="O29" s="86">
        <f>IF(P29=0,0,Q29/P29)</f>
        <v>-27.285714285714281</v>
      </c>
      <c r="P29" s="80">
        <v>7</v>
      </c>
      <c r="Q29" s="68">
        <v>-190.99999999999997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-28.00714285714286</v>
      </c>
      <c r="P30" s="80">
        <v>14</v>
      </c>
      <c r="Q30" s="68">
        <v>-392.1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272</v>
      </c>
      <c r="O31" s="86">
        <f>IF(P31=0,0,Q31/P31)</f>
        <v>-29.271428571428579</v>
      </c>
      <c r="P31" s="80">
        <v>14</v>
      </c>
      <c r="Q31" s="68">
        <v>-409.80000000000013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6</v>
      </c>
      <c r="C35" s="102">
        <f t="shared" ref="C35:C47" si="3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11</v>
      </c>
      <c r="C36" s="6">
        <f t="shared" si="3"/>
        <v>0.22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8</v>
      </c>
      <c r="C37" s="6">
        <f t="shared" si="3"/>
        <v>0.16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14</v>
      </c>
      <c r="C38" s="6">
        <f t="shared" si="3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9</v>
      </c>
      <c r="C39" s="6">
        <f t="shared" si="3"/>
        <v>0.18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0.02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1</v>
      </c>
      <c r="C43" s="6">
        <f t="shared" si="3"/>
        <v>0.02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59</v>
      </c>
      <c r="H2" s="93">
        <f>IF(B$17=0,0,G2/B$17)</f>
        <v>0.60824742268041232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257.14285714285717</v>
      </c>
      <c r="P2" s="79">
        <v>56</v>
      </c>
      <c r="Q2" s="63">
        <v>14400</v>
      </c>
    </row>
    <row r="3" spans="1:17">
      <c r="A3" s="19" t="s">
        <v>8</v>
      </c>
      <c r="B3" s="122">
        <v>398</v>
      </c>
      <c r="C3" s="123"/>
      <c r="E3" s="33" t="s">
        <v>184</v>
      </c>
      <c r="F3" s="30" t="s">
        <v>187</v>
      </c>
      <c r="G3" s="13">
        <v>48</v>
      </c>
      <c r="H3" s="94">
        <f>IF(B$17=0,0,G3/B$17)</f>
        <v>0.49484536082474229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-733.92857142857144</v>
      </c>
      <c r="P3" s="80">
        <v>56</v>
      </c>
      <c r="Q3" s="64">
        <v>-41100</v>
      </c>
    </row>
    <row r="4" spans="1:17">
      <c r="A4" s="19" t="s">
        <v>6</v>
      </c>
      <c r="B4" s="124">
        <v>558.10000000000025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0.4329896907216495</v>
      </c>
      <c r="I4" s="56">
        <v>35</v>
      </c>
      <c r="K4" s="5">
        <v>2</v>
      </c>
      <c r="L4" s="61">
        <v>63.7</v>
      </c>
      <c r="N4" s="76" t="s">
        <v>105</v>
      </c>
      <c r="O4" s="83">
        <f t="shared" si="0"/>
        <v>1792.1568627450981</v>
      </c>
      <c r="P4" s="80">
        <v>51</v>
      </c>
      <c r="Q4" s="64">
        <v>91400</v>
      </c>
    </row>
    <row r="5" spans="1:17">
      <c r="A5" s="19" t="s">
        <v>7</v>
      </c>
      <c r="B5" s="126">
        <f>IF(B$2=0,0,B$4/B$2)</f>
        <v>9.9660714285714338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0.41237113402061853</v>
      </c>
      <c r="I5" s="56">
        <v>20</v>
      </c>
      <c r="K5" s="5">
        <v>3</v>
      </c>
      <c r="L5" s="61">
        <v>144.5</v>
      </c>
      <c r="N5" s="76" t="s">
        <v>157</v>
      </c>
      <c r="O5" s="83">
        <f>IF(P5=0,0,Q5/P5)</f>
        <v>895.23809523809518</v>
      </c>
      <c r="P5" s="80">
        <v>42</v>
      </c>
      <c r="Q5" s="64">
        <v>37600</v>
      </c>
    </row>
    <row r="6" spans="1:17">
      <c r="A6" s="19" t="s">
        <v>1</v>
      </c>
      <c r="B6" s="128">
        <f>IF(B$2=0,0,(B$7*1+B$8*2+B$9*3+B$10*4)/B$2)</f>
        <v>2.1964285714285716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0.24742268041237114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864.51612903225805</v>
      </c>
      <c r="P6" s="80">
        <v>31</v>
      </c>
      <c r="Q6" s="64">
        <v>26800</v>
      </c>
    </row>
    <row r="7" spans="1:17">
      <c r="A7" s="19" t="s">
        <v>2</v>
      </c>
      <c r="B7" s="13">
        <v>17</v>
      </c>
      <c r="C7" s="6">
        <f t="shared" ref="C7:C12" si="2">IF(B$2=0,0,B7/B$2)</f>
        <v>0.30357142857142855</v>
      </c>
      <c r="E7" s="33" t="s">
        <v>57</v>
      </c>
      <c r="F7" s="30" t="s">
        <v>21</v>
      </c>
      <c r="G7" s="13">
        <v>20</v>
      </c>
      <c r="H7" s="94">
        <f>IF(B$17=0,0,G7/B$17)</f>
        <v>0.20618556701030927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1188.8888888888889</v>
      </c>
      <c r="P7" s="80">
        <v>18</v>
      </c>
      <c r="Q7" s="64">
        <v>21400</v>
      </c>
    </row>
    <row r="8" spans="1:17">
      <c r="A8" s="19" t="s">
        <v>3</v>
      </c>
      <c r="B8" s="13">
        <v>19</v>
      </c>
      <c r="C8" s="6">
        <f>IF(B$2=0,0,B8/B$2)</f>
        <v>0.3392857142857143</v>
      </c>
      <c r="E8" s="33" t="s">
        <v>59</v>
      </c>
      <c r="F8" s="30" t="s">
        <v>23</v>
      </c>
      <c r="G8" s="13">
        <v>12</v>
      </c>
      <c r="H8" s="94">
        <f>IF(B$17=0,0,G8/B$17)</f>
        <v>0.12371134020618557</v>
      </c>
      <c r="I8" s="56">
        <v>23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12</v>
      </c>
      <c r="C9" s="7">
        <f>IF(B$2=0,0,B9/B$2)</f>
        <v>0.21428571428571427</v>
      </c>
      <c r="E9" s="33" t="s">
        <v>77</v>
      </c>
      <c r="F9" s="30" t="s">
        <v>41</v>
      </c>
      <c r="G9" s="13">
        <v>12</v>
      </c>
      <c r="H9" s="94">
        <f>IF(B$17=0,0,G9/B$17)</f>
        <v>0.12371134020618557</v>
      </c>
      <c r="I9" s="56">
        <v>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8</v>
      </c>
      <c r="C10" s="7">
        <f>IF(B$2=0,0,B10/B$2)</f>
        <v>0.14285714285714285</v>
      </c>
      <c r="E10" s="33" t="s">
        <v>55</v>
      </c>
      <c r="F10" s="30" t="s">
        <v>155</v>
      </c>
      <c r="G10" s="13">
        <v>11</v>
      </c>
      <c r="H10" s="94">
        <f>IF(B$17=0,0,G10/B$17)</f>
        <v>0.1134020618556701</v>
      </c>
      <c r="I10" s="56">
        <v>37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0.6428571428571429</v>
      </c>
      <c r="E11" s="33" t="s">
        <v>182</v>
      </c>
      <c r="F11" s="30" t="s">
        <v>19</v>
      </c>
      <c r="G11" s="13">
        <v>9</v>
      </c>
      <c r="H11" s="94">
        <f>IF(B$17=0,0,G11/B$17)</f>
        <v>9.2783505154639179E-2</v>
      </c>
      <c r="I11" s="56">
        <v>20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6.1855670103092786E-2</v>
      </c>
      <c r="I12" s="56">
        <v>22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79</v>
      </c>
      <c r="C13" s="11">
        <f>IF(B$3=0,0,B13/B$3)</f>
        <v>0.19849246231155779</v>
      </c>
      <c r="E13" s="33" t="s">
        <v>66</v>
      </c>
      <c r="F13" s="30" t="s">
        <v>30</v>
      </c>
      <c r="G13" s="13">
        <v>4</v>
      </c>
      <c r="H13" s="94">
        <f>IF(B$17=0,0,G13/B$17)</f>
        <v>4.1237113402061855E-2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11.523076923076925</v>
      </c>
      <c r="P13" s="80">
        <v>13</v>
      </c>
      <c r="Q13" s="68">
        <v>149.80000000000001</v>
      </c>
    </row>
    <row r="14" spans="1:17">
      <c r="A14" s="19" t="s">
        <v>94</v>
      </c>
      <c r="B14" s="13">
        <v>150</v>
      </c>
      <c r="C14" s="6">
        <f>IF(B$3=0,0,B14/B$3)</f>
        <v>0.37688442211055279</v>
      </c>
      <c r="E14" s="33" t="s">
        <v>67</v>
      </c>
      <c r="F14" s="30" t="s">
        <v>31</v>
      </c>
      <c r="G14" s="13">
        <v>4</v>
      </c>
      <c r="H14" s="94">
        <f>IF(B$17=0,0,G14/B$17)</f>
        <v>4.1237113402061855E-2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17.719999999999995</v>
      </c>
      <c r="P14" s="80">
        <v>15</v>
      </c>
      <c r="Q14" s="68">
        <v>265.79999999999995</v>
      </c>
    </row>
    <row r="15" spans="1:17">
      <c r="A15" s="18" t="s">
        <v>99</v>
      </c>
      <c r="B15" s="12">
        <f>B21</f>
        <v>44</v>
      </c>
      <c r="C15" s="4">
        <f>IF(B$13=0,0,B15/B$13)</f>
        <v>0.55696202531645567</v>
      </c>
      <c r="E15" s="33" t="s">
        <v>62</v>
      </c>
      <c r="F15" s="30" t="s">
        <v>26</v>
      </c>
      <c r="G15" s="13">
        <v>3</v>
      </c>
      <c r="H15" s="94">
        <f>IF(B$17=0,0,G15/B$17)</f>
        <v>3.0927835051546393E-2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14.383333333333331</v>
      </c>
      <c r="P15" s="81">
        <v>12</v>
      </c>
      <c r="Q15" s="69">
        <v>172.59999999999997</v>
      </c>
    </row>
    <row r="16" spans="1:17">
      <c r="A16" s="18" t="s">
        <v>100</v>
      </c>
      <c r="B16" s="12">
        <f>B22</f>
        <v>46</v>
      </c>
      <c r="C16" s="4">
        <f>IF(B$14=0,0,B16/B$14)</f>
        <v>0.30666666666666664</v>
      </c>
      <c r="E16" s="33" t="s">
        <v>71</v>
      </c>
      <c r="F16" s="30" t="s">
        <v>35</v>
      </c>
      <c r="G16" s="13">
        <v>3</v>
      </c>
      <c r="H16" s="94">
        <f>IF(B$17=0,0,G16/B$17)</f>
        <v>3.0927835051546393E-2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97</v>
      </c>
      <c r="C17" s="4">
        <f>IF(B$3=0,0,B17/B$3)</f>
        <v>0.24371859296482412</v>
      </c>
      <c r="E17" s="33" t="s">
        <v>78</v>
      </c>
      <c r="F17" s="30" t="s">
        <v>42</v>
      </c>
      <c r="G17" s="13">
        <v>2</v>
      </c>
      <c r="H17" s="94">
        <f>IF(B$17=0,0,G17/B$17)</f>
        <v>2.0618556701030927E-2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9.0452261306532666E-2</v>
      </c>
      <c r="E18" s="33" t="s">
        <v>183</v>
      </c>
      <c r="F18" s="30" t="s">
        <v>186</v>
      </c>
      <c r="G18" s="13">
        <v>1</v>
      </c>
      <c r="H18" s="94">
        <f>IF(B$17=0,0,G18/B$17)</f>
        <v>1.0309278350515464E-2</v>
      </c>
      <c r="I18" s="56">
        <v>19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32</v>
      </c>
      <c r="C19" s="6">
        <f>IF(B$17=0,0,B19/B$17)</f>
        <v>0.32989690721649484</v>
      </c>
      <c r="E19" s="33" t="s">
        <v>69</v>
      </c>
      <c r="F19" s="30" t="s">
        <v>33</v>
      </c>
      <c r="G19" s="13">
        <v>1</v>
      </c>
      <c r="H19" s="94">
        <f>IF(B$17=0,0,G19/B$17)</f>
        <v>1.0309278350515464E-2</v>
      </c>
      <c r="I19" s="56">
        <v>10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65</v>
      </c>
      <c r="C20" s="6">
        <f>IF(B$17=0,0,B20/B$17)</f>
        <v>0.67010309278350511</v>
      </c>
      <c r="E20" s="33" t="s">
        <v>79</v>
      </c>
      <c r="F20" s="30" t="s">
        <v>43</v>
      </c>
      <c r="G20" s="13">
        <v>1</v>
      </c>
      <c r="H20" s="94">
        <f>IF(B$17=0,0,G20/B$17)</f>
        <v>1.0309278350515464E-2</v>
      </c>
      <c r="I20" s="56">
        <v>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44</v>
      </c>
      <c r="C21" s="6">
        <f>IF(B$17=0,0,B21/B$17)</f>
        <v>0.45360824742268041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46</v>
      </c>
      <c r="C22" s="6">
        <f>IF(B$17=0,0,B22/B$17)</f>
        <v>0.47422680412371132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411.80000000000013</v>
      </c>
      <c r="N22" s="76" t="s">
        <v>169</v>
      </c>
      <c r="O22" s="86">
        <f>IF(P22=0,0,Q22/P22)</f>
        <v>36.630000000000003</v>
      </c>
      <c r="P22" s="80">
        <v>10</v>
      </c>
      <c r="Q22" s="68">
        <v>366.3</v>
      </c>
    </row>
    <row r="23" spans="1:17">
      <c r="A23" s="19" t="s">
        <v>150</v>
      </c>
      <c r="B23" s="13">
        <v>7</v>
      </c>
      <c r="C23" s="6">
        <f>IF(B$17=0,0,B23/B$17)</f>
        <v>7.2164948453608241E-2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324</v>
      </c>
      <c r="O23" s="86">
        <f>IF(P23=0,0,Q23/P23)</f>
        <v>32.85</v>
      </c>
      <c r="P23" s="80">
        <v>8</v>
      </c>
      <c r="Q23" s="68">
        <v>262.8</v>
      </c>
    </row>
    <row r="24" spans="1:17">
      <c r="A24" s="19" t="s">
        <v>5</v>
      </c>
      <c r="B24" s="16">
        <f>IF(B$17=0,0,C24/B$17)</f>
        <v>6754.6391752577319</v>
      </c>
      <c r="C24" s="8">
        <v>655200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7594.1176470588234</v>
      </c>
      <c r="C25" s="98">
        <v>387300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427.7000000000001</v>
      </c>
      <c r="N25" s="76" t="s">
        <v>272</v>
      </c>
      <c r="O25" s="86">
        <f>IF(P25=0,0,Q25/P25)</f>
        <v>22.339130434782607</v>
      </c>
      <c r="P25" s="80">
        <v>23</v>
      </c>
      <c r="Q25" s="68">
        <v>513.79999999999995</v>
      </c>
    </row>
    <row r="26" spans="1:17">
      <c r="A26" s="20" t="s">
        <v>134</v>
      </c>
      <c r="B26" s="97">
        <f>IF(B$16=0,0,C26/B$16)</f>
        <v>5823.913043478261</v>
      </c>
      <c r="C26" s="98">
        <v>267900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235</v>
      </c>
      <c r="O26" s="86">
        <f>IF(P26=0,0,Q26/P26)</f>
        <v>18.870588235294107</v>
      </c>
      <c r="P26" s="80">
        <v>17</v>
      </c>
      <c r="Q26" s="68">
        <v>320.79999999999984</v>
      </c>
    </row>
    <row r="27" spans="1:17">
      <c r="A27" s="20" t="s">
        <v>132</v>
      </c>
      <c r="B27" s="97">
        <f>IF(B$18=0,0,C27/B$18)</f>
        <v>-6322.2222222222226</v>
      </c>
      <c r="C27" s="98">
        <v>-227600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34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445.30000000000007</v>
      </c>
      <c r="N29" s="76" t="s">
        <v>277</v>
      </c>
      <c r="O29" s="86">
        <f>IF(P29=0,0,Q29/P29)</f>
        <v>10.16</v>
      </c>
      <c r="P29" s="80">
        <v>25</v>
      </c>
      <c r="Q29" s="68">
        <v>254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5.5399999999999991</v>
      </c>
      <c r="P30" s="80">
        <v>5</v>
      </c>
      <c r="Q30" s="68">
        <v>27.699999999999996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255</v>
      </c>
      <c r="O31" s="86">
        <f>IF(P31=0,0,Q31/P31)</f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2.5125628140703518E-3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>IF(P32=0,0,Q32/P32)</f>
        <v>-11.09</v>
      </c>
      <c r="P32" s="80">
        <v>20</v>
      </c>
      <c r="Q32" s="68">
        <v>-221.8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0.10309278350515463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18</v>
      </c>
      <c r="C36" s="6">
        <f t="shared" si="3"/>
        <v>0.18556701030927836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25</v>
      </c>
      <c r="C37" s="6">
        <f t="shared" si="3"/>
        <v>0.25773195876288657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21</v>
      </c>
      <c r="C38" s="6">
        <f t="shared" si="3"/>
        <v>0.21649484536082475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11</v>
      </c>
      <c r="C39" s="6">
        <f t="shared" si="3"/>
        <v>0.1134020618556701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8.247422680412371E-2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1.0309278350515464E-2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2.0618556701030927E-2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1.0309278350515464E-2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-700</v>
      </c>
      <c r="P2" s="79">
        <v>10</v>
      </c>
      <c r="Q2" s="63">
        <v>-7000</v>
      </c>
    </row>
    <row r="3" spans="1:17">
      <c r="A3" s="19" t="s">
        <v>8</v>
      </c>
      <c r="B3" s="122">
        <v>62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-2880</v>
      </c>
      <c r="P3" s="80">
        <v>10</v>
      </c>
      <c r="Q3" s="64">
        <v>-28800</v>
      </c>
    </row>
    <row r="4" spans="1:17">
      <c r="A4" s="19" t="s">
        <v>6</v>
      </c>
      <c r="B4" s="124">
        <v>-284.89999999999998</v>
      </c>
      <c r="C4" s="125"/>
      <c r="E4" s="33" t="s">
        <v>181</v>
      </c>
      <c r="F4" s="30" t="s">
        <v>156</v>
      </c>
      <c r="G4" s="13">
        <v>3</v>
      </c>
      <c r="H4" s="94">
        <f>IF(B$17=0,0,G4/B$17)</f>
        <v>0.75</v>
      </c>
      <c r="I4" s="56">
        <v>5</v>
      </c>
      <c r="K4" s="5">
        <v>2</v>
      </c>
      <c r="L4" s="61">
        <v>-11.2</v>
      </c>
      <c r="N4" s="76" t="s">
        <v>105</v>
      </c>
      <c r="O4" s="83">
        <f t="shared" si="0"/>
        <v>-4100</v>
      </c>
      <c r="P4" s="80">
        <v>10</v>
      </c>
      <c r="Q4" s="64">
        <v>-41000</v>
      </c>
    </row>
    <row r="5" spans="1:17">
      <c r="A5" s="19" t="s">
        <v>7</v>
      </c>
      <c r="B5" s="126">
        <f>IF(B$2=0,0,B$4/B$2)</f>
        <v>-28.49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0.25</v>
      </c>
      <c r="I5" s="56">
        <v>6</v>
      </c>
      <c r="K5" s="5">
        <v>3</v>
      </c>
      <c r="L5" s="61">
        <v>-63.7</v>
      </c>
      <c r="N5" s="76" t="s">
        <v>157</v>
      </c>
      <c r="O5" s="83">
        <f>IF(P5=0,0,Q5/P5)</f>
        <v>-1214.2857142857142</v>
      </c>
      <c r="P5" s="80">
        <v>7</v>
      </c>
      <c r="Q5" s="64">
        <v>-8500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-1333.3333333333333</v>
      </c>
      <c r="P6" s="80">
        <v>6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0.25</v>
      </c>
      <c r="I7" s="56">
        <v>16</v>
      </c>
      <c r="K7" s="5">
        <v>5</v>
      </c>
      <c r="L7" s="61">
        <v>-133.1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60</v>
      </c>
      <c r="F9" s="30" t="s">
        <v>24</v>
      </c>
      <c r="G9" s="13">
        <v>1</v>
      </c>
      <c r="H9" s="94">
        <f>IF(B$17=0,0,G9/B$17)</f>
        <v>0.25</v>
      </c>
      <c r="I9" s="56">
        <v>34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-36.25</v>
      </c>
      <c r="P12" s="79">
        <v>2</v>
      </c>
      <c r="Q12" s="67">
        <v>-72.5</v>
      </c>
    </row>
    <row r="13" spans="1:17">
      <c r="A13" s="22" t="s">
        <v>97</v>
      </c>
      <c r="B13" s="15">
        <v>8</v>
      </c>
      <c r="C13" s="11">
        <f>IF(B$3=0,0,B13/B$3)</f>
        <v>0.12903225806451613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7</v>
      </c>
      <c r="C14" s="6">
        <f>IF(B$3=0,0,B14/B$3)</f>
        <v>0.11290322580645161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3.3499999999999996</v>
      </c>
      <c r="P15" s="81">
        <v>2</v>
      </c>
      <c r="Q15" s="69">
        <v>6.6999999999999993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6.4516129032258063E-2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0.17741935483870969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10.649999999999999</v>
      </c>
      <c r="P18" s="79">
        <v>2</v>
      </c>
      <c r="Q18" s="67">
        <v>21.299999999999997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272</v>
      </c>
      <c r="O19" s="86">
        <f>IF(P19=0,0,Q19/P19)</f>
        <v>-17.875</v>
      </c>
      <c r="P19" s="80">
        <v>4</v>
      </c>
      <c r="Q19" s="68">
        <v>-71.5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276</v>
      </c>
      <c r="O21" s="86">
        <f>IF(P21=0,0,Q21/P21)</f>
        <v>-32.85</v>
      </c>
      <c r="P21" s="80">
        <v>8</v>
      </c>
      <c r="Q21" s="68">
        <v>-262.8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277</v>
      </c>
      <c r="O22" s="86">
        <f>IF(P22=0,0,Q22/P22)</f>
        <v>-45.125</v>
      </c>
      <c r="P22" s="80">
        <v>8</v>
      </c>
      <c r="Q22" s="68">
        <v>-361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>IF(P23=0,0,Q23/P23)</f>
        <v>-60.133333333333333</v>
      </c>
      <c r="P23" s="80">
        <v>3</v>
      </c>
      <c r="Q23" s="68">
        <v>-180.4</v>
      </c>
    </row>
    <row r="24" spans="1:17">
      <c r="A24" s="19" t="s">
        <v>5</v>
      </c>
      <c r="B24" s="16">
        <f>IF(B$17=0,0,C24/B$17)</f>
        <v>6600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333</v>
      </c>
      <c r="O24" s="86">
        <f>IF(P24=0,0,Q24/P24)</f>
        <v>-60.6</v>
      </c>
      <c r="P24" s="80">
        <v>1</v>
      </c>
      <c r="Q24" s="68">
        <v>-60.6</v>
      </c>
    </row>
    <row r="25" spans="1:17">
      <c r="A25" s="20" t="s">
        <v>133</v>
      </c>
      <c r="B25" s="97">
        <f>IF($B$17-B$16=0,0,C25/($B$17-B$16))</f>
        <v>6600</v>
      </c>
      <c r="C25" s="98">
        <v>26400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-84.85</v>
      </c>
      <c r="P25" s="80">
        <v>2</v>
      </c>
      <c r="Q25" s="68">
        <v>-169.7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-4636.363636363636</v>
      </c>
      <c r="C27" s="98">
        <v>-51000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15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1.6129032258064516E-2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1271.4285714285713</v>
      </c>
      <c r="P2" s="79">
        <v>7</v>
      </c>
      <c r="Q2" s="63">
        <v>8900</v>
      </c>
    </row>
    <row r="3" spans="1:17">
      <c r="A3" s="19" t="s">
        <v>8</v>
      </c>
      <c r="B3" s="122">
        <v>47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0.5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-2228.5714285714284</v>
      </c>
      <c r="P3" s="80">
        <v>7</v>
      </c>
      <c r="Q3" s="64">
        <v>-15600</v>
      </c>
    </row>
    <row r="4" spans="1:17">
      <c r="A4" s="19" t="s">
        <v>6</v>
      </c>
      <c r="B4" s="124">
        <v>-10.499999999999993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0.375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1766.6666666666667</v>
      </c>
      <c r="P4" s="80">
        <v>6</v>
      </c>
      <c r="Q4" s="64">
        <v>10600</v>
      </c>
    </row>
    <row r="5" spans="1:17">
      <c r="A5" s="19" t="s">
        <v>7</v>
      </c>
      <c r="B5" s="126">
        <f>IF(B$2=0,0,B$4/B$2)</f>
        <v>-1.4999999999999989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0.375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725</v>
      </c>
      <c r="P5" s="80">
        <v>4</v>
      </c>
      <c r="Q5" s="64">
        <v>2900</v>
      </c>
    </row>
    <row r="6" spans="1:17">
      <c r="A6" s="19" t="s">
        <v>1</v>
      </c>
      <c r="B6" s="128">
        <f>IF(B$2=0,0,(B$7*1+B$8*2+B$9*3+B$10*4)/B$2)</f>
        <v>2.4285714285714284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0.375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182</v>
      </c>
      <c r="F7" s="30" t="s">
        <v>19</v>
      </c>
      <c r="G7" s="13">
        <v>2</v>
      </c>
      <c r="H7" s="94">
        <f>IF(B$17=0,0,G7/B$17)</f>
        <v>0.25</v>
      </c>
      <c r="I7" s="56">
        <v>6</v>
      </c>
      <c r="K7" s="5">
        <v>5</v>
      </c>
      <c r="L7" s="61">
        <v>-72.099999999999994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56</v>
      </c>
      <c r="F8" s="30" t="s">
        <v>185</v>
      </c>
      <c r="G8" s="13">
        <v>1</v>
      </c>
      <c r="H8" s="94">
        <f>IF(B$17=0,0,G8/B$17)</f>
        <v>0.125</v>
      </c>
      <c r="I8" s="56">
        <v>39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183</v>
      </c>
      <c r="F9" s="30" t="s">
        <v>186</v>
      </c>
      <c r="G9" s="13">
        <v>1</v>
      </c>
      <c r="H9" s="94">
        <f>IF(B$17=0,0,G9/B$17)</f>
        <v>0.125</v>
      </c>
      <c r="I9" s="56">
        <v>1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184</v>
      </c>
      <c r="F10" s="30" t="s">
        <v>187</v>
      </c>
      <c r="G10" s="13">
        <v>1</v>
      </c>
      <c r="H10" s="94">
        <f>IF(B$17=0,0,G10/B$17)</f>
        <v>0.125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12</v>
      </c>
      <c r="C13" s="11">
        <f>IF(B$3=0,0,B13/B$3)</f>
        <v>0.25531914893617019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4.1333333333333355</v>
      </c>
      <c r="P13" s="80">
        <v>3</v>
      </c>
      <c r="Q13" s="68">
        <v>12.400000000000006</v>
      </c>
    </row>
    <row r="14" spans="1:17">
      <c r="A14" s="19" t="s">
        <v>94</v>
      </c>
      <c r="B14" s="13">
        <v>8</v>
      </c>
      <c r="C14" s="6">
        <f>IF(B$3=0,0,B14/B$3)</f>
        <v>0.1702127659574468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5</v>
      </c>
      <c r="C15" s="4">
        <f>IF(B$13=0,0,B15/B$13)</f>
        <v>0.41666666666666669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0.1702127659574468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8.5106382978723402E-2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324</v>
      </c>
      <c r="O18" s="85">
        <f>IF(P18=0,0,Q18/P18)</f>
        <v>60.6</v>
      </c>
      <c r="P18" s="79">
        <v>1</v>
      </c>
      <c r="Q18" s="67">
        <v>60.6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>IF(P19=0,0,Q19/P19)</f>
        <v>59.5</v>
      </c>
      <c r="P19" s="80">
        <v>1</v>
      </c>
      <c r="Q19" s="68">
        <v>59.5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>IF(P20=0,0,Q20/P20)</f>
        <v>26.5</v>
      </c>
      <c r="P20" s="80">
        <v>1</v>
      </c>
      <c r="Q20" s="68">
        <v>26.5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>IF(P21=0,0,Q21/P21)</f>
        <v>6.9166666666666687</v>
      </c>
      <c r="P21" s="80">
        <v>6</v>
      </c>
      <c r="Q21" s="68">
        <v>41.500000000000014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-5.5399999999999983</v>
      </c>
      <c r="P22" s="80">
        <v>5</v>
      </c>
      <c r="Q22" s="68">
        <v>-27.699999999999992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>IF(P23=0,0,Q23/P23)</f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4987.5</v>
      </c>
      <c r="C24" s="8">
        <v>39900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238</v>
      </c>
      <c r="O24" s="86">
        <f>IF(P24=0,0,Q24/P24)</f>
        <v>-31.5</v>
      </c>
      <c r="P24" s="80">
        <v>1</v>
      </c>
      <c r="Q24" s="68">
        <v>-31.5</v>
      </c>
    </row>
    <row r="25" spans="1:17">
      <c r="A25" s="20" t="s">
        <v>133</v>
      </c>
      <c r="B25" s="97">
        <f>IF($B$17-B$16=0,0,C25/($B$17-B$16))</f>
        <v>6740</v>
      </c>
      <c r="C25" s="98">
        <v>33700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-68.55</v>
      </c>
      <c r="P25" s="80">
        <v>2</v>
      </c>
      <c r="Q25" s="68">
        <v>-137.1</v>
      </c>
    </row>
    <row r="26" spans="1:17">
      <c r="A26" s="20" t="s">
        <v>134</v>
      </c>
      <c r="B26" s="97">
        <f>IF(B$16=0,0,C26/B$16)</f>
        <v>2066.6666666666665</v>
      </c>
      <c r="C26" s="98">
        <v>6200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-6100</v>
      </c>
      <c r="C27" s="98">
        <v>-24400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324</v>
      </c>
      <c r="O18" s="85">
        <f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>IF(P21=0,0,Q21/P21)</f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>IF(P22=0,0,Q22/P22)</f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>IF(P23=0,0,Q23/P23)</f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2024-05-23T09:42:46Z</dcterms:modified>
</cp:coreProperties>
</file>