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6B6E79B-878A-42C9-B64F-479FA3ED3CA3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2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0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2" i="6272"/>
  <c r="H24" i="6319" l="1"/>
  <c r="C23" i="6319"/>
  <c r="H27" i="6319"/>
  <c r="C16" i="6319"/>
  <c r="H16" i="6319"/>
  <c r="H7" i="6319"/>
  <c r="H11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2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8" i="6319"/>
  <c r="H18" i="6319"/>
  <c r="C22" i="6319"/>
  <c r="C37" i="6319"/>
  <c r="C41" i="6319"/>
  <c r="O30" i="6298" l="1"/>
  <c r="O19" i="6314"/>
  <c r="O24" i="6318" l="1"/>
  <c r="O30" i="6277"/>
  <c r="O24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30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29" i="6315"/>
  <c r="O23" i="6314"/>
  <c r="O42" i="6277"/>
  <c r="O41" i="6277"/>
  <c r="O43" i="6277"/>
  <c r="O28" i="6315"/>
  <c r="O26" i="6313"/>
  <c r="O33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29" i="6314"/>
  <c r="O22" i="6314"/>
  <c r="O19" i="6313"/>
  <c r="O33" i="6315" l="1"/>
  <c r="O31" i="6315"/>
  <c r="O33" i="6304"/>
  <c r="O31" i="6304"/>
  <c r="O25" i="6304"/>
  <c r="O28" i="6314"/>
  <c r="O21" i="6314"/>
  <c r="O34" i="6309"/>
  <c r="O28" i="6309"/>
  <c r="O29" i="6309"/>
  <c r="O23" i="6311" l="1"/>
  <c r="O25" i="6315"/>
  <c r="O25" i="6314"/>
  <c r="O27" i="6301"/>
  <c r="O28" i="6301"/>
  <c r="O26" i="6301"/>
  <c r="O30" i="6315" l="1"/>
  <c r="O23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29" i="6313"/>
  <c r="O29" i="6311"/>
  <c r="O27" i="6311"/>
  <c r="O30" i="6311"/>
  <c r="O41" i="6272"/>
  <c r="O27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1" i="6313"/>
  <c r="O19" i="6310"/>
  <c r="O22" i="6310"/>
  <c r="O24" i="6303"/>
  <c r="O27" i="6303"/>
  <c r="O29" i="6303"/>
  <c r="O27" i="6307"/>
  <c r="O24" i="6307"/>
  <c r="O23" i="6301" l="1"/>
  <c r="O28" i="6313"/>
  <c r="O27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6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<sst xmlns="http://schemas.openxmlformats.org/spreadsheetml/2006/main" count="9945" uniqueCount="362">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</sst>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全体!$K$2:$K$883</c:f>
              <c:numCache>
                <c:formatCode>General</c:formatCode>
                <c:ptCount val="8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</c:numCache>
            </c:numRef>
          </c:xVal>
          <c:yVal>
            <c:numRef>
              <c:f>全体!$L$2:$L$883</c:f>
              <c:numCache>
                <c:formatCode>\+0.0;\-0.0;\±0</c:formatCode>
                <c:ptCount val="8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-57.888762769580026</c:v>
                </c:pt>
                <c:pt idx="1">
                  <c:v>-4.9943246311010219</c:v>
                </c:pt>
                <c:pt idx="2">
                  <c:v>-20.710059171597631</c:v>
                </c:pt>
                <c:pt idx="3">
                  <c:v>-29.194187582562748</c:v>
                </c:pt>
                <c:pt idx="4">
                  <c:v>-0.1736111111111111</c:v>
                </c:pt>
                <c:pt idx="5">
                  <c:v>-43.478260869565219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154</c:v>
                </c:pt>
                <c:pt idx="1">
                  <c:v>298</c:v>
                </c:pt>
                <c:pt idx="2">
                  <c:v>296</c:v>
                </c:pt>
                <c:pt idx="3">
                  <c:v>285</c:v>
                </c:pt>
                <c:pt idx="4">
                  <c:v>166</c:v>
                </c:pt>
                <c:pt idx="5">
                  <c:v>103</c:v>
                </c:pt>
                <c:pt idx="6">
                  <c:v>34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中村花菜!$L$2:$L$51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-1102.0408163265306</c:v>
                </c:pt>
                <c:pt idx="1">
                  <c:v>293.87755102040819</c:v>
                </c:pt>
                <c:pt idx="2">
                  <c:v>-1139.5833333333333</c:v>
                </c:pt>
                <c:pt idx="3">
                  <c:v>-473.33333333333331</c:v>
                </c:pt>
                <c:pt idx="4">
                  <c:v>300</c:v>
                </c:pt>
                <c:pt idx="5">
                  <c:v>-212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山本悠介!$L$2:$L$65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882.53968253968253</c:v>
                </c:pt>
                <c:pt idx="1">
                  <c:v>449.20634920634922</c:v>
                </c:pt>
                <c:pt idx="2">
                  <c:v>309.67741935483872</c:v>
                </c:pt>
                <c:pt idx="3">
                  <c:v>1167.8571428571429</c:v>
                </c:pt>
                <c:pt idx="4">
                  <c:v>967.30769230769226</c:v>
                </c:pt>
                <c:pt idx="5">
                  <c:v>842.42424242424238</c:v>
                </c:pt>
                <c:pt idx="6">
                  <c:v>-1321.0526315789473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清水常緑!$L$2:$L$67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-1098.4615384615386</c:v>
                </c:pt>
                <c:pt idx="1">
                  <c:v>770.76923076923072</c:v>
                </c:pt>
                <c:pt idx="2">
                  <c:v>-96.875</c:v>
                </c:pt>
                <c:pt idx="3">
                  <c:v>-908.19672131147536</c:v>
                </c:pt>
                <c:pt idx="4">
                  <c:v>-812.24489795918362</c:v>
                </c:pt>
                <c:pt idx="5">
                  <c:v>2648.4848484848485</c:v>
                </c:pt>
                <c:pt idx="6">
                  <c:v>800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18</c:v>
                </c:pt>
                <c:pt idx="1">
                  <c:v>16</c:v>
                </c:pt>
                <c:pt idx="2">
                  <c:v>19</c:v>
                </c:pt>
                <c:pt idx="3">
                  <c:v>18</c:v>
                </c:pt>
                <c:pt idx="4">
                  <c:v>14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所附快和!$L$2:$L$64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-669.35483870967744</c:v>
                </c:pt>
                <c:pt idx="1">
                  <c:v>-654.83870967741939</c:v>
                </c:pt>
                <c:pt idx="2">
                  <c:v>225</c:v>
                </c:pt>
                <c:pt idx="3">
                  <c:v>-364</c:v>
                </c:pt>
                <c:pt idx="4">
                  <c:v>463.88888888888891</c:v>
                </c:pt>
                <c:pt idx="5">
                  <c:v>-36.363636363636367</c:v>
                </c:pt>
                <c:pt idx="6">
                  <c:v>-2950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22</c:v>
                </c:pt>
                <c:pt idx="2">
                  <c:v>15</c:v>
                </c:pt>
                <c:pt idx="3">
                  <c:v>21</c:v>
                </c:pt>
                <c:pt idx="4">
                  <c:v>14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長野柊馬!$L$2:$L$83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113.58024691358025</c:v>
                </c:pt>
                <c:pt idx="1">
                  <c:v>250.61728395061729</c:v>
                </c:pt>
                <c:pt idx="2">
                  <c:v>1413.3333333333333</c:v>
                </c:pt>
                <c:pt idx="3">
                  <c:v>877.77777777777783</c:v>
                </c:pt>
                <c:pt idx="4">
                  <c:v>368.08510638297872</c:v>
                </c:pt>
                <c:pt idx="5">
                  <c:v>316.66666666666669</c:v>
                </c:pt>
                <c:pt idx="6">
                  <c:v>950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17</c:v>
                </c:pt>
                <c:pt idx="1">
                  <c:v>29</c:v>
                </c:pt>
                <c:pt idx="2">
                  <c:v>33</c:v>
                </c:pt>
                <c:pt idx="3">
                  <c:v>28</c:v>
                </c:pt>
                <c:pt idx="4">
                  <c:v>17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高橋英将!$L$2:$L$20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1194.4444444444443</c:v>
                </c:pt>
                <c:pt idx="1">
                  <c:v>-2494.4444444444443</c:v>
                </c:pt>
                <c:pt idx="2">
                  <c:v>-76.470588235294116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佐藤成!$L$2:$L$11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-566.66666666666663</c:v>
                </c:pt>
                <c:pt idx="1">
                  <c:v>944.44444444444446</c:v>
                </c:pt>
                <c:pt idx="2">
                  <c:v>-3400</c:v>
                </c:pt>
                <c:pt idx="3">
                  <c:v>-1266.6666666666667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65</v>
      </c>
    </row>
    <row r="42" spans="1:2">
      <c r="A42" t="s">
        <v>277</v>
      </c>
      <c r="B42">
        <v>62</v>
      </c>
    </row>
    <row r="43" spans="1:2">
      <c r="A43" t="s">
        <v>276</v>
      </c>
      <c r="B43">
        <v>81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18</v>
      </c>
    </row>
    <row r="48" spans="1:2">
      <c r="A48" t="s">
        <v>335</v>
      </c>
      <c r="B48">
        <v>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0.56841408361473089</v>
      </c>
      <c r="C2" s="113"/>
      <c r="D2" s="110"/>
      <c r="E2" s="111"/>
      <c r="F2" s="110"/>
      <c r="G2" s="111"/>
      <c r="H2" s="112">
        <v>0.86051375264989038</v>
      </c>
      <c r="I2" s="113"/>
      <c r="J2" s="112">
        <v>0.65414954583062457</v>
      </c>
      <c r="K2" s="113"/>
      <c r="L2" s="112">
        <v>0.7217361989385026</v>
      </c>
      <c r="M2" s="113"/>
      <c r="N2" s="112">
        <v>0.74263356099291744</v>
      </c>
      <c r="O2" s="113"/>
      <c r="P2" s="112">
        <v>0.6395439298028337</v>
      </c>
      <c r="Q2" s="113"/>
      <c r="R2" s="112">
        <v>0.4918283856754958</v>
      </c>
      <c r="S2" s="113"/>
      <c r="T2" s="112">
        <v>-3.0378664601069499E-2</v>
      </c>
      <c r="U2" s="113"/>
      <c r="V2" s="112">
        <v>0.24934756295839786</v>
      </c>
      <c r="W2" s="113"/>
      <c r="X2" s="112">
        <v>0.13745558692688847</v>
      </c>
      <c r="Y2" s="113"/>
      <c r="Z2" s="112">
        <v>0.37874609590856556</v>
      </c>
      <c r="AA2" s="113"/>
      <c r="AB2" s="112">
        <v>0.32886166638045489</v>
      </c>
      <c r="AC2" s="113"/>
      <c r="AD2" s="112">
        <v>0.3753389261390549</v>
      </c>
      <c r="AE2" s="113"/>
      <c r="AF2" s="112">
        <v>-0.25659061791672655</v>
      </c>
      <c r="AG2" s="113"/>
      <c r="AH2" s="112">
        <v>0.41471264597502216</v>
      </c>
      <c r="AI2" s="113"/>
    </row>
    <row r="3" spans="1:35">
      <c r="A3" s="36">
        <v>1</v>
      </c>
      <c r="B3" s="37" t="s">
        <v>114</v>
      </c>
      <c r="C3" s="106">
        <v>220.25</v>
      </c>
      <c r="D3" s="37" t="s">
        <v>276</v>
      </c>
      <c r="E3" s="38">
        <v>821.20000000000039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81</v>
      </c>
      <c r="D4" s="45" t="s">
        <v>263</v>
      </c>
      <c r="E4" s="46">
        <v>752.40000000000009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0.37785588752196836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65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63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169</v>
      </c>
      <c r="C7" s="107">
        <v>62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9.3145869947275917E-2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277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0.26639344262295084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335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49</v>
      </c>
      <c r="D10" s="45" t="s">
        <v>205</v>
      </c>
      <c r="E10" s="46">
        <v>141.1</v>
      </c>
      <c r="F10" s="47" t="s">
        <v>263</v>
      </c>
      <c r="G10" s="59">
        <v>11.942857142857145</v>
      </c>
      <c r="H10" s="47" t="s">
        <v>263</v>
      </c>
      <c r="I10" s="48">
        <v>2.1587301587301586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10.138271604938277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0.61904761904761907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2.2098765432098766</v>
      </c>
      <c r="J12" s="47" t="s">
        <v>169</v>
      </c>
      <c r="K12" s="49">
        <v>0.33870967741935482</v>
      </c>
      <c r="L12" s="47" t="s">
        <v>263</v>
      </c>
      <c r="M12" s="49">
        <v>0.1111111111111111</v>
      </c>
      <c r="N12" s="47" t="s">
        <v>276</v>
      </c>
      <c r="O12" s="49">
        <v>0.61728395061728392</v>
      </c>
      <c r="P12" s="47" t="s">
        <v>276</v>
      </c>
      <c r="Q12" s="50">
        <v>0.24604569420035149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-4517.5438596491231</v>
      </c>
      <c r="X12" s="47" t="s">
        <v>277</v>
      </c>
      <c r="Y12" s="50">
        <v>0.26168224299065418</v>
      </c>
      <c r="Z12" s="47" t="s">
        <v>272</v>
      </c>
      <c r="AA12" s="50">
        <v>0.25887265135699372</v>
      </c>
      <c r="AB12" s="47" t="s">
        <v>263</v>
      </c>
      <c r="AC12" s="50">
        <v>0.65714285714285714</v>
      </c>
      <c r="AD12" s="47" t="s">
        <v>263</v>
      </c>
      <c r="AE12" s="50">
        <v>0.44954128440366975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0.33333333333333331</v>
      </c>
      <c r="L13" s="47" t="s">
        <v>276</v>
      </c>
      <c r="M13" s="49">
        <v>0.14814814814814814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0.32098765432098764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272</v>
      </c>
      <c r="E15" s="46">
        <v>62.400000000000063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235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272</v>
      </c>
      <c r="K16" s="49">
        <v>0.29230769230769232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244</v>
      </c>
      <c r="AC16" s="50">
        <v>0.6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0.11680327868852459</v>
      </c>
      <c r="T17" s="47" t="s">
        <v>227</v>
      </c>
      <c r="U17" s="51">
        <v>7161.9047619047615</v>
      </c>
      <c r="V17" s="47" t="s">
        <v>277</v>
      </c>
      <c r="W17" s="51">
        <v>-5176.1904761904761</v>
      </c>
      <c r="X17" s="47" t="s">
        <v>213</v>
      </c>
      <c r="Y17" s="50">
        <v>0.22222222222222221</v>
      </c>
      <c r="Z17" s="47" t="s">
        <v>161</v>
      </c>
      <c r="AA17" s="50">
        <v>0.23376623376623376</v>
      </c>
      <c r="AB17" s="47" t="s">
        <v>276</v>
      </c>
      <c r="AC17" s="50">
        <v>0.59130434782608698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164</v>
      </c>
      <c r="E18" s="46">
        <v>22.499999999999993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277</v>
      </c>
      <c r="K18" s="49">
        <v>0.29032258064516131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333</v>
      </c>
      <c r="S18" s="50">
        <v>0.125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0.22129436325678498</v>
      </c>
      <c r="Z18" s="47" t="s">
        <v>114</v>
      </c>
      <c r="AA18" s="50">
        <v>0.23268482490272374</v>
      </c>
      <c r="AB18" s="47" t="s">
        <v>238</v>
      </c>
      <c r="AC18" s="50">
        <v>0.58823529411764708</v>
      </c>
      <c r="AD18" s="47" t="s">
        <v>191</v>
      </c>
      <c r="AE18" s="50">
        <v>0.35714285714285715</v>
      </c>
      <c r="AF18" s="47" t="s">
        <v>333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272</v>
      </c>
      <c r="I19" s="48">
        <v>2.4615384615384617</v>
      </c>
      <c r="J19" s="47" t="s">
        <v>195</v>
      </c>
      <c r="K19" s="49">
        <v>0.2711864406779661</v>
      </c>
      <c r="L19" s="47" t="s">
        <v>162</v>
      </c>
      <c r="M19" s="49">
        <v>0.22222222222222221</v>
      </c>
      <c r="N19" s="47" t="s">
        <v>114</v>
      </c>
      <c r="O19" s="49">
        <v>0.50283768444948918</v>
      </c>
      <c r="P19" s="47" t="s">
        <v>169</v>
      </c>
      <c r="Q19" s="50">
        <v>0.21615720524017468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297</v>
      </c>
      <c r="AA19" s="50">
        <v>0.2318840579710145</v>
      </c>
      <c r="AB19" s="47" t="s">
        <v>228</v>
      </c>
      <c r="AC19" s="50">
        <v>0.56666666666666665</v>
      </c>
      <c r="AD19" s="47" t="s">
        <v>272</v>
      </c>
      <c r="AE19" s="50">
        <v>0.35483870967741937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255</v>
      </c>
      <c r="E20" s="46">
        <v>12.900000000000013</v>
      </c>
      <c r="F20" s="47" t="s">
        <v>272</v>
      </c>
      <c r="G20" s="59">
        <v>0.96000000000000096</v>
      </c>
      <c r="H20" s="47" t="s">
        <v>164</v>
      </c>
      <c r="I20" s="48">
        <v>2.4666666666666668</v>
      </c>
      <c r="J20" s="47" t="s">
        <v>255</v>
      </c>
      <c r="K20" s="49">
        <v>0.26666666666666666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244</v>
      </c>
      <c r="Q20" s="50">
        <v>0.21264367816091953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277</v>
      </c>
      <c r="AA20" s="50">
        <v>0.23130841121495327</v>
      </c>
      <c r="AB20" s="47" t="s">
        <v>265</v>
      </c>
      <c r="AC20" s="50">
        <v>0.56140350877192979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216</v>
      </c>
      <c r="K21" s="49">
        <v>0.25925925925925924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0.21182879377431907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163</v>
      </c>
      <c r="Y21" s="50">
        <v>0.21518987341772153</v>
      </c>
      <c r="Z21" s="47" t="s">
        <v>264</v>
      </c>
      <c r="AA21" s="50">
        <v>0.23076923076923078</v>
      </c>
      <c r="AB21" s="47" t="s">
        <v>114</v>
      </c>
      <c r="AC21" s="50">
        <v>0.54252873563218396</v>
      </c>
      <c r="AD21" s="47" t="s">
        <v>114</v>
      </c>
      <c r="AE21" s="50">
        <v>0.33578595317725751</v>
      </c>
      <c r="AF21" s="47" t="s">
        <v>238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2.4892167990919409</v>
      </c>
      <c r="J22" s="47" t="s">
        <v>114</v>
      </c>
      <c r="K22" s="49">
        <v>0.25652667423382519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272</v>
      </c>
      <c r="W22" s="51">
        <v>-5463.2911392405067</v>
      </c>
      <c r="X22" s="47" t="s">
        <v>263</v>
      </c>
      <c r="Y22" s="50">
        <v>0.2151639344262295</v>
      </c>
      <c r="Z22" s="47" t="s">
        <v>263</v>
      </c>
      <c r="AA22" s="50">
        <v>0.22336065573770492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168</v>
      </c>
      <c r="AG22" s="50">
        <v>0.39534883720930231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-0.15244040862656097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335</v>
      </c>
      <c r="M23" s="49">
        <v>0.22222222222222221</v>
      </c>
      <c r="N23" s="47" t="s">
        <v>255</v>
      </c>
      <c r="O23" s="49">
        <v>0.5</v>
      </c>
      <c r="P23" s="47" t="s">
        <v>277</v>
      </c>
      <c r="Q23" s="50">
        <v>0.2102803738317757</v>
      </c>
      <c r="R23" s="47" t="s">
        <v>175</v>
      </c>
      <c r="S23" s="50">
        <v>0.13333333333333333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0.39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0.22448979591836735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272</v>
      </c>
      <c r="Q24" s="50">
        <v>0.20876826722338204</v>
      </c>
      <c r="R24" s="47" t="s">
        <v>199</v>
      </c>
      <c r="S24" s="50">
        <v>0.13333333333333333</v>
      </c>
      <c r="T24" s="47" t="s">
        <v>272</v>
      </c>
      <c r="U24" s="51">
        <v>6617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263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177</v>
      </c>
      <c r="O25" s="49">
        <v>0.5</v>
      </c>
      <c r="P25" s="47" t="s">
        <v>161</v>
      </c>
      <c r="Q25" s="50">
        <v>0.20779220779220781</v>
      </c>
      <c r="R25" s="47" t="s">
        <v>335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-5581.818181818182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277</v>
      </c>
      <c r="G26" s="59">
        <v>-3.588709677419355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272</v>
      </c>
      <c r="M26" s="49">
        <v>0.24615384615384617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114</v>
      </c>
      <c r="S26" s="50">
        <v>0.13354085603112839</v>
      </c>
      <c r="T26" s="47" t="s">
        <v>114</v>
      </c>
      <c r="U26" s="51">
        <v>6481.337252020573</v>
      </c>
      <c r="V26" s="47" t="s">
        <v>114</v>
      </c>
      <c r="W26" s="51">
        <v>-5758.1585081585081</v>
      </c>
      <c r="X26" s="47" t="s">
        <v>114</v>
      </c>
      <c r="Y26" s="50">
        <v>0.20311284046692607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277</v>
      </c>
      <c r="I27" s="48">
        <v>2.6129032258064515</v>
      </c>
      <c r="J27" s="47" t="s">
        <v>228</v>
      </c>
      <c r="K27" s="49">
        <v>0.2</v>
      </c>
      <c r="L27" s="47" t="s">
        <v>114</v>
      </c>
      <c r="M27" s="49">
        <v>0.24858115777525538</v>
      </c>
      <c r="N27" s="47" t="s">
        <v>272</v>
      </c>
      <c r="O27" s="49">
        <v>0.49230769230769234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276</v>
      </c>
      <c r="U27" s="51">
        <v>6476.4285714285716</v>
      </c>
      <c r="V27" s="47" t="s">
        <v>168</v>
      </c>
      <c r="W27" s="51">
        <v>-5835.7142857142853</v>
      </c>
      <c r="X27" s="47" t="s">
        <v>276</v>
      </c>
      <c r="Y27" s="50">
        <v>0.20210896309314588</v>
      </c>
      <c r="Z27" s="47" t="s">
        <v>244</v>
      </c>
      <c r="AA27" s="50">
        <v>0.19540229885057472</v>
      </c>
      <c r="AB27" s="47" t="s">
        <v>216</v>
      </c>
      <c r="AC27" s="50">
        <v>0.51515151515151514</v>
      </c>
      <c r="AD27" s="47" t="s">
        <v>276</v>
      </c>
      <c r="AE27" s="50">
        <v>0.29767441860465116</v>
      </c>
      <c r="AF27" s="47" t="s">
        <v>265</v>
      </c>
      <c r="AG27" s="50">
        <v>0.37037037037037035</v>
      </c>
      <c r="AH27" s="47" t="s">
        <v>163</v>
      </c>
      <c r="AI27" s="54">
        <v>43600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272</v>
      </c>
      <c r="AC28" s="50">
        <v>0.50943396226415094</v>
      </c>
      <c r="AD28" s="47" t="s">
        <v>228</v>
      </c>
      <c r="AE28" s="50">
        <v>0.29629629629629628</v>
      </c>
      <c r="AF28" s="47" t="s">
        <v>114</v>
      </c>
      <c r="AG28" s="50">
        <v>0.36664217487141809</v>
      </c>
      <c r="AH28" s="47" t="s">
        <v>177</v>
      </c>
      <c r="AI28" s="54">
        <v>42500</v>
      </c>
    </row>
    <row r="29" spans="1:35">
      <c r="A29" s="44">
        <v>27</v>
      </c>
      <c r="B29" s="45" t="s">
        <v>163</v>
      </c>
      <c r="C29" s="107">
        <v>9</v>
      </c>
      <c r="D29" s="45" t="s">
        <v>262</v>
      </c>
      <c r="E29" s="46">
        <v>-59.2</v>
      </c>
      <c r="F29" s="47" t="s">
        <v>235</v>
      </c>
      <c r="G29" s="59">
        <v>-6.6326530612244872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164</v>
      </c>
      <c r="M29" s="49">
        <v>0.26666666666666666</v>
      </c>
      <c r="N29" s="47" t="s">
        <v>277</v>
      </c>
      <c r="O29" s="49">
        <v>0.46774193548387094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213</v>
      </c>
      <c r="AC29" s="50">
        <v>0.5</v>
      </c>
      <c r="AD29" s="47" t="s">
        <v>235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241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235</v>
      </c>
      <c r="I30" s="48">
        <v>2.6734693877551021</v>
      </c>
      <c r="J30" s="47" t="s">
        <v>227</v>
      </c>
      <c r="K30" s="49">
        <v>0.14285714285714285</v>
      </c>
      <c r="L30" s="47" t="s">
        <v>238</v>
      </c>
      <c r="M30" s="49">
        <v>0.26666666666666666</v>
      </c>
      <c r="N30" s="47" t="s">
        <v>235</v>
      </c>
      <c r="O30" s="49">
        <v>0.44897959183673469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333</v>
      </c>
      <c r="AC30" s="50">
        <v>0.5</v>
      </c>
      <c r="AD30" s="47" t="s">
        <v>238</v>
      </c>
      <c r="AE30" s="50">
        <v>0.28888888888888886</v>
      </c>
      <c r="AF30" s="47" t="s">
        <v>228</v>
      </c>
      <c r="AG30" s="50">
        <v>0.35714285714285715</v>
      </c>
      <c r="AH30" s="47" t="s">
        <v>324</v>
      </c>
      <c r="AI30" s="54">
        <v>38500</v>
      </c>
    </row>
    <row r="31" spans="1:35">
      <c r="A31" s="44">
        <v>29</v>
      </c>
      <c r="B31" s="45" t="s">
        <v>258</v>
      </c>
      <c r="C31" s="107">
        <v>9</v>
      </c>
      <c r="D31" s="45" t="s">
        <v>199</v>
      </c>
      <c r="E31" s="46">
        <v>-97.4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235</v>
      </c>
      <c r="Q31" s="50">
        <v>0.184</v>
      </c>
      <c r="R31" s="47" t="s">
        <v>235</v>
      </c>
      <c r="S31" s="50">
        <v>0.14666666666666667</v>
      </c>
      <c r="T31" s="47" t="s">
        <v>277</v>
      </c>
      <c r="U31" s="51">
        <v>6230</v>
      </c>
      <c r="V31" s="47" t="s">
        <v>227</v>
      </c>
      <c r="W31" s="51">
        <v>-5992.8571428571431</v>
      </c>
      <c r="X31" s="47" t="s">
        <v>179</v>
      </c>
      <c r="Y31" s="50">
        <v>0.19083969465648856</v>
      </c>
      <c r="Z31" s="47" t="s">
        <v>333</v>
      </c>
      <c r="AA31" s="50">
        <v>0.17499999999999999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277</v>
      </c>
      <c r="AG31" s="50">
        <v>0.34444444444444444</v>
      </c>
      <c r="AH31" s="47" t="s">
        <v>258</v>
      </c>
      <c r="AI31" s="54">
        <v>37500</v>
      </c>
    </row>
    <row r="32" spans="1:35">
      <c r="A32" s="44">
        <v>30</v>
      </c>
      <c r="B32" s="45" t="s">
        <v>297</v>
      </c>
      <c r="C32" s="107">
        <v>9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333</v>
      </c>
      <c r="M32" s="49">
        <v>0.27777777777777779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277</v>
      </c>
      <c r="S32" s="50">
        <v>0.14719626168224298</v>
      </c>
      <c r="T32" s="47" t="s">
        <v>163</v>
      </c>
      <c r="U32" s="51">
        <v>6172.2222222222226</v>
      </c>
      <c r="V32" s="47" t="s">
        <v>276</v>
      </c>
      <c r="W32" s="51">
        <v>-6067.9245283018872</v>
      </c>
      <c r="X32" s="47" t="s">
        <v>216</v>
      </c>
      <c r="Y32" s="50">
        <v>0.18435754189944134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277</v>
      </c>
      <c r="AE32" s="50">
        <v>0.26262626262626265</v>
      </c>
      <c r="AF32" s="47" t="s">
        <v>235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9</v>
      </c>
      <c r="D33" s="45" t="s">
        <v>202</v>
      </c>
      <c r="E33" s="46">
        <v>-105.9</v>
      </c>
      <c r="F33" s="47" t="s">
        <v>241</v>
      </c>
      <c r="G33" s="59">
        <v>-10.877777777777778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244</v>
      </c>
      <c r="O33" s="49">
        <v>0.41666666666666669</v>
      </c>
      <c r="P33" s="47" t="s">
        <v>333</v>
      </c>
      <c r="Q33" s="50">
        <v>0.17499999999999999</v>
      </c>
      <c r="R33" s="47" t="s">
        <v>304</v>
      </c>
      <c r="S33" s="50">
        <v>0.14814814814814814</v>
      </c>
      <c r="T33" s="47" t="s">
        <v>168</v>
      </c>
      <c r="U33" s="51">
        <v>5988.3720930232557</v>
      </c>
      <c r="V33" s="47" t="s">
        <v>244</v>
      </c>
      <c r="W33" s="51">
        <v>-6282.608695652174</v>
      </c>
      <c r="X33" s="47" t="s">
        <v>333</v>
      </c>
      <c r="Y33" s="50">
        <v>0.18333333333333332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333</v>
      </c>
      <c r="G34" s="59">
        <v>-11.166666666666666</v>
      </c>
      <c r="H34" s="47" t="s">
        <v>238</v>
      </c>
      <c r="I34" s="48">
        <v>2.7333333333333334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335</v>
      </c>
      <c r="W34" s="51">
        <v>-6325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0.32142857142857145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223</v>
      </c>
      <c r="I35" s="48">
        <v>2.75</v>
      </c>
      <c r="J35" s="47" t="s">
        <v>324</v>
      </c>
      <c r="K35" s="49">
        <v>4.1666666666666664E-2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5813.04347826087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333</v>
      </c>
      <c r="I36" s="48">
        <v>2.7777777777777777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0.3888888888888889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5793.8461538461543</v>
      </c>
      <c r="V36" s="47" t="s">
        <v>333</v>
      </c>
      <c r="W36" s="51">
        <v>-6373.333333333333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277</v>
      </c>
      <c r="AC36" s="50">
        <v>0.4732142857142857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0.1649269311064718</v>
      </c>
      <c r="T37" s="47" t="s">
        <v>258</v>
      </c>
      <c r="U37" s="51">
        <v>5627.272727272727</v>
      </c>
      <c r="V37" s="47" t="s">
        <v>238</v>
      </c>
      <c r="W37" s="51">
        <v>-6512.9032258064517</v>
      </c>
      <c r="X37" s="47" t="s">
        <v>235</v>
      </c>
      <c r="Y37" s="50">
        <v>0.16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167</v>
      </c>
      <c r="K38" s="49">
        <v>0</v>
      </c>
      <c r="L38" s="47" t="s">
        <v>163</v>
      </c>
      <c r="M38" s="49">
        <v>0.33333333333333331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-134.30000000000021</v>
      </c>
      <c r="F39" s="47" t="s">
        <v>335</v>
      </c>
      <c r="G39" s="59">
        <v>-16.055555555555557</v>
      </c>
      <c r="H39" s="47" t="s">
        <v>335</v>
      </c>
      <c r="I39" s="48">
        <v>2.8888888888888888</v>
      </c>
      <c r="J39" s="47" t="s">
        <v>175</v>
      </c>
      <c r="K39" s="49">
        <v>0</v>
      </c>
      <c r="L39" s="47" t="s">
        <v>262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335</v>
      </c>
      <c r="E40" s="46">
        <v>-144.5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0.34693877551020408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5357.1428571428569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0.37096774193548387</v>
      </c>
      <c r="N41" s="47" t="s">
        <v>335</v>
      </c>
      <c r="O41" s="49">
        <v>0.33333333333333331</v>
      </c>
      <c r="P41" s="47" t="s">
        <v>335</v>
      </c>
      <c r="Q41" s="50">
        <v>0.13333333333333333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333</v>
      </c>
      <c r="E45" s="46">
        <v>-201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277</v>
      </c>
      <c r="E46" s="46">
        <v>-222.5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-324.99999999999989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881</v>
      </c>
      <c r="C2" s="121"/>
      <c r="E2" s="32" t="s">
        <v>54</v>
      </c>
      <c r="F2" s="29" t="s">
        <v>20</v>
      </c>
      <c r="G2" s="12">
        <v>807</v>
      </c>
      <c r="H2" s="93">
        <f>IF(B$17=0,0,G2/B$17)</f>
        <v>0.59294636296840564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-57.888762769580026</v>
      </c>
      <c r="P2" s="79">
        <v>881</v>
      </c>
      <c r="Q2" s="63">
        <v>-51000</v>
      </c>
    </row>
    <row r="3" spans="1:17">
      <c r="A3" s="19" t="s">
        <v>8</v>
      </c>
      <c r="B3" s="122">
        <v>6425</v>
      </c>
      <c r="C3" s="123"/>
      <c r="E3" s="33" t="s">
        <v>181</v>
      </c>
      <c r="F3" s="30" t="s">
        <v>156</v>
      </c>
      <c r="G3" s="13">
        <v>704</v>
      </c>
      <c r="H3" s="94">
        <f>IF(B$17=0,0,G3/B$17)</f>
        <v>0.51726671565025717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-4.9943246311010219</v>
      </c>
      <c r="P3" s="80">
        <v>881</v>
      </c>
      <c r="Q3" s="64">
        <v>-4400</v>
      </c>
    </row>
    <row r="4" spans="1:17">
      <c r="A4" s="19" t="s">
        <v>6</v>
      </c>
      <c r="B4" s="124">
        <v>-134.30000000000021</v>
      </c>
      <c r="C4" s="125"/>
      <c r="E4" s="33" t="s">
        <v>184</v>
      </c>
      <c r="F4" s="30" t="s">
        <v>187</v>
      </c>
      <c r="G4" s="13">
        <v>676</v>
      </c>
      <c r="H4" s="94">
        <f>IF(B$17=0,0,G4/B$17)</f>
        <v>0.4966936076414401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-20.710059171597631</v>
      </c>
      <c r="P4" s="80">
        <v>845</v>
      </c>
      <c r="Q4" s="64">
        <v>-17500</v>
      </c>
    </row>
    <row r="5" spans="1:17">
      <c r="A5" s="19" t="s">
        <v>7</v>
      </c>
      <c r="B5" s="126">
        <f>IF(B$2=0,0,B$4/B$2)</f>
        <v>-0.15244040862656097</v>
      </c>
      <c r="C5" s="127"/>
      <c r="E5" s="33" t="s">
        <v>60</v>
      </c>
      <c r="F5" s="30" t="s">
        <v>24</v>
      </c>
      <c r="G5" s="13">
        <v>517</v>
      </c>
      <c r="H5" s="94">
        <f>IF(B$17=0,0,G5/B$17)</f>
        <v>0.37986774430565762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-29.194187582562748</v>
      </c>
      <c r="P5" s="80">
        <v>757</v>
      </c>
      <c r="Q5" s="64">
        <v>-22100</v>
      </c>
    </row>
    <row r="6" spans="1:17">
      <c r="A6" s="19" t="s">
        <v>1</v>
      </c>
      <c r="B6" s="128">
        <f>IF(B$2=0,0,(B$7*1+B$8*2+B$9*3+B$10*4)/B$2)</f>
        <v>2.4892167990919409</v>
      </c>
      <c r="C6" s="129"/>
      <c r="E6" s="33" t="s">
        <v>56</v>
      </c>
      <c r="F6" s="30" t="s">
        <v>185</v>
      </c>
      <c r="G6" s="13">
        <v>354</v>
      </c>
      <c r="H6" s="94">
        <f>IF(B$17=0,0,G6/B$17)</f>
        <v>0.26010286554004408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-0.1736111111111111</v>
      </c>
      <c r="P6" s="80">
        <v>576</v>
      </c>
      <c r="Q6" s="64">
        <v>-100</v>
      </c>
    </row>
    <row r="7" spans="1:17">
      <c r="A7" s="19" t="s">
        <v>2</v>
      </c>
      <c r="B7" s="13">
        <v>226</v>
      </c>
      <c r="C7" s="6">
        <f t="shared" ref="C7:C12" si="2">IF(B$2=0,0,B7/B$2)</f>
        <v>0.25652667423382519</v>
      </c>
      <c r="E7" s="33" t="s">
        <v>57</v>
      </c>
      <c r="F7" s="30" t="s">
        <v>21</v>
      </c>
      <c r="G7" s="13">
        <v>305</v>
      </c>
      <c r="H7" s="94">
        <f>IF(B$17=0,0,G7/B$17)</f>
        <v>0.22409992652461425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-43.478260869565219</v>
      </c>
      <c r="P7" s="80">
        <v>368</v>
      </c>
      <c r="Q7" s="64">
        <v>-16000</v>
      </c>
    </row>
    <row r="8" spans="1:17">
      <c r="A8" s="19" t="s">
        <v>3</v>
      </c>
      <c r="B8" s="13">
        <v>217</v>
      </c>
      <c r="C8" s="6">
        <f>IF(B$2=0,0,B8/B$2)</f>
        <v>0.24631101021566401</v>
      </c>
      <c r="E8" s="33" t="s">
        <v>55</v>
      </c>
      <c r="F8" s="30" t="s">
        <v>155</v>
      </c>
      <c r="G8" s="13">
        <v>294</v>
      </c>
      <c r="H8" s="94">
        <f>IF(B$17=0,0,G8/B$17)</f>
        <v>0.21601763409257899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176</v>
      </c>
      <c r="Q8" s="64">
        <v>0</v>
      </c>
    </row>
    <row r="9" spans="1:17">
      <c r="A9" s="20" t="s">
        <v>4</v>
      </c>
      <c r="B9" s="14">
        <v>219</v>
      </c>
      <c r="C9" s="7">
        <f>IF(B$2=0,0,B9/B$2)</f>
        <v>0.24858115777525538</v>
      </c>
      <c r="E9" s="33" t="s">
        <v>59</v>
      </c>
      <c r="F9" s="30" t="s">
        <v>23</v>
      </c>
      <c r="G9" s="13">
        <v>229</v>
      </c>
      <c r="H9" s="94">
        <f>IF(B$17=0,0,G9/B$17)</f>
        <v>0.16825863335782512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219</v>
      </c>
      <c r="C10" s="7">
        <f>IF(B$2=0,0,B10/B$2)</f>
        <v>0.24858115777525538</v>
      </c>
      <c r="E10" s="33" t="s">
        <v>182</v>
      </c>
      <c r="F10" s="30" t="s">
        <v>19</v>
      </c>
      <c r="G10" s="13">
        <v>142</v>
      </c>
      <c r="H10" s="94">
        <f>IF(B$17=0,0,G10/B$17)</f>
        <v>0.10433504775900074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443</v>
      </c>
      <c r="C11" s="7">
        <f>IF(B$2=0,0,B11/B$2)</f>
        <v>0.50283768444948918</v>
      </c>
      <c r="E11" s="33" t="s">
        <v>58</v>
      </c>
      <c r="F11" s="30" t="s">
        <v>22</v>
      </c>
      <c r="G11" s="13">
        <v>91</v>
      </c>
      <c r="H11" s="94">
        <f>IF(B$17=0,0,G11/B$17)</f>
        <v>6.6862601028655405E-2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3.0646992054483541E-2</v>
      </c>
      <c r="E12" s="33" t="s">
        <v>77</v>
      </c>
      <c r="F12" s="30" t="s">
        <v>41</v>
      </c>
      <c r="G12" s="13">
        <v>56</v>
      </c>
      <c r="H12" s="94">
        <f>IF(B$17=0,0,G12/B$17)</f>
        <v>4.1146216017634095E-2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-0.67013574660633468</v>
      </c>
      <c r="P12" s="79">
        <v>221</v>
      </c>
      <c r="Q12" s="67">
        <v>-148.09999999999997</v>
      </c>
    </row>
    <row r="13" spans="1:17">
      <c r="A13" s="22" t="s">
        <v>97</v>
      </c>
      <c r="B13" s="15">
        <v>1305</v>
      </c>
      <c r="C13" s="11">
        <f>IF(B$3=0,0,B13/B$3)</f>
        <v>0.20311284046692607</v>
      </c>
      <c r="E13" s="33" t="s">
        <v>74</v>
      </c>
      <c r="F13" s="30" t="s">
        <v>38</v>
      </c>
      <c r="G13" s="13">
        <v>40</v>
      </c>
      <c r="H13" s="94">
        <f>IF(B$17=0,0,G13/B$17)</f>
        <v>2.9390154298310066E-2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2.0692307692307677</v>
      </c>
      <c r="P13" s="80">
        <v>221</v>
      </c>
      <c r="Q13" s="68">
        <v>457.29999999999967</v>
      </c>
    </row>
    <row r="14" spans="1:17">
      <c r="A14" s="19" t="s">
        <v>94</v>
      </c>
      <c r="B14" s="13">
        <v>1495</v>
      </c>
      <c r="C14" s="6">
        <f>IF(B$3=0,0,B14/B$3)</f>
        <v>0.23268482490272374</v>
      </c>
      <c r="E14" s="33" t="s">
        <v>183</v>
      </c>
      <c r="F14" s="30" t="s">
        <v>186</v>
      </c>
      <c r="G14" s="13">
        <v>39</v>
      </c>
      <c r="H14" s="94">
        <f>IF(B$17=0,0,G14/B$17)</f>
        <v>2.8655400440852314E-2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-3.1986425339366509</v>
      </c>
      <c r="P14" s="80">
        <v>221</v>
      </c>
      <c r="Q14" s="68">
        <v>-706.89999999999986</v>
      </c>
    </row>
    <row r="15" spans="1:17">
      <c r="A15" s="18" t="s">
        <v>99</v>
      </c>
      <c r="B15" s="12">
        <f>B21</f>
        <v>708</v>
      </c>
      <c r="C15" s="4">
        <f>IF(B$13=0,0,B15/B$13)</f>
        <v>0.54252873563218396</v>
      </c>
      <c r="E15" s="33" t="s">
        <v>71</v>
      </c>
      <c r="F15" s="30" t="s">
        <v>35</v>
      </c>
      <c r="G15" s="13">
        <v>31</v>
      </c>
      <c r="H15" s="94">
        <f>IF(B$17=0,0,G15/B$17)</f>
        <v>2.2777369581190303E-2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1.191855203619909</v>
      </c>
      <c r="P15" s="81">
        <v>221</v>
      </c>
      <c r="Q15" s="69">
        <v>263.39999999999992</v>
      </c>
    </row>
    <row r="16" spans="1:17">
      <c r="A16" s="18" t="s">
        <v>100</v>
      </c>
      <c r="B16" s="12">
        <f>B22</f>
        <v>502</v>
      </c>
      <c r="C16" s="4">
        <f>IF(B$14=0,0,B16/B$14)</f>
        <v>0.33578595317725751</v>
      </c>
      <c r="E16" s="33" t="s">
        <v>66</v>
      </c>
      <c r="F16" s="30" t="s">
        <v>30</v>
      </c>
      <c r="G16" s="13">
        <v>26</v>
      </c>
      <c r="H16" s="94">
        <f>IF(B$17=0,0,G16/B$17)</f>
        <v>1.9103600293901544E-2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1361</v>
      </c>
      <c r="C17" s="4">
        <f>IF(B$3=0,0,B17/B$3)</f>
        <v>0.21182879377431907</v>
      </c>
      <c r="E17" s="33" t="s">
        <v>67</v>
      </c>
      <c r="F17" s="30" t="s">
        <v>31</v>
      </c>
      <c r="G17" s="13">
        <v>18</v>
      </c>
      <c r="H17" s="94">
        <f>IF(B$17=0,0,G17/B$17)</f>
        <v>1.3225569434239529E-2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858</v>
      </c>
      <c r="C18" s="6">
        <f>IF(B$3=0,0,B18/B$3)</f>
        <v>0.13354085603112839</v>
      </c>
      <c r="E18" s="33" t="s">
        <v>69</v>
      </c>
      <c r="F18" s="30" t="s">
        <v>33</v>
      </c>
      <c r="G18" s="13">
        <v>13</v>
      </c>
      <c r="H18" s="94">
        <f>IF(B$17=0,0,G18/B$17)</f>
        <v>9.5518001469507719E-3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499</v>
      </c>
      <c r="C19" s="6">
        <f>IF(B$17=0,0,B19/B$17)</f>
        <v>0.36664217487141809</v>
      </c>
      <c r="E19" s="33" t="s">
        <v>78</v>
      </c>
      <c r="F19" s="30" t="s">
        <v>42</v>
      </c>
      <c r="G19" s="13">
        <v>12</v>
      </c>
      <c r="H19" s="94">
        <f>IF(B$17=0,0,G19/B$17)</f>
        <v>8.8170462894930201E-3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862</v>
      </c>
      <c r="C20" s="6">
        <f>IF(B$17=0,0,B20/B$17)</f>
        <v>0.63335782512858196</v>
      </c>
      <c r="E20" s="33" t="s">
        <v>62</v>
      </c>
      <c r="F20" s="30" t="s">
        <v>26</v>
      </c>
      <c r="G20" s="13">
        <v>11</v>
      </c>
      <c r="H20" s="94">
        <f>IF(B$17=0,0,G20/B$17)</f>
        <v>8.0822924320352683E-3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708</v>
      </c>
      <c r="C21" s="6">
        <f>IF(B$17=0,0,B21/B$17)</f>
        <v>0.52020573108008816</v>
      </c>
      <c r="E21" s="33" t="s">
        <v>61</v>
      </c>
      <c r="F21" s="30" t="s">
        <v>25</v>
      </c>
      <c r="G21" s="13">
        <v>7</v>
      </c>
      <c r="H21" s="94">
        <f>IF(B$17=0,0,G21/B$17)</f>
        <v>5.1432770022042619E-3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502</v>
      </c>
      <c r="C22" s="6">
        <f>IF(B$17=0,0,B22/B$17)</f>
        <v>0.36884643644379134</v>
      </c>
      <c r="E22" s="33" t="s">
        <v>76</v>
      </c>
      <c r="F22" s="30" t="s">
        <v>40</v>
      </c>
      <c r="G22" s="13">
        <v>6</v>
      </c>
      <c r="H22" s="94">
        <f>IF(B$17=0,0,G22/B$17)</f>
        <v>4.40852314474651E-3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151</v>
      </c>
      <c r="C23" s="6">
        <f>IF(B$17=0,0,B23/B$17)</f>
        <v>0.1109478324761205</v>
      </c>
      <c r="E23" s="33" t="s">
        <v>63</v>
      </c>
      <c r="F23" s="30" t="s">
        <v>27</v>
      </c>
      <c r="G23" s="13">
        <v>3</v>
      </c>
      <c r="H23" s="94">
        <f>IF(B$17=0,0,G23/B$17)</f>
        <v>2.204261572373255E-3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6481.337252020573</v>
      </c>
      <c r="C24" s="8">
        <v>8821100</v>
      </c>
      <c r="E24" s="33" t="s">
        <v>72</v>
      </c>
      <c r="F24" s="30" t="s">
        <v>36</v>
      </c>
      <c r="G24" s="13">
        <v>2</v>
      </c>
      <c r="H24" s="94">
        <f>IF(B$17=0,0,G24/B$17)</f>
        <v>1.4695077149155032E-3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7514.3189755529684</v>
      </c>
      <c r="C25" s="98">
        <v>6454800</v>
      </c>
      <c r="E25" s="33" t="s">
        <v>75</v>
      </c>
      <c r="F25" s="30" t="s">
        <v>39</v>
      </c>
      <c r="G25" s="13">
        <v>2</v>
      </c>
      <c r="H25" s="94">
        <f>IF(B$17=0,0,G25/B$17)</f>
        <v>1.4695077149155032E-3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4713.7450199203186</v>
      </c>
      <c r="C26" s="98">
        <v>2366300</v>
      </c>
      <c r="E26" s="33" t="s">
        <v>68</v>
      </c>
      <c r="F26" s="30" t="s">
        <v>32</v>
      </c>
      <c r="G26" s="13">
        <v>1</v>
      </c>
      <c r="H26" s="94">
        <f>IF(B$17=0,0,G26/B$17)</f>
        <v>7.347538574577516E-4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-5758.1585081585081</v>
      </c>
      <c r="C27" s="98">
        <v>-4940500</v>
      </c>
      <c r="E27" s="33" t="s">
        <v>79</v>
      </c>
      <c r="F27" s="30" t="s">
        <v>43</v>
      </c>
      <c r="G27" s="13">
        <v>1</v>
      </c>
      <c r="H27" s="94">
        <f>IF(B$17=0,0,G27/B$17)</f>
        <v>7.347538574577516E-4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2</v>
      </c>
      <c r="E28" s="33" t="s">
        <v>80</v>
      </c>
      <c r="F28" s="30" t="s">
        <v>44</v>
      </c>
      <c r="G28" s="13">
        <v>1</v>
      </c>
      <c r="H28" s="94">
        <f>IF(B$17=0,0,G28/B$17)</f>
        <v>7.347538574577516E-4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7.347538574577516E-4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2.1789883268482492E-3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333</v>
      </c>
      <c r="O32" s="86">
        <f>IF(P32=0,0,Q32/P32)</f>
        <v>14.888888888888889</v>
      </c>
      <c r="P32" s="80">
        <v>54</v>
      </c>
      <c r="Q32" s="68">
        <v>804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154</v>
      </c>
      <c r="C35" s="102">
        <f t="shared" ref="C35:C47" si="3">IF(B$17=0,0,B35/B$17)</f>
        <v>0.11315209404849376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298</v>
      </c>
      <c r="C36" s="6">
        <f t="shared" si="3"/>
        <v>0.21895664952240998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296</v>
      </c>
      <c r="C37" s="6">
        <f t="shared" si="3"/>
        <v>0.21748714180749448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285</v>
      </c>
      <c r="C38" s="6">
        <f t="shared" si="3"/>
        <v>0.20940484937545922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8.5537414965986649</v>
      </c>
      <c r="P38" s="80">
        <v>147</v>
      </c>
      <c r="Q38" s="68">
        <v>1257.4000000000037</v>
      </c>
    </row>
    <row r="39" spans="1:17">
      <c r="A39" s="19" t="s">
        <v>138</v>
      </c>
      <c r="B39" s="100">
        <v>166</v>
      </c>
      <c r="C39" s="6">
        <f t="shared" si="3"/>
        <v>0.12196914033798678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103</v>
      </c>
      <c r="C40" s="6">
        <f t="shared" si="3"/>
        <v>7.5679647318148427E-2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34</v>
      </c>
      <c r="C41" s="6">
        <f t="shared" si="3"/>
        <v>2.4981631153563555E-2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277</v>
      </c>
      <c r="O41" s="86">
        <f>IF(P41=0,0,Q41/P41)</f>
        <v>4.6892473118279625</v>
      </c>
      <c r="P41" s="80">
        <v>186</v>
      </c>
      <c r="Q41" s="68">
        <v>872.20000000000107</v>
      </c>
    </row>
    <row r="42" spans="1:17">
      <c r="A42" s="19" t="s">
        <v>142</v>
      </c>
      <c r="B42" s="100">
        <v>13</v>
      </c>
      <c r="C42" s="6">
        <f t="shared" si="3"/>
        <v>9.5518001469507719E-3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5.8780308596620128E-3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7.347538574577516E-4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272</v>
      </c>
      <c r="O46" s="86">
        <f>IF(P46=0,0,Q46/P46)</f>
        <v>-1.4241025641025649</v>
      </c>
      <c r="P46" s="80">
        <v>195</v>
      </c>
      <c r="Q46" s="68">
        <v>-277.70000000000016</v>
      </c>
    </row>
    <row r="47" spans="1:17">
      <c r="A47" s="21" t="s">
        <v>147</v>
      </c>
      <c r="B47" s="101">
        <v>3</v>
      </c>
      <c r="C47" s="9">
        <f t="shared" si="3"/>
        <v>2.204261572373255E-3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-11.477934272300491</v>
      </c>
      <c r="P53" s="80">
        <v>213</v>
      </c>
      <c r="Q53" s="68">
        <v>-2444.8000000000047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-13.630452674897107</v>
      </c>
      <c r="P56" s="80">
        <v>243</v>
      </c>
      <c r="Q56" s="68">
        <v>-3312.1999999999971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-16.023280423280422</v>
      </c>
      <c r="P57" s="80">
        <v>189</v>
      </c>
      <c r="Q57" s="68">
        <v>-3028.3999999999996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20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0.57971014492753625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-1102.0408163265306</v>
      </c>
      <c r="P2" s="79">
        <v>49</v>
      </c>
      <c r="Q2" s="63">
        <v>-54000</v>
      </c>
    </row>
    <row r="3" spans="1:17">
      <c r="A3" s="19" t="s">
        <v>8</v>
      </c>
      <c r="B3" s="122">
        <v>375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0.55072463768115942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293.87755102040819</v>
      </c>
      <c r="P3" s="80">
        <v>49</v>
      </c>
      <c r="Q3" s="64">
        <v>14400</v>
      </c>
    </row>
    <row r="4" spans="1:17">
      <c r="A4" s="19" t="s">
        <v>6</v>
      </c>
      <c r="B4" s="124">
        <v>-324.99999999999989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0.52173913043478259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-1139.5833333333333</v>
      </c>
      <c r="P4" s="80">
        <v>48</v>
      </c>
      <c r="Q4" s="64">
        <v>-54700</v>
      </c>
    </row>
    <row r="5" spans="1:17">
      <c r="A5" s="19" t="s">
        <v>7</v>
      </c>
      <c r="B5" s="126">
        <f>IF(B$2=0,0,B$4/B$2)</f>
        <v>-6.6326530612244872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-473.33333333333331</v>
      </c>
      <c r="P5" s="80">
        <v>45</v>
      </c>
      <c r="Q5" s="64">
        <v>-21300</v>
      </c>
    </row>
    <row r="6" spans="1:17">
      <c r="A6" s="19" t="s">
        <v>1</v>
      </c>
      <c r="B6" s="128">
        <f>IF(B$2=0,0,(B$7*1+B$8*2+B$9*3+B$10*4)/B$2)</f>
        <v>2.6734693877551021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0.2608695652173913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300</v>
      </c>
      <c r="P6" s="80">
        <v>38</v>
      </c>
      <c r="Q6" s="64">
        <v>11400</v>
      </c>
    </row>
    <row r="7" spans="1:17">
      <c r="A7" s="19" t="s">
        <v>2</v>
      </c>
      <c r="B7" s="13">
        <v>11</v>
      </c>
      <c r="C7" s="6">
        <f t="shared" ref="C7:C12" si="2">IF(B$2=0,0,B7/B$2)</f>
        <v>0.22448979591836735</v>
      </c>
      <c r="E7" s="33" t="s">
        <v>57</v>
      </c>
      <c r="F7" s="30" t="s">
        <v>21</v>
      </c>
      <c r="G7" s="13">
        <v>17</v>
      </c>
      <c r="H7" s="94">
        <f>IF(B$17=0,0,G7/B$17)</f>
        <v>0.24637681159420291</v>
      </c>
      <c r="I7" s="56">
        <v>16</v>
      </c>
      <c r="K7" s="5">
        <v>5</v>
      </c>
      <c r="L7" s="61">
        <v>-168.90000000000003</v>
      </c>
      <c r="N7" s="76" t="s">
        <v>107</v>
      </c>
      <c r="O7" s="83">
        <f t="shared" si="0"/>
        <v>-212</v>
      </c>
      <c r="P7" s="80">
        <v>25</v>
      </c>
      <c r="Q7" s="64">
        <v>-5300</v>
      </c>
    </row>
    <row r="8" spans="1:17">
      <c r="A8" s="19" t="s">
        <v>3</v>
      </c>
      <c r="B8" s="13">
        <v>11</v>
      </c>
      <c r="C8" s="6">
        <f>IF(B$2=0,0,B8/B$2)</f>
        <v>0.22448979591836735</v>
      </c>
      <c r="E8" s="33" t="s">
        <v>55</v>
      </c>
      <c r="F8" s="30" t="s">
        <v>155</v>
      </c>
      <c r="G8" s="13">
        <v>15</v>
      </c>
      <c r="H8" s="94">
        <f>IF(B$17=0,0,G8/B$17)</f>
        <v>0.21739130434782608</v>
      </c>
      <c r="I8" s="56">
        <v>20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0.20408163265306123</v>
      </c>
      <c r="E9" s="33" t="s">
        <v>59</v>
      </c>
      <c r="F9" s="30" t="s">
        <v>23</v>
      </c>
      <c r="G9" s="13">
        <v>9</v>
      </c>
      <c r="H9" s="94">
        <f>IF(B$17=0,0,G9/B$17)</f>
        <v>0.13043478260869565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0.34693877551020408</v>
      </c>
      <c r="E10" s="33" t="s">
        <v>182</v>
      </c>
      <c r="F10" s="30" t="s">
        <v>19</v>
      </c>
      <c r="G10" s="13">
        <v>6</v>
      </c>
      <c r="H10" s="94">
        <f>IF(B$17=0,0,G10/B$17)</f>
        <v>8.6956521739130432E-2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0.44897959183673469</v>
      </c>
      <c r="E11" s="33" t="s">
        <v>58</v>
      </c>
      <c r="F11" s="30" t="s">
        <v>22</v>
      </c>
      <c r="G11" s="13">
        <v>1</v>
      </c>
      <c r="H11" s="94">
        <f>IF(B$17=0,0,G11/B$17)</f>
        <v>1.4492753623188406E-2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4.0816326530612242E-2</v>
      </c>
      <c r="E12" s="33" t="s">
        <v>61</v>
      </c>
      <c r="F12" s="30" t="s">
        <v>25</v>
      </c>
      <c r="G12" s="13">
        <v>1</v>
      </c>
      <c r="H12" s="94">
        <f>IF(B$17=0,0,G12/B$17)</f>
        <v>1.4492753623188406E-2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60</v>
      </c>
      <c r="C13" s="11">
        <f>IF(B$3=0,0,B13/B$3)</f>
        <v>0.16</v>
      </c>
      <c r="E13" s="33" t="s">
        <v>62</v>
      </c>
      <c r="F13" s="30" t="s">
        <v>26</v>
      </c>
      <c r="G13" s="13">
        <v>1</v>
      </c>
      <c r="H13" s="94">
        <f>IF(B$17=0,0,G13/B$17)</f>
        <v>1.4492753623188406E-2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81</v>
      </c>
      <c r="C14" s="6">
        <f>IF(B$3=0,0,B14/B$3)</f>
        <v>0.216</v>
      </c>
      <c r="E14" s="33" t="s">
        <v>66</v>
      </c>
      <c r="F14" s="30" t="s">
        <v>30</v>
      </c>
      <c r="G14" s="13">
        <v>1</v>
      </c>
      <c r="H14" s="94">
        <f>IF(B$17=0,0,G14/B$17)</f>
        <v>1.4492753623188406E-2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36</v>
      </c>
      <c r="C15" s="4">
        <f>IF(B$13=0,0,B15/B$13)</f>
        <v>0.6</v>
      </c>
      <c r="E15" s="33" t="s">
        <v>183</v>
      </c>
      <c r="F15" s="30" t="s">
        <v>186</v>
      </c>
      <c r="G15" s="13">
        <v>1</v>
      </c>
      <c r="H15" s="94">
        <f>IF(B$17=0,0,G15/B$17)</f>
        <v>1.4492753623188406E-2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0.29629629629629628</v>
      </c>
      <c r="E16" s="33" t="s">
        <v>71</v>
      </c>
      <c r="F16" s="30" t="s">
        <v>35</v>
      </c>
      <c r="G16" s="13">
        <v>1</v>
      </c>
      <c r="H16" s="94">
        <f>IF(B$17=0,0,G16/B$17)</f>
        <v>1.4492753623188406E-2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0.184</v>
      </c>
      <c r="E17" s="33" t="s">
        <v>76</v>
      </c>
      <c r="F17" s="30" t="s">
        <v>40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0.14666666666666667</v>
      </c>
      <c r="E18" s="33" t="s">
        <v>77</v>
      </c>
      <c r="F18" s="30" t="s">
        <v>41</v>
      </c>
      <c r="G18" s="13">
        <v>1</v>
      </c>
      <c r="H18" s="94">
        <f>IF(B$17=0,0,G18/B$17)</f>
        <v>1.4492753623188406E-2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0.34782608695652173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5813.04347826087</v>
      </c>
      <c r="C24" s="8">
        <v>401100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6940</v>
      </c>
      <c r="C25" s="98">
        <v>312300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-5.5999999999999988</v>
      </c>
      <c r="P26" s="80">
        <v>14</v>
      </c>
      <c r="Q26" s="68">
        <v>-78.399999999999977</v>
      </c>
    </row>
    <row r="27" spans="1:17">
      <c r="A27" s="20" t="s">
        <v>132</v>
      </c>
      <c r="B27" s="97">
        <f>IF(B$18=0,0,C27/B$18)</f>
        <v>-5581.818181818182</v>
      </c>
      <c r="C27" s="98">
        <v>-307000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2.6666666666666666E-3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 t="shared" si="3"/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0.27536231884057971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4"/>
        <v>0.30434782608695654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0.10144927536231885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4"/>
        <v>5.7971014492753624E-2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0.53076923076923077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882.53968253968253</v>
      </c>
      <c r="P2" s="79">
        <v>63</v>
      </c>
      <c r="Q2" s="63">
        <v>55600</v>
      </c>
    </row>
    <row r="3" spans="1:17">
      <c r="A3" s="19" t="s">
        <v>8</v>
      </c>
      <c r="B3" s="122">
        <v>488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0.46153846153846156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449.20634920634922</v>
      </c>
      <c r="P3" s="80">
        <v>63</v>
      </c>
      <c r="Q3" s="64">
        <v>28300</v>
      </c>
    </row>
    <row r="4" spans="1:17">
      <c r="A4" s="19" t="s">
        <v>6</v>
      </c>
      <c r="B4" s="124">
        <v>752.40000000000009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0.43846153846153846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309.67741935483872</v>
      </c>
      <c r="P4" s="80">
        <v>62</v>
      </c>
      <c r="Q4" s="64">
        <v>19200</v>
      </c>
    </row>
    <row r="5" spans="1:17">
      <c r="A5" s="19" t="s">
        <v>7</v>
      </c>
      <c r="B5" s="126">
        <f>IF(B$2=0,0,B$4/B$2)</f>
        <v>11.942857142857145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0.33846153846153848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1167.8571428571429</v>
      </c>
      <c r="P5" s="80">
        <v>56</v>
      </c>
      <c r="Q5" s="64">
        <v>65400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0.26153846153846155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967.30769230769226</v>
      </c>
      <c r="P6" s="80">
        <v>52</v>
      </c>
      <c r="Q6" s="64">
        <v>50300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33</v>
      </c>
      <c r="H7" s="94">
        <f>IF(B$17=0,0,G7/B$17)</f>
        <v>0.25384615384615383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842.42424242424238</v>
      </c>
      <c r="P7" s="80">
        <v>33</v>
      </c>
      <c r="Q7" s="64">
        <v>27800</v>
      </c>
    </row>
    <row r="8" spans="1:17">
      <c r="A8" s="19" t="s">
        <v>3</v>
      </c>
      <c r="B8" s="13">
        <v>18</v>
      </c>
      <c r="C8" s="6">
        <f>IF(B$2=0,0,B8/B$2)</f>
        <v>0.2857142857142857</v>
      </c>
      <c r="E8" s="33" t="s">
        <v>59</v>
      </c>
      <c r="F8" s="30" t="s">
        <v>23</v>
      </c>
      <c r="G8" s="13">
        <v>26</v>
      </c>
      <c r="H8" s="94">
        <f>IF(B$17=0,0,G8/B$17)</f>
        <v>0.2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-1321.0526315789473</v>
      </c>
      <c r="P8" s="80">
        <v>19</v>
      </c>
      <c r="Q8" s="64">
        <v>-25100</v>
      </c>
    </row>
    <row r="9" spans="1:17">
      <c r="A9" s="20" t="s">
        <v>4</v>
      </c>
      <c r="B9" s="14">
        <v>17</v>
      </c>
      <c r="C9" s="7">
        <f>IF(B$2=0,0,B9/B$2)</f>
        <v>0.26984126984126983</v>
      </c>
      <c r="E9" s="33" t="s">
        <v>57</v>
      </c>
      <c r="F9" s="30" t="s">
        <v>21</v>
      </c>
      <c r="G9" s="13">
        <v>24</v>
      </c>
      <c r="H9" s="94">
        <f>IF(B$17=0,0,G9/B$17)</f>
        <v>0.18461538461538463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0.1111111111111111</v>
      </c>
      <c r="E10" s="33" t="s">
        <v>182</v>
      </c>
      <c r="F10" s="30" t="s">
        <v>19</v>
      </c>
      <c r="G10" s="13">
        <v>21</v>
      </c>
      <c r="H10" s="94">
        <f>IF(B$17=0,0,G10/B$17)</f>
        <v>0.16153846153846155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0.61904761904761907</v>
      </c>
      <c r="E11" s="33" t="s">
        <v>183</v>
      </c>
      <c r="F11" s="30" t="s">
        <v>186</v>
      </c>
      <c r="G11" s="13">
        <v>5</v>
      </c>
      <c r="H11" s="94">
        <f>IF(B$17=0,0,G11/B$17)</f>
        <v>3.8461538461538464E-2</v>
      </c>
      <c r="I11" s="56">
        <v>12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3.0769230769230771E-2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105</v>
      </c>
      <c r="C13" s="11">
        <f>IF(B$3=0,0,B13/B$3)</f>
        <v>0.2151639344262295</v>
      </c>
      <c r="E13" s="33" t="s">
        <v>66</v>
      </c>
      <c r="F13" s="30" t="s">
        <v>30</v>
      </c>
      <c r="G13" s="13">
        <v>4</v>
      </c>
      <c r="H13" s="94">
        <f>IF(B$17=0,0,G13/B$17)</f>
        <v>3.0769230769230771E-2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109</v>
      </c>
      <c r="C14" s="6">
        <f>IF(B$3=0,0,B14/B$3)</f>
        <v>0.22336065573770492</v>
      </c>
      <c r="E14" s="33" t="s">
        <v>67</v>
      </c>
      <c r="F14" s="30" t="s">
        <v>31</v>
      </c>
      <c r="G14" s="13">
        <v>2</v>
      </c>
      <c r="H14" s="94">
        <f>IF(B$17=0,0,G14/B$17)</f>
        <v>1.5384615384615385E-2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0.65714285714285714</v>
      </c>
      <c r="E15" s="33" t="s">
        <v>74</v>
      </c>
      <c r="F15" s="30" t="s">
        <v>38</v>
      </c>
      <c r="G15" s="13">
        <v>2</v>
      </c>
      <c r="H15" s="94">
        <f>IF(B$17=0,0,G15/B$17)</f>
        <v>1.5384615384615385E-2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49</v>
      </c>
      <c r="C16" s="4">
        <f>IF(B$14=0,0,B16/B$14)</f>
        <v>0.44954128440366975</v>
      </c>
      <c r="E16" s="33" t="s">
        <v>77</v>
      </c>
      <c r="F16" s="30" t="s">
        <v>41</v>
      </c>
      <c r="G16" s="13">
        <v>2</v>
      </c>
      <c r="H16" s="94">
        <f>IF(B$17=0,0,G16/B$17)</f>
        <v>1.5384615384615385E-2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</v>
      </c>
      <c r="C17" s="4">
        <f>IF(B$3=0,0,B17/B$3)</f>
        <v>0.26639344262295084</v>
      </c>
      <c r="E17" s="33" t="s">
        <v>61</v>
      </c>
      <c r="F17" s="30" t="s">
        <v>25</v>
      </c>
      <c r="G17" s="13">
        <v>1</v>
      </c>
      <c r="H17" s="94">
        <f>IF(B$17=0,0,G17/B$17)</f>
        <v>7.6923076923076927E-3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0.11680327868852459</v>
      </c>
      <c r="E18" s="33" t="s">
        <v>62</v>
      </c>
      <c r="F18" s="30" t="s">
        <v>26</v>
      </c>
      <c r="G18" s="13">
        <v>1</v>
      </c>
      <c r="H18" s="94">
        <f>IF(B$17=0,0,G18/B$17)</f>
        <v>7.6923076923076927E-3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7.6923076923076927E-3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80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7.6923076923076927E-3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0.53076923076923077</v>
      </c>
      <c r="E21" s="33" t="s">
        <v>76</v>
      </c>
      <c r="F21" s="30" t="s">
        <v>40</v>
      </c>
      <c r="G21" s="13">
        <v>1</v>
      </c>
      <c r="H21" s="94">
        <f>IF(B$17=0,0,G21/B$17)</f>
        <v>7.6923076923076927E-3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0.37692307692307692</v>
      </c>
      <c r="E22" s="33" t="s">
        <v>78</v>
      </c>
      <c r="F22" s="30" t="s">
        <v>42</v>
      </c>
      <c r="G22" s="13">
        <v>1</v>
      </c>
      <c r="H22" s="94">
        <f>IF(B$17=0,0,G22/B$17)</f>
        <v>7.6923076923076927E-3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>IF(P22=0,0,Q22/P22)</f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9.2307692307692313E-2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>IF(P23=0,0,Q23/P23)</f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5793.8461538461543</v>
      </c>
      <c r="C24" s="8">
        <v>753200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>IF(P24=0,0,Q24/P24)</f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>IF(P26=0,0,Q26/P26)</f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-4517.5438596491231</v>
      </c>
      <c r="C27" s="98">
        <v>-257500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>IF(P29=0,0,Q29/P29)</f>
        <v>16.588000000000001</v>
      </c>
      <c r="P29" s="80">
        <v>25</v>
      </c>
      <c r="Q29" s="68">
        <v>414.7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1.6724137931034468</v>
      </c>
      <c r="P34" s="80">
        <v>29</v>
      </c>
      <c r="Q34" s="68">
        <v>48.499999999999957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0.12307692307692308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3"/>
        <v>0.26153846153846155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3"/>
        <v>0.24615384615384617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3"/>
        <v>0.16923076923076924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3"/>
        <v>0.13846153846153847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3.0769230769230771E-2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3.0769230769230771E-2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65</v>
      </c>
      <c r="C2" s="121"/>
      <c r="E2" s="32" t="s">
        <v>54</v>
      </c>
      <c r="F2" s="29" t="s">
        <v>20</v>
      </c>
      <c r="G2" s="12">
        <v>67</v>
      </c>
      <c r="H2" s="93">
        <f>IF(B$17=0,0,G2/B$17)</f>
        <v>0.67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-1098.4615384615386</v>
      </c>
      <c r="P2" s="79">
        <v>65</v>
      </c>
      <c r="Q2" s="63">
        <v>-71400</v>
      </c>
    </row>
    <row r="3" spans="1:17">
      <c r="A3" s="19" t="s">
        <v>8</v>
      </c>
      <c r="B3" s="122">
        <v>479</v>
      </c>
      <c r="C3" s="123"/>
      <c r="E3" s="33" t="s">
        <v>181</v>
      </c>
      <c r="F3" s="30" t="s">
        <v>156</v>
      </c>
      <c r="G3" s="13">
        <v>54</v>
      </c>
      <c r="H3" s="94">
        <f>IF(B$17=0,0,G3/B$17)</f>
        <v>0.54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770.76923076923072</v>
      </c>
      <c r="P3" s="80">
        <v>65</v>
      </c>
      <c r="Q3" s="64">
        <v>50100</v>
      </c>
    </row>
    <row r="4" spans="1:17">
      <c r="A4" s="19" t="s">
        <v>6</v>
      </c>
      <c r="B4" s="124">
        <v>62.400000000000063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0.52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-96.875</v>
      </c>
      <c r="P4" s="80">
        <v>64</v>
      </c>
      <c r="Q4" s="64">
        <v>-6200</v>
      </c>
    </row>
    <row r="5" spans="1:17">
      <c r="A5" s="19" t="s">
        <v>7</v>
      </c>
      <c r="B5" s="126">
        <f>IF(B$2=0,0,B$4/B$2)</f>
        <v>0.96000000000000096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0.36</v>
      </c>
      <c r="I5" s="56">
        <v>26</v>
      </c>
      <c r="K5" s="5">
        <v>3</v>
      </c>
      <c r="L5" s="61">
        <v>0.60000000000000142</v>
      </c>
      <c r="N5" s="76" t="s">
        <v>157</v>
      </c>
      <c r="O5" s="83">
        <f>IF(P5=0,0,Q5/P5)</f>
        <v>-908.19672131147536</v>
      </c>
      <c r="P5" s="80">
        <v>61</v>
      </c>
      <c r="Q5" s="64">
        <v>-55400</v>
      </c>
    </row>
    <row r="6" spans="1:17">
      <c r="A6" s="19" t="s">
        <v>1</v>
      </c>
      <c r="B6" s="128">
        <f>IF(B$2=0,0,(B$7*1+B$8*2+B$9*3+B$10*4)/B$2)</f>
        <v>2.4615384615384617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0.26</v>
      </c>
      <c r="I6" s="56">
        <v>23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-812.24489795918362</v>
      </c>
      <c r="P6" s="80">
        <v>49</v>
      </c>
      <c r="Q6" s="64">
        <v>-39800</v>
      </c>
    </row>
    <row r="7" spans="1:17">
      <c r="A7" s="19" t="s">
        <v>2</v>
      </c>
      <c r="B7" s="13">
        <v>19</v>
      </c>
      <c r="C7" s="6">
        <f t="shared" ref="C7:C12" si="2">IF(B$2=0,0,B7/B$2)</f>
        <v>0.29230769230769232</v>
      </c>
      <c r="E7" s="33" t="s">
        <v>55</v>
      </c>
      <c r="F7" s="30" t="s">
        <v>155</v>
      </c>
      <c r="G7" s="13">
        <v>21</v>
      </c>
      <c r="H7" s="94">
        <f>IF(B$17=0,0,G7/B$17)</f>
        <v>0.21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2648.4848484848485</v>
      </c>
      <c r="P7" s="80">
        <v>33</v>
      </c>
      <c r="Q7" s="64">
        <v>87400</v>
      </c>
    </row>
    <row r="8" spans="1:17">
      <c r="A8" s="19" t="s">
        <v>3</v>
      </c>
      <c r="B8" s="13">
        <v>13</v>
      </c>
      <c r="C8" s="6">
        <f>IF(B$2=0,0,B8/B$2)</f>
        <v>0.2</v>
      </c>
      <c r="E8" s="33" t="s">
        <v>57</v>
      </c>
      <c r="F8" s="30" t="s">
        <v>21</v>
      </c>
      <c r="G8" s="13">
        <v>17</v>
      </c>
      <c r="H8" s="94">
        <f>IF(B$17=0,0,G8/B$17)</f>
        <v>0.17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800</v>
      </c>
      <c r="P8" s="80">
        <v>11</v>
      </c>
      <c r="Q8" s="64">
        <v>8800</v>
      </c>
    </row>
    <row r="9" spans="1:17">
      <c r="A9" s="20" t="s">
        <v>4</v>
      </c>
      <c r="B9" s="14">
        <v>17</v>
      </c>
      <c r="C9" s="7">
        <f>IF(B$2=0,0,B9/B$2)</f>
        <v>0.26153846153846155</v>
      </c>
      <c r="E9" s="33" t="s">
        <v>59</v>
      </c>
      <c r="F9" s="30" t="s">
        <v>23</v>
      </c>
      <c r="G9" s="13">
        <v>15</v>
      </c>
      <c r="H9" s="94">
        <f>IF(B$17=0,0,G9/B$17)</f>
        <v>0.15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0.24615384615384617</v>
      </c>
      <c r="E10" s="33" t="s">
        <v>182</v>
      </c>
      <c r="F10" s="30" t="s">
        <v>19</v>
      </c>
      <c r="G10" s="13">
        <v>9</v>
      </c>
      <c r="H10" s="94">
        <f>IF(B$17=0,0,G10/B$17)</f>
        <v>0.09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32</v>
      </c>
      <c r="C11" s="7">
        <f>IF(B$2=0,0,B11/B$2)</f>
        <v>0.49230769230769234</v>
      </c>
      <c r="E11" s="33" t="s">
        <v>58</v>
      </c>
      <c r="F11" s="30" t="s">
        <v>22</v>
      </c>
      <c r="G11" s="13">
        <v>9</v>
      </c>
      <c r="H11" s="94">
        <f>IF(B$17=0,0,G11/B$17)</f>
        <v>0.09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1.5384615384615385E-2</v>
      </c>
      <c r="E12" s="33" t="s">
        <v>74</v>
      </c>
      <c r="F12" s="30" t="s">
        <v>38</v>
      </c>
      <c r="G12" s="13">
        <v>6</v>
      </c>
      <c r="H12" s="94">
        <f>IF(B$17=0,0,G12/B$17)</f>
        <v>0.06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106</v>
      </c>
      <c r="C13" s="11">
        <f>IF(B$3=0,0,B13/B$3)</f>
        <v>0.22129436325678498</v>
      </c>
      <c r="E13" s="33" t="s">
        <v>66</v>
      </c>
      <c r="F13" s="30" t="s">
        <v>30</v>
      </c>
      <c r="G13" s="13">
        <v>4</v>
      </c>
      <c r="H13" s="94">
        <f>IF(B$17=0,0,G13/B$17)</f>
        <v>0.04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124</v>
      </c>
      <c r="C14" s="6">
        <f>IF(B$3=0,0,B14/B$3)</f>
        <v>0.25887265135699372</v>
      </c>
      <c r="E14" s="33" t="s">
        <v>183</v>
      </c>
      <c r="F14" s="30" t="s">
        <v>186</v>
      </c>
      <c r="G14" s="13">
        <v>4</v>
      </c>
      <c r="H14" s="94">
        <f>IF(B$17=0,0,G14/B$17)</f>
        <v>0.04</v>
      </c>
      <c r="I14" s="56">
        <v>11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54</v>
      </c>
      <c r="C15" s="4">
        <f>IF(B$13=0,0,B15/B$13)</f>
        <v>0.50943396226415094</v>
      </c>
      <c r="E15" s="33" t="s">
        <v>77</v>
      </c>
      <c r="F15" s="30" t="s">
        <v>41</v>
      </c>
      <c r="G15" s="13">
        <v>3</v>
      </c>
      <c r="H15" s="94">
        <f>IF(B$17=0,0,G15/B$17)</f>
        <v>0.03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44</v>
      </c>
      <c r="C16" s="4">
        <f>IF(B$14=0,0,B16/B$14)</f>
        <v>0.35483870967741937</v>
      </c>
      <c r="E16" s="33" t="s">
        <v>63</v>
      </c>
      <c r="F16" s="30" t="s">
        <v>27</v>
      </c>
      <c r="G16" s="13">
        <v>2</v>
      </c>
      <c r="H16" s="94">
        <f>IF(B$17=0,0,G16/B$17)</f>
        <v>0.02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100</v>
      </c>
      <c r="C17" s="4">
        <f>IF(B$3=0,0,B17/B$3)</f>
        <v>0.20876826722338204</v>
      </c>
      <c r="E17" s="33" t="s">
        <v>62</v>
      </c>
      <c r="F17" s="30" t="s">
        <v>26</v>
      </c>
      <c r="G17" s="13">
        <v>1</v>
      </c>
      <c r="H17" s="94">
        <f>IF(B$17=0,0,G17/B$17)</f>
        <v>0.01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0.1649269311064718</v>
      </c>
      <c r="E18" s="33" t="s">
        <v>67</v>
      </c>
      <c r="F18" s="30" t="s">
        <v>31</v>
      </c>
      <c r="G18" s="13">
        <v>1</v>
      </c>
      <c r="H18" s="94">
        <f>IF(B$17=0,0,G18/B$17)</f>
        <v>0.01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39</v>
      </c>
      <c r="C19" s="6">
        <f>IF(B$17=0,0,B19/B$17)</f>
        <v>0.39</v>
      </c>
      <c r="E19" s="33" t="s">
        <v>69</v>
      </c>
      <c r="F19" s="30" t="s">
        <v>33</v>
      </c>
      <c r="G19" s="13">
        <v>1</v>
      </c>
      <c r="H19" s="94">
        <f>IF(B$17=0,0,G19/B$17)</f>
        <v>0.01</v>
      </c>
      <c r="I19" s="56">
        <v>9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61</v>
      </c>
      <c r="C20" s="6">
        <f>IF(B$17=0,0,B20/B$17)</f>
        <v>0.61</v>
      </c>
      <c r="E20" s="33" t="s">
        <v>76</v>
      </c>
      <c r="F20" s="30" t="s">
        <v>40</v>
      </c>
      <c r="G20" s="13">
        <v>1</v>
      </c>
      <c r="H20" s="94">
        <f>IF(B$17=0,0,G20/B$17)</f>
        <v>0.01</v>
      </c>
      <c r="I20" s="56">
        <v>5</v>
      </c>
      <c r="K20" s="5">
        <v>18</v>
      </c>
      <c r="L20" s="61">
        <v>226.5</v>
      </c>
      <c r="N20" s="76" t="s">
        <v>333</v>
      </c>
      <c r="O20" s="86">
        <f>IF(P20=0,0,Q20/P20)</f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54</v>
      </c>
      <c r="C21" s="6">
        <f>IF(B$17=0,0,B21/B$17)</f>
        <v>0.54</v>
      </c>
      <c r="E21" s="33" t="s">
        <v>78</v>
      </c>
      <c r="F21" s="30" t="s">
        <v>42</v>
      </c>
      <c r="G21" s="13">
        <v>1</v>
      </c>
      <c r="H21" s="94">
        <f>IF(B$17=0,0,G21/B$17)</f>
        <v>0.01</v>
      </c>
      <c r="I21" s="56">
        <v>8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44</v>
      </c>
      <c r="C22" s="6">
        <f>IF(B$17=0,0,B22/B$17)</f>
        <v>0.44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0.02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27.900000000000009</v>
      </c>
      <c r="P23" s="80">
        <v>21</v>
      </c>
      <c r="Q23" s="68">
        <v>585.9000000000002</v>
      </c>
    </row>
    <row r="24" spans="1:17">
      <c r="A24" s="19" t="s">
        <v>5</v>
      </c>
      <c r="B24" s="16">
        <f>IF(B$17=0,0,C24/B$17)</f>
        <v>6617</v>
      </c>
      <c r="C24" s="8">
        <v>661700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8014.2857142857147</v>
      </c>
      <c r="C25" s="98">
        <v>448800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4838.636363636364</v>
      </c>
      <c r="C26" s="98">
        <v>212900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169</v>
      </c>
      <c r="O26" s="86">
        <f>IF(P26=0,0,Q26/P26)</f>
        <v>10.053333333333331</v>
      </c>
      <c r="P26" s="80">
        <v>15</v>
      </c>
      <c r="Q26" s="68">
        <v>150.79999999999995</v>
      </c>
    </row>
    <row r="27" spans="1:17">
      <c r="A27" s="20" t="s">
        <v>132</v>
      </c>
      <c r="B27" s="97">
        <f>IF(B$18=0,0,C27/B$18)</f>
        <v>-5463.2911392405067</v>
      </c>
      <c r="C27" s="98">
        <v>-431600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258</v>
      </c>
      <c r="O27" s="86">
        <f>IF(P27=0,0,Q27/P27)</f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3.1058823529411788</v>
      </c>
      <c r="P28" s="80">
        <v>17</v>
      </c>
      <c r="Q28" s="68">
        <v>52.80000000000004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276</v>
      </c>
      <c r="O29" s="86">
        <f>IF(P29=0,0,Q29/P29)</f>
        <v>-9.8757575757575804</v>
      </c>
      <c r="P29" s="80">
        <v>33</v>
      </c>
      <c r="Q29" s="68">
        <v>-325.90000000000015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255</v>
      </c>
      <c r="O30" s="86">
        <f>IF(P30=0,0,Q30/P30)</f>
        <v>-13.000000000000002</v>
      </c>
      <c r="P30" s="80">
        <v>9</v>
      </c>
      <c r="Q30" s="68">
        <v>-117.00000000000001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>IF(P31=0,0,Q31/P31)</f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3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19</v>
      </c>
      <c r="C37" s="6">
        <f t="shared" si="3"/>
        <v>0.19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18</v>
      </c>
      <c r="C38" s="6">
        <f t="shared" si="3"/>
        <v>0.18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14</v>
      </c>
      <c r="C39" s="6">
        <f t="shared" si="3"/>
        <v>0.14000000000000001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0.03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0.01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0.01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181</v>
      </c>
      <c r="F2" s="29" t="s">
        <v>156</v>
      </c>
      <c r="G2" s="12">
        <v>53</v>
      </c>
      <c r="H2" s="93">
        <f>IF(B$17=0,0,G2/B$17)</f>
        <v>0.58888888888888891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-669.35483870967744</v>
      </c>
      <c r="P2" s="79">
        <v>62</v>
      </c>
      <c r="Q2" s="63">
        <v>-41500</v>
      </c>
    </row>
    <row r="3" spans="1:17">
      <c r="A3" s="19" t="s">
        <v>8</v>
      </c>
      <c r="B3" s="122">
        <v>428</v>
      </c>
      <c r="C3" s="123"/>
      <c r="E3" s="33" t="s">
        <v>54</v>
      </c>
      <c r="F3" s="30" t="s">
        <v>20</v>
      </c>
      <c r="G3" s="13">
        <v>48</v>
      </c>
      <c r="H3" s="94">
        <f>IF(B$17=0,0,G3/B$17)</f>
        <v>0.53333333333333333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-654.83870967741939</v>
      </c>
      <c r="P3" s="80">
        <v>62</v>
      </c>
      <c r="Q3" s="64">
        <v>-40600</v>
      </c>
    </row>
    <row r="4" spans="1:17">
      <c r="A4" s="19" t="s">
        <v>6</v>
      </c>
      <c r="B4" s="124">
        <v>-222.5</v>
      </c>
      <c r="C4" s="125"/>
      <c r="E4" s="33" t="s">
        <v>184</v>
      </c>
      <c r="F4" s="30" t="s">
        <v>187</v>
      </c>
      <c r="G4" s="13">
        <v>45</v>
      </c>
      <c r="H4" s="94">
        <f>IF(B$17=0,0,G4/B$17)</f>
        <v>0.5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225</v>
      </c>
      <c r="P4" s="80">
        <v>60</v>
      </c>
      <c r="Q4" s="64">
        <v>13500</v>
      </c>
    </row>
    <row r="5" spans="1:17">
      <c r="A5" s="19" t="s">
        <v>7</v>
      </c>
      <c r="B5" s="126">
        <f>IF(B$2=0,0,B$4/B$2)</f>
        <v>-3.588709677419355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0.33333333333333331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-364</v>
      </c>
      <c r="P5" s="80">
        <v>50</v>
      </c>
      <c r="Q5" s="64">
        <v>-18200</v>
      </c>
    </row>
    <row r="6" spans="1:17">
      <c r="A6" s="19" t="s">
        <v>1</v>
      </c>
      <c r="B6" s="128">
        <f>IF(B$2=0,0,(B$7*1+B$8*2+B$9*3+B$10*4)/B$2)</f>
        <v>2.6129032258064515</v>
      </c>
      <c r="C6" s="129"/>
      <c r="E6" s="33" t="s">
        <v>55</v>
      </c>
      <c r="F6" s="30" t="s">
        <v>155</v>
      </c>
      <c r="G6" s="13">
        <v>25</v>
      </c>
      <c r="H6" s="94">
        <f>IF(B$17=0,0,G6/B$17)</f>
        <v>0.27777777777777779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463.88888888888891</v>
      </c>
      <c r="P6" s="80">
        <v>36</v>
      </c>
      <c r="Q6" s="64">
        <v>16700</v>
      </c>
    </row>
    <row r="7" spans="1:17">
      <c r="A7" s="19" t="s">
        <v>2</v>
      </c>
      <c r="B7" s="13">
        <v>18</v>
      </c>
      <c r="C7" s="6">
        <f t="shared" ref="C7:C12" si="2">IF(B$2=0,0,B7/B$2)</f>
        <v>0.29032258064516131</v>
      </c>
      <c r="E7" s="33" t="s">
        <v>56</v>
      </c>
      <c r="F7" s="30" t="s">
        <v>185</v>
      </c>
      <c r="G7" s="13">
        <v>23</v>
      </c>
      <c r="H7" s="94">
        <f>IF(B$17=0,0,G7/B$17)</f>
        <v>0.25555555555555554</v>
      </c>
      <c r="I7" s="56">
        <v>26</v>
      </c>
      <c r="K7" s="5">
        <v>5</v>
      </c>
      <c r="L7" s="61">
        <v>-125.9</v>
      </c>
      <c r="N7" s="76" t="s">
        <v>107</v>
      </c>
      <c r="O7" s="83">
        <f t="shared" si="0"/>
        <v>-36.363636363636367</v>
      </c>
      <c r="P7" s="80">
        <v>22</v>
      </c>
      <c r="Q7" s="64">
        <v>-800</v>
      </c>
    </row>
    <row r="8" spans="1:17">
      <c r="A8" s="19" t="s">
        <v>3</v>
      </c>
      <c r="B8" s="13">
        <v>11</v>
      </c>
      <c r="C8" s="6">
        <f>IF(B$2=0,0,B8/B$2)</f>
        <v>0.17741935483870969</v>
      </c>
      <c r="E8" s="33" t="s">
        <v>59</v>
      </c>
      <c r="F8" s="30" t="s">
        <v>23</v>
      </c>
      <c r="G8" s="13">
        <v>17</v>
      </c>
      <c r="H8" s="94">
        <f>IF(B$17=0,0,G8/B$17)</f>
        <v>0.18888888888888888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-2950</v>
      </c>
      <c r="P8" s="80">
        <v>6</v>
      </c>
      <c r="Q8" s="64">
        <v>-17700</v>
      </c>
    </row>
    <row r="9" spans="1:17">
      <c r="A9" s="20" t="s">
        <v>4</v>
      </c>
      <c r="B9" s="14">
        <v>10</v>
      </c>
      <c r="C9" s="7">
        <f>IF(B$2=0,0,B9/B$2)</f>
        <v>0.16129032258064516</v>
      </c>
      <c r="E9" s="33" t="s">
        <v>57</v>
      </c>
      <c r="F9" s="30" t="s">
        <v>21</v>
      </c>
      <c r="G9" s="13">
        <v>14</v>
      </c>
      <c r="H9" s="94">
        <f>IF(B$17=0,0,G9/B$17)</f>
        <v>0.15555555555555556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0.37096774193548387</v>
      </c>
      <c r="E10" s="33" t="s">
        <v>182</v>
      </c>
      <c r="F10" s="30" t="s">
        <v>19</v>
      </c>
      <c r="G10" s="13">
        <v>11</v>
      </c>
      <c r="H10" s="94">
        <f>IF(B$17=0,0,G10/B$17)</f>
        <v>0.12222222222222222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0.46774193548387094</v>
      </c>
      <c r="E11" s="33" t="s">
        <v>74</v>
      </c>
      <c r="F11" s="30" t="s">
        <v>38</v>
      </c>
      <c r="G11" s="13">
        <v>3</v>
      </c>
      <c r="H11" s="94">
        <f>IF(B$17=0,0,G11/B$17)</f>
        <v>3.3333333333333333E-2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67</v>
      </c>
      <c r="F12" s="30" t="s">
        <v>31</v>
      </c>
      <c r="G12" s="13">
        <v>2</v>
      </c>
      <c r="H12" s="94">
        <f>IF(B$17=0,0,G12/B$17)</f>
        <v>2.2222222222222223E-2</v>
      </c>
      <c r="I12" s="56">
        <v>8</v>
      </c>
      <c r="K12" s="5">
        <v>10</v>
      </c>
      <c r="L12" s="61">
        <v>-315.09999999999997</v>
      </c>
      <c r="N12" s="75" t="s">
        <v>126</v>
      </c>
      <c r="O12" s="85">
        <f>IF(P12=0,0,Q12/P12)</f>
        <v>13.16111111111111</v>
      </c>
      <c r="P12" s="79">
        <v>18</v>
      </c>
      <c r="Q12" s="67">
        <v>236.89999999999998</v>
      </c>
    </row>
    <row r="13" spans="1:17">
      <c r="A13" s="22" t="s">
        <v>97</v>
      </c>
      <c r="B13" s="15">
        <v>112</v>
      </c>
      <c r="C13" s="11">
        <f>IF(B$3=0,0,B13/B$3)</f>
        <v>0.26168224299065418</v>
      </c>
      <c r="E13" s="33" t="s">
        <v>69</v>
      </c>
      <c r="F13" s="30" t="s">
        <v>33</v>
      </c>
      <c r="G13" s="13">
        <v>2</v>
      </c>
      <c r="H13" s="94">
        <f>IF(B$17=0,0,G13/B$17)</f>
        <v>2.2222222222222223E-2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-18.292307692307695</v>
      </c>
      <c r="P13" s="80">
        <v>13</v>
      </c>
      <c r="Q13" s="68">
        <v>-237.8</v>
      </c>
    </row>
    <row r="14" spans="1:17">
      <c r="A14" s="19" t="s">
        <v>94</v>
      </c>
      <c r="B14" s="13">
        <v>99</v>
      </c>
      <c r="C14" s="6">
        <f>IF(B$3=0,0,B14/B$3)</f>
        <v>0.23130841121495327</v>
      </c>
      <c r="E14" s="33" t="s">
        <v>77</v>
      </c>
      <c r="F14" s="30" t="s">
        <v>41</v>
      </c>
      <c r="G14" s="13">
        <v>2</v>
      </c>
      <c r="H14" s="94">
        <f>IF(B$17=0,0,G14/B$17)</f>
        <v>2.2222222222222223E-2</v>
      </c>
      <c r="I14" s="56">
        <v>21</v>
      </c>
      <c r="K14" s="5">
        <v>12</v>
      </c>
      <c r="L14" s="61">
        <v>-303.79999999999995</v>
      </c>
      <c r="N14" s="76" t="s">
        <v>128</v>
      </c>
      <c r="O14" s="86">
        <f>IF(P14=0,0,Q14/P14)</f>
        <v>-7.5750000000000028</v>
      </c>
      <c r="P14" s="80">
        <v>16</v>
      </c>
      <c r="Q14" s="68">
        <v>-121.20000000000005</v>
      </c>
    </row>
    <row r="15" spans="1:17">
      <c r="A15" s="18" t="s">
        <v>99</v>
      </c>
      <c r="B15" s="12">
        <f>B21</f>
        <v>53</v>
      </c>
      <c r="C15" s="4">
        <f>IF(B$13=0,0,B15/B$13)</f>
        <v>0.4732142857142857</v>
      </c>
      <c r="E15" s="33" t="s">
        <v>58</v>
      </c>
      <c r="F15" s="30" t="s">
        <v>22</v>
      </c>
      <c r="G15" s="13">
        <v>1</v>
      </c>
      <c r="H15" s="94">
        <f>IF(B$17=0,0,G15/B$17)</f>
        <v>1.1111111111111112E-2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-6.693333333333328</v>
      </c>
      <c r="P15" s="81">
        <v>15</v>
      </c>
      <c r="Q15" s="69">
        <v>-100.39999999999992</v>
      </c>
    </row>
    <row r="16" spans="1:17">
      <c r="A16" s="18" t="s">
        <v>100</v>
      </c>
      <c r="B16" s="12">
        <f>B22</f>
        <v>26</v>
      </c>
      <c r="C16" s="4">
        <f>IF(B$14=0,0,B16/B$14)</f>
        <v>0.26262626262626265</v>
      </c>
      <c r="E16" s="33" t="s">
        <v>61</v>
      </c>
      <c r="F16" s="30" t="s">
        <v>25</v>
      </c>
      <c r="G16" s="13">
        <v>1</v>
      </c>
      <c r="H16" s="94">
        <f>IF(B$17=0,0,G16/B$17)</f>
        <v>1.1111111111111112E-2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90</v>
      </c>
      <c r="C17" s="4">
        <f>IF(B$3=0,0,B17/B$3)</f>
        <v>0.2102803738317757</v>
      </c>
      <c r="E17" s="33" t="s">
        <v>66</v>
      </c>
      <c r="F17" s="30" t="s">
        <v>30</v>
      </c>
      <c r="G17" s="13">
        <v>1</v>
      </c>
      <c r="H17" s="94">
        <f>IF(B$17=0,0,G17/B$17)</f>
        <v>1.1111111111111112E-2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0.14719626168224298</v>
      </c>
      <c r="E18" s="33" t="s">
        <v>183</v>
      </c>
      <c r="F18" s="30" t="s">
        <v>186</v>
      </c>
      <c r="G18" s="13">
        <v>1</v>
      </c>
      <c r="H18" s="94">
        <f>IF(B$17=0,0,G18/B$17)</f>
        <v>1.1111111111111112E-2</v>
      </c>
      <c r="I18" s="56">
        <v>19</v>
      </c>
      <c r="K18" s="5">
        <v>16</v>
      </c>
      <c r="L18" s="61">
        <v>-373.59999999999991</v>
      </c>
      <c r="N18" s="75" t="s">
        <v>324</v>
      </c>
      <c r="O18" s="85">
        <f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31</v>
      </c>
      <c r="C19" s="6">
        <f>IF(B$17=0,0,B19/B$17)</f>
        <v>0.34444444444444444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59</v>
      </c>
      <c r="C20" s="6">
        <f>IF(B$17=0,0,B20/B$17)</f>
        <v>0.65555555555555556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53</v>
      </c>
      <c r="C21" s="6">
        <f>IF(B$17=0,0,B21/B$17)</f>
        <v>0.58888888888888891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26</v>
      </c>
      <c r="C22" s="6">
        <f>IF(B$17=0,0,B22/B$17)</f>
        <v>0.28888888888888886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11</v>
      </c>
      <c r="C23" s="6">
        <f>IF(B$17=0,0,B23/B$17)</f>
        <v>0.12222222222222222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6230</v>
      </c>
      <c r="C24" s="8">
        <v>560700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7200</v>
      </c>
      <c r="C25" s="98">
        <v>460800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235</v>
      </c>
      <c r="O25" s="86">
        <f>IF(P25=0,0,Q25/P25)</f>
        <v>5.5999999999999988</v>
      </c>
      <c r="P25" s="80">
        <v>14</v>
      </c>
      <c r="Q25" s="68">
        <v>78.399999999999977</v>
      </c>
    </row>
    <row r="26" spans="1:17">
      <c r="A26" s="20" t="s">
        <v>134</v>
      </c>
      <c r="B26" s="97">
        <f>IF(B$16=0,0,C26/B$16)</f>
        <v>3842.3076923076924</v>
      </c>
      <c r="C26" s="98">
        <v>99900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-5176.1904761904761</v>
      </c>
      <c r="C27" s="98">
        <v>-326100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-14.915909090909087</v>
      </c>
      <c r="P27" s="80">
        <v>44</v>
      </c>
      <c r="Q27" s="68">
        <v>-656.29999999999984</v>
      </c>
    </row>
    <row r="28" spans="1:17">
      <c r="A28" s="19" t="s">
        <v>130</v>
      </c>
      <c r="B28" s="13">
        <v>4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-16.588000000000001</v>
      </c>
      <c r="P28" s="80">
        <v>25</v>
      </c>
      <c r="Q28" s="68">
        <v>-414.70000000000005</v>
      </c>
    </row>
    <row r="29" spans="1:17">
      <c r="A29" s="19" t="s">
        <v>131</v>
      </c>
      <c r="B29" s="13">
        <v>33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272</v>
      </c>
      <c r="O30" s="86">
        <f>IF(P30=0,0,Q30/P30)</f>
        <v>-27.900000000000009</v>
      </c>
      <c r="P30" s="80">
        <v>21</v>
      </c>
      <c r="Q30" s="68">
        <v>-585.9000000000002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-28.661538461538463</v>
      </c>
      <c r="P31" s="80">
        <v>13</v>
      </c>
      <c r="Q31" s="68">
        <v>-372.6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0.14444444444444443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22</v>
      </c>
      <c r="C36" s="6">
        <f t="shared" si="3"/>
        <v>0.24444444444444444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15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21</v>
      </c>
      <c r="C38" s="6">
        <f t="shared" si="3"/>
        <v>0.23333333333333334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14</v>
      </c>
      <c r="C39" s="6">
        <f t="shared" si="3"/>
        <v>0.15555555555555556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4</v>
      </c>
      <c r="C40" s="6">
        <f t="shared" si="3"/>
        <v>4.4444444444444446E-2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1.1111111111111112E-2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</v>
      </c>
      <c r="C2" s="121"/>
      <c r="E2" s="32" t="s">
        <v>54</v>
      </c>
      <c r="F2" s="29" t="s">
        <v>20</v>
      </c>
      <c r="G2" s="12">
        <v>88</v>
      </c>
      <c r="H2" s="93">
        <f>IF(B$17=0,0,G2/B$17)</f>
        <v>0.62857142857142856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113.58024691358025</v>
      </c>
      <c r="P2" s="79">
        <v>81</v>
      </c>
      <c r="Q2" s="63">
        <v>9200</v>
      </c>
    </row>
    <row r="3" spans="1:17">
      <c r="A3" s="19" t="s">
        <v>8</v>
      </c>
      <c r="B3" s="122">
        <v>569</v>
      </c>
      <c r="C3" s="123"/>
      <c r="E3" s="33" t="s">
        <v>184</v>
      </c>
      <c r="F3" s="30" t="s">
        <v>187</v>
      </c>
      <c r="G3" s="13">
        <v>69</v>
      </c>
      <c r="H3" s="94">
        <f>IF(B$17=0,0,G3/B$17)</f>
        <v>0.49285714285714288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250.61728395061729</v>
      </c>
      <c r="P3" s="80">
        <v>81</v>
      </c>
      <c r="Q3" s="64">
        <v>20300</v>
      </c>
    </row>
    <row r="4" spans="1:17">
      <c r="A4" s="19" t="s">
        <v>6</v>
      </c>
      <c r="B4" s="124">
        <v>821.20000000000039</v>
      </c>
      <c r="C4" s="125"/>
      <c r="E4" s="33" t="s">
        <v>181</v>
      </c>
      <c r="F4" s="30" t="s">
        <v>156</v>
      </c>
      <c r="G4" s="13">
        <v>66</v>
      </c>
      <c r="H4" s="94">
        <f>IF(B$17=0,0,G4/B$17)</f>
        <v>0.47142857142857142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1413.3333333333333</v>
      </c>
      <c r="P4" s="80">
        <v>75</v>
      </c>
      <c r="Q4" s="64">
        <v>106000</v>
      </c>
    </row>
    <row r="5" spans="1:17">
      <c r="A5" s="19" t="s">
        <v>7</v>
      </c>
      <c r="B5" s="126">
        <f>IF(B$2=0,0,B$4/B$2)</f>
        <v>10.138271604938277</v>
      </c>
      <c r="C5" s="127"/>
      <c r="E5" s="33" t="s">
        <v>60</v>
      </c>
      <c r="F5" s="30" t="s">
        <v>24</v>
      </c>
      <c r="G5" s="13">
        <v>53</v>
      </c>
      <c r="H5" s="94">
        <f>IF(B$17=0,0,G5/B$17)</f>
        <v>0.37857142857142856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877.77777777777783</v>
      </c>
      <c r="P5" s="80">
        <v>63</v>
      </c>
      <c r="Q5" s="64">
        <v>55300</v>
      </c>
    </row>
    <row r="6" spans="1:17">
      <c r="A6" s="19" t="s">
        <v>1</v>
      </c>
      <c r="B6" s="128">
        <f>IF(B$2=0,0,(B$7*1+B$8*2+B$9*3+B$10*4)/B$2)</f>
        <v>2.2098765432098766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0.23571428571428571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368.08510638297872</v>
      </c>
      <c r="P6" s="80">
        <v>47</v>
      </c>
      <c r="Q6" s="64">
        <v>17300</v>
      </c>
    </row>
    <row r="7" spans="1:17">
      <c r="A7" s="19" t="s">
        <v>2</v>
      </c>
      <c r="B7" s="13">
        <v>26</v>
      </c>
      <c r="C7" s="6">
        <f t="shared" ref="C7:C12" si="2">IF(B$2=0,0,B7/B$2)</f>
        <v>0.32098765432098764</v>
      </c>
      <c r="E7" s="33" t="s">
        <v>57</v>
      </c>
      <c r="F7" s="30" t="s">
        <v>21</v>
      </c>
      <c r="G7" s="13">
        <v>29</v>
      </c>
      <c r="H7" s="94">
        <f>IF(B$17=0,0,G7/B$17)</f>
        <v>0.20714285714285716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316.66666666666669</v>
      </c>
      <c r="P7" s="80">
        <v>30</v>
      </c>
      <c r="Q7" s="64">
        <v>9500</v>
      </c>
    </row>
    <row r="8" spans="1:17">
      <c r="A8" s="19" t="s">
        <v>3</v>
      </c>
      <c r="B8" s="13">
        <v>24</v>
      </c>
      <c r="C8" s="6">
        <f>IF(B$2=0,0,B8/B$2)</f>
        <v>0.29629629629629628</v>
      </c>
      <c r="E8" s="33" t="s">
        <v>59</v>
      </c>
      <c r="F8" s="30" t="s">
        <v>23</v>
      </c>
      <c r="G8" s="13">
        <v>25</v>
      </c>
      <c r="H8" s="94">
        <f>IF(B$17=0,0,G8/B$17)</f>
        <v>0.17857142857142858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950</v>
      </c>
      <c r="P8" s="80">
        <v>8</v>
      </c>
      <c r="Q8" s="64">
        <v>7600</v>
      </c>
    </row>
    <row r="9" spans="1:17">
      <c r="A9" s="20" t="s">
        <v>4</v>
      </c>
      <c r="B9" s="14">
        <v>19</v>
      </c>
      <c r="C9" s="7">
        <f>IF(B$2=0,0,B9/B$2)</f>
        <v>0.23456790123456789</v>
      </c>
      <c r="E9" s="33" t="s">
        <v>55</v>
      </c>
      <c r="F9" s="30" t="s">
        <v>155</v>
      </c>
      <c r="G9" s="13">
        <v>19</v>
      </c>
      <c r="H9" s="94">
        <f>IF(B$17=0,0,G9/B$17)</f>
        <v>0.1357142857142857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0.14814814814814814</v>
      </c>
      <c r="E10" s="33" t="s">
        <v>182</v>
      </c>
      <c r="F10" s="30" t="s">
        <v>19</v>
      </c>
      <c r="G10" s="13">
        <v>15</v>
      </c>
      <c r="H10" s="94">
        <f>IF(B$17=0,0,G10/B$17)</f>
        <v>0.10714285714285714</v>
      </c>
      <c r="I10" s="56">
        <v>16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0.61728395061728392</v>
      </c>
      <c r="E11" s="33" t="s">
        <v>77</v>
      </c>
      <c r="F11" s="30" t="s">
        <v>41</v>
      </c>
      <c r="G11" s="13">
        <v>12</v>
      </c>
      <c r="H11" s="94">
        <f>IF(B$17=0,0,G11/B$17)</f>
        <v>8.5714285714285715E-2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4.2857142857142858E-2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-2.6450000000000005</v>
      </c>
      <c r="P12" s="79">
        <v>20</v>
      </c>
      <c r="Q12" s="67">
        <v>-52.900000000000006</v>
      </c>
    </row>
    <row r="13" spans="1:17">
      <c r="A13" s="22" t="s">
        <v>97</v>
      </c>
      <c r="B13" s="15">
        <v>115</v>
      </c>
      <c r="C13" s="11">
        <f>IF(B$3=0,0,B13/B$3)</f>
        <v>0.20210896309314588</v>
      </c>
      <c r="E13" s="33" t="s">
        <v>67</v>
      </c>
      <c r="F13" s="30" t="s">
        <v>31</v>
      </c>
      <c r="G13" s="13">
        <v>5</v>
      </c>
      <c r="H13" s="94">
        <f>IF(B$17=0,0,G13/B$17)</f>
        <v>3.5714285714285712E-2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19.87777777777778</v>
      </c>
      <c r="P13" s="80">
        <v>18</v>
      </c>
      <c r="Q13" s="68">
        <v>357.8</v>
      </c>
    </row>
    <row r="14" spans="1:17">
      <c r="A14" s="19" t="s">
        <v>94</v>
      </c>
      <c r="B14" s="13">
        <v>215</v>
      </c>
      <c r="C14" s="6">
        <f>IF(B$3=0,0,B14/B$3)</f>
        <v>0.37785588752196836</v>
      </c>
      <c r="E14" s="33" t="s">
        <v>66</v>
      </c>
      <c r="F14" s="30" t="s">
        <v>30</v>
      </c>
      <c r="G14" s="13">
        <v>4</v>
      </c>
      <c r="H14" s="94">
        <f>IF(B$17=0,0,G14/B$17)</f>
        <v>2.8571428571428571E-2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5.88</v>
      </c>
      <c r="P14" s="80">
        <v>25</v>
      </c>
      <c r="Q14" s="68">
        <v>147</v>
      </c>
    </row>
    <row r="15" spans="1:17">
      <c r="A15" s="18" t="s">
        <v>99</v>
      </c>
      <c r="B15" s="12">
        <f>B21</f>
        <v>68</v>
      </c>
      <c r="C15" s="4">
        <f>IF(B$13=0,0,B15/B$13)</f>
        <v>0.59130434782608698</v>
      </c>
      <c r="E15" s="33" t="s">
        <v>62</v>
      </c>
      <c r="F15" s="30" t="s">
        <v>26</v>
      </c>
      <c r="G15" s="13">
        <v>3</v>
      </c>
      <c r="H15" s="94">
        <f>IF(B$17=0,0,G15/B$17)</f>
        <v>2.1428571428571429E-2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64</v>
      </c>
      <c r="C16" s="4">
        <f>IF(B$14=0,0,B16/B$14)</f>
        <v>0.29767441860465116</v>
      </c>
      <c r="E16" s="33" t="s">
        <v>71</v>
      </c>
      <c r="F16" s="30" t="s">
        <v>35</v>
      </c>
      <c r="G16" s="13">
        <v>3</v>
      </c>
      <c r="H16" s="94">
        <f>IF(B$17=0,0,G16/B$17)</f>
        <v>2.1428571428571429E-2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140</v>
      </c>
      <c r="C17" s="4">
        <f>IF(B$3=0,0,B17/B$3)</f>
        <v>0.24604569420035149</v>
      </c>
      <c r="E17" s="33" t="s">
        <v>74</v>
      </c>
      <c r="F17" s="30" t="s">
        <v>38</v>
      </c>
      <c r="G17" s="13">
        <v>3</v>
      </c>
      <c r="H17" s="94">
        <f>IF(B$17=0,0,G17/B$17)</f>
        <v>2.1428571428571429E-2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9.3145869947275917E-2</v>
      </c>
      <c r="E18" s="33" t="s">
        <v>78</v>
      </c>
      <c r="F18" s="30" t="s">
        <v>42</v>
      </c>
      <c r="G18" s="13">
        <v>2</v>
      </c>
      <c r="H18" s="94">
        <f>IF(B$17=0,0,G18/B$17)</f>
        <v>1.4285714285714285E-2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45</v>
      </c>
      <c r="C19" s="6">
        <f>IF(B$17=0,0,B19/B$17)</f>
        <v>0.32142857142857145</v>
      </c>
      <c r="E19" s="33" t="s">
        <v>183</v>
      </c>
      <c r="F19" s="30" t="s">
        <v>186</v>
      </c>
      <c r="G19" s="13">
        <v>1</v>
      </c>
      <c r="H19" s="94">
        <f>IF(B$17=0,0,G19/B$17)</f>
        <v>7.1428571428571426E-3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95</v>
      </c>
      <c r="C20" s="6">
        <f>IF(B$17=0,0,B20/B$17)</f>
        <v>0.6785714285714286</v>
      </c>
      <c r="E20" s="33" t="s">
        <v>69</v>
      </c>
      <c r="F20" s="30" t="s">
        <v>33</v>
      </c>
      <c r="G20" s="13">
        <v>1</v>
      </c>
      <c r="H20" s="94">
        <f>IF(B$17=0,0,G20/B$17)</f>
        <v>7.1428571428571426E-3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68</v>
      </c>
      <c r="C21" s="6">
        <f>IF(B$17=0,0,B21/B$17)</f>
        <v>0.48571428571428571</v>
      </c>
      <c r="E21" s="33" t="s">
        <v>79</v>
      </c>
      <c r="F21" s="30" t="s">
        <v>43</v>
      </c>
      <c r="G21" s="13">
        <v>1</v>
      </c>
      <c r="H21" s="94">
        <f>IF(B$17=0,0,G21/B$17)</f>
        <v>7.1428571428571426E-3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64</v>
      </c>
      <c r="C22" s="6">
        <f>IF(B$17=0,0,B22/B$17)</f>
        <v>0.45714285714285713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5.7142857142857141E-2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6476.4285714285716</v>
      </c>
      <c r="C24" s="8">
        <v>906700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23.930769230769233</v>
      </c>
      <c r="P24" s="80">
        <v>13</v>
      </c>
      <c r="Q24" s="68">
        <v>311.10000000000002</v>
      </c>
    </row>
    <row r="25" spans="1:17">
      <c r="A25" s="20" t="s">
        <v>133</v>
      </c>
      <c r="B25" s="97">
        <f>IF($B$17-B$16=0,0,C25/($B$17-B$16))</f>
        <v>7434.2105263157891</v>
      </c>
      <c r="C25" s="98">
        <v>565000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235</v>
      </c>
      <c r="O25" s="86">
        <f>IF(P25=0,0,Q25/P25)</f>
        <v>18.571428571428562</v>
      </c>
      <c r="P25" s="80">
        <v>21</v>
      </c>
      <c r="Q25" s="68">
        <v>389.99999999999983</v>
      </c>
    </row>
    <row r="26" spans="1:17">
      <c r="A26" s="20" t="s">
        <v>134</v>
      </c>
      <c r="B26" s="97">
        <f>IF(B$16=0,0,C26/B$16)</f>
        <v>5339.0625</v>
      </c>
      <c r="C26" s="98">
        <v>341700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-6067.9245283018872</v>
      </c>
      <c r="C27" s="98">
        <v>-321600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277</v>
      </c>
      <c r="O27" s="86">
        <f>IF(P27=0,0,Q27/P27)</f>
        <v>14.915909090909087</v>
      </c>
      <c r="P27" s="80">
        <v>44</v>
      </c>
      <c r="Q27" s="68">
        <v>656.29999999999984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169</v>
      </c>
      <c r="O28" s="86">
        <f>IF(P28=0,0,Q28/P28)</f>
        <v>12.605555555555558</v>
      </c>
      <c r="P28" s="80">
        <v>18</v>
      </c>
      <c r="Q28" s="68">
        <v>226.90000000000003</v>
      </c>
    </row>
    <row r="29" spans="1:17">
      <c r="A29" s="19" t="s">
        <v>131</v>
      </c>
      <c r="B29" s="13">
        <v>46</v>
      </c>
      <c r="C29" s="96">
        <v>18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272</v>
      </c>
      <c r="O30" s="86">
        <f>IF(P30=0,0,Q30/P30)</f>
        <v>9.8757575757575768</v>
      </c>
      <c r="P30" s="80">
        <v>33</v>
      </c>
      <c r="Q30" s="68">
        <v>325.90000000000003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-1.6724137931034506</v>
      </c>
      <c r="P31" s="80">
        <v>29</v>
      </c>
      <c r="Q31" s="68">
        <v>-48.500000000000071</v>
      </c>
    </row>
    <row r="32" spans="1:17">
      <c r="A32" s="21" t="s">
        <v>112</v>
      </c>
      <c r="B32" s="26">
        <v>1</v>
      </c>
      <c r="C32" s="9">
        <f>IF(B$3=0,0,B32/B$3)</f>
        <v>1.7574692442882249E-3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0.12142857142857143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29</v>
      </c>
      <c r="C36" s="6">
        <f t="shared" si="3"/>
        <v>0.20714285714285716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0.23571428571428571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28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3"/>
        <v>0.12142857142857143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7.1428571428571426E-3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2.8571428571428571E-2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7.1428571428571426E-3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19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>IF(P20=0,0,Q20/P20)</f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>IF(P21=0,0,Q21/P21)</f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>IF(P22=0,0,Q22/P22)</f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>IF(P24=0,0,Q24/P24)</f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>IF(P25=0,0,Q25/P25)</f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>IF(P26=0,0,Q26/P26)</f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60</v>
      </c>
      <c r="F2" s="29" t="s">
        <v>24</v>
      </c>
      <c r="G2" s="12">
        <v>13</v>
      </c>
      <c r="H2" s="93">
        <f>IF(B$17=0,0,G2/B$17)</f>
        <v>0.61904761904761907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1194.4444444444443</v>
      </c>
      <c r="P2" s="79">
        <v>18</v>
      </c>
      <c r="Q2" s="63">
        <v>21500</v>
      </c>
    </row>
    <row r="3" spans="1:17">
      <c r="A3" s="19" t="s">
        <v>8</v>
      </c>
      <c r="B3" s="122">
        <v>120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-2494.4444444444443</v>
      </c>
      <c r="P3" s="80">
        <v>18</v>
      </c>
      <c r="Q3" s="64">
        <v>-44900</v>
      </c>
    </row>
    <row r="4" spans="1:17">
      <c r="A4" s="19" t="s">
        <v>6</v>
      </c>
      <c r="B4" s="124">
        <v>-201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-76.470588235294116</v>
      </c>
      <c r="P4" s="80">
        <v>17</v>
      </c>
      <c r="Q4" s="64">
        <v>-1300</v>
      </c>
    </row>
    <row r="5" spans="1:17">
      <c r="A5" s="19" t="s">
        <v>7</v>
      </c>
      <c r="B5" s="126">
        <f>IF(B$2=0,0,B$4/B$2)</f>
        <v>-11.166666666666666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0.33333333333333331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2</v>
      </c>
      <c r="C7" s="6">
        <f t="shared" ref="C7:C12" si="2">IF(B$2=0,0,B7/B$2)</f>
        <v>0.1111111111111111</v>
      </c>
      <c r="E7" s="33" t="s">
        <v>56</v>
      </c>
      <c r="F7" s="30" t="s">
        <v>185</v>
      </c>
      <c r="G7" s="13">
        <v>5</v>
      </c>
      <c r="H7" s="94">
        <f>IF(B$17=0,0,G7/B$17)</f>
        <v>0.23809523809523808</v>
      </c>
      <c r="I7" s="56">
        <v>32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57</v>
      </c>
      <c r="F8" s="30" t="s">
        <v>21</v>
      </c>
      <c r="G8" s="13">
        <v>5</v>
      </c>
      <c r="H8" s="94">
        <f>IF(B$17=0,0,G8/B$17)</f>
        <v>0.23809523809523808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0.14285714285714285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0.3888888888888889</v>
      </c>
      <c r="E11" s="33" t="s">
        <v>183</v>
      </c>
      <c r="F11" s="30" t="s">
        <v>186</v>
      </c>
      <c r="G11" s="13">
        <v>2</v>
      </c>
      <c r="H11" s="94">
        <f>IF(B$17=0,0,G11/B$17)</f>
        <v>9.5238095238095233E-2</v>
      </c>
      <c r="I11" s="56">
        <v>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22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22</v>
      </c>
      <c r="C13" s="11">
        <f>IF(B$3=0,0,B13/B$3)</f>
        <v>0.18333333333333332</v>
      </c>
      <c r="E13" s="33" t="s">
        <v>74</v>
      </c>
      <c r="F13" s="30" t="s">
        <v>38</v>
      </c>
      <c r="G13" s="13">
        <v>1</v>
      </c>
      <c r="H13" s="94">
        <f>IF(B$17=0,0,G13/B$17)</f>
        <v>4.7619047619047616E-2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0.17499999999999999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11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0.17499999999999999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-0.97142857142857075</v>
      </c>
      <c r="P20" s="80">
        <v>14</v>
      </c>
      <c r="Q20" s="68">
        <v>-13.599999999999991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5357.1428571428569</v>
      </c>
      <c r="C24" s="8">
        <v>112500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-23.930769230769229</v>
      </c>
      <c r="P24" s="80">
        <v>13</v>
      </c>
      <c r="Q24" s="68">
        <v>-311.09999999999997</v>
      </c>
    </row>
    <row r="25" spans="1:17">
      <c r="A25" s="20" t="s">
        <v>133</v>
      </c>
      <c r="B25" s="97">
        <f>IF($B$17-B$16=0,0,C25/($B$17-B$16))</f>
        <v>7863.636363636364</v>
      </c>
      <c r="C25" s="98">
        <v>86500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-566.66666666666663</v>
      </c>
      <c r="P2" s="79">
        <v>9</v>
      </c>
      <c r="Q2" s="63">
        <v>-5100</v>
      </c>
    </row>
    <row r="3" spans="1:17">
      <c r="A3" s="19" t="s">
        <v>8</v>
      </c>
      <c r="B3" s="122">
        <v>60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944.44444444444446</v>
      </c>
      <c r="P3" s="80">
        <v>9</v>
      </c>
      <c r="Q3" s="64">
        <v>8500</v>
      </c>
    </row>
    <row r="4" spans="1:17">
      <c r="A4" s="19" t="s">
        <v>6</v>
      </c>
      <c r="B4" s="124">
        <v>-144.5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-3400</v>
      </c>
      <c r="P4" s="80">
        <v>9</v>
      </c>
      <c r="Q4" s="64">
        <v>-30600</v>
      </c>
    </row>
    <row r="5" spans="1:17">
      <c r="A5" s="19" t="s">
        <v>7</v>
      </c>
      <c r="B5" s="126">
        <f>IF(B$2=0,0,B$4/B$2)</f>
        <v>-16.055555555555557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-1266.6666666666667</v>
      </c>
      <c r="P5" s="80">
        <v>6</v>
      </c>
      <c r="Q5" s="64">
        <v>-7600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0.33333333333333331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16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0.3125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0.13333333333333333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>IF(P19=0,0,Q19/P19)</f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-7.2499999999999973</v>
      </c>
      <c r="P21" s="80">
        <v>6</v>
      </c>
      <c r="Q21" s="68">
        <v>-43.499999999999986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-35.1</v>
      </c>
      <c r="P22" s="80">
        <v>8</v>
      </c>
      <c r="Q22" s="68">
        <v>-280.8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>IF(P23=0,0,Q23/P23)</f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>IF(P24=0,0,Q24/P24)</f>
        <v>-55.624999999999993</v>
      </c>
      <c r="P24" s="80">
        <v>4</v>
      </c>
      <c r="Q24" s="68">
        <v>-222.49999999999997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-6325</v>
      </c>
      <c r="C27" s="98">
        <v>-50600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2024-10-03T09:16:40Z</dcterms:modified>
</cp:coreProperties>
</file>