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558E415-2696-4297-9606-4C378143CBF4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02" l="1"/>
  <c r="O22" i="6318"/>
  <c r="O20" i="6319" l="1"/>
  <c r="O29" i="6304"/>
  <c r="O19" i="6319" l="1"/>
  <c r="O18" i="6319"/>
  <c r="O32" i="6301"/>
  <c r="O23" i="6318"/>
  <c r="O18" i="6309" l="1"/>
  <c r="O26" i="6318"/>
  <c r="O19" i="6318" l="1"/>
  <c r="O21" i="6301"/>
  <c r="O23" i="6320" l="1"/>
  <c r="O21" i="6320"/>
  <c r="O18" i="6320" l="1"/>
  <c r="O24" i="6320"/>
  <c r="O36" i="6277" l="1"/>
  <c r="O50" i="6277"/>
  <c r="O19" i="6313"/>
  <c r="O25" i="6319"/>
  <c r="O26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9" i="6302" l="1"/>
  <c r="O21" i="6319"/>
  <c r="O30" i="6315"/>
  <c r="O25" i="6314"/>
  <c r="O22" i="6319"/>
  <c r="O24" i="6319"/>
  <c r="O23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4" i="6309"/>
  <c r="O44" i="6272"/>
  <c r="H23" i="6319" l="1"/>
  <c r="C23" i="6319"/>
  <c r="H27" i="6319"/>
  <c r="C16" i="6319"/>
  <c r="H15" i="6319"/>
  <c r="H9" i="6319"/>
  <c r="H11" i="6319"/>
  <c r="H4" i="6319"/>
  <c r="H8" i="6319"/>
  <c r="H3" i="6319"/>
  <c r="C19" i="6319"/>
  <c r="C17" i="6319"/>
  <c r="H33" i="6319"/>
  <c r="H34" i="6319"/>
  <c r="H38" i="6319"/>
  <c r="C38" i="6319"/>
  <c r="H42" i="6319"/>
  <c r="C42" i="6319"/>
  <c r="H2" i="6319"/>
  <c r="H10" i="6319"/>
  <c r="H20" i="6319"/>
  <c r="H24" i="6319"/>
  <c r="H28" i="6319"/>
  <c r="H35" i="6319"/>
  <c r="H39" i="6319"/>
  <c r="H7" i="6319"/>
  <c r="H13" i="6319"/>
  <c r="H16" i="6319"/>
  <c r="H18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2" i="6319"/>
  <c r="H14" i="6319"/>
  <c r="C21" i="6319"/>
  <c r="B25" i="6319"/>
  <c r="H31" i="6319"/>
  <c r="C36" i="6319"/>
  <c r="C40" i="6319"/>
  <c r="C45" i="6319"/>
  <c r="H5" i="6319"/>
  <c r="H19" i="6319"/>
  <c r="H22" i="6319"/>
  <c r="H26" i="6319"/>
  <c r="H32" i="6319"/>
  <c r="H37" i="6319"/>
  <c r="H41" i="6319"/>
  <c r="C46" i="6319"/>
  <c r="H6" i="6319"/>
  <c r="H17" i="6319"/>
  <c r="C22" i="6319"/>
  <c r="C37" i="6319"/>
  <c r="C41" i="6319"/>
  <c r="O30" i="6298" l="1"/>
  <c r="O18" i="6314"/>
  <c r="O24" i="6318" l="1"/>
  <c r="O28" i="6277"/>
  <c r="O24" i="6313" l="1"/>
  <c r="O18" i="6318"/>
  <c r="O20" i="6314" l="1"/>
  <c r="O21" i="6317"/>
  <c r="O21" i="6315"/>
  <c r="O25" i="6272"/>
  <c r="O21" i="6318"/>
  <c r="O20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9" i="6318" l="1"/>
  <c r="C16" i="6318"/>
  <c r="H13" i="6318"/>
  <c r="H5" i="6318"/>
  <c r="H12" i="6318"/>
  <c r="C22" i="6318"/>
  <c r="C37" i="6318"/>
  <c r="H3" i="6318"/>
  <c r="H7" i="6318"/>
  <c r="C23" i="6318"/>
  <c r="C39" i="6318"/>
  <c r="H14" i="6318"/>
  <c r="H17" i="6318"/>
  <c r="H10" i="6318"/>
  <c r="B24" i="6318"/>
  <c r="C41" i="6318"/>
  <c r="C43" i="6318"/>
  <c r="C17" i="6318"/>
  <c r="C47" i="6318"/>
  <c r="H15" i="6318"/>
  <c r="H2" i="6318"/>
  <c r="H11" i="6318"/>
  <c r="H6" i="6318"/>
  <c r="H18" i="6318"/>
  <c r="C19" i="6318"/>
  <c r="H8" i="6318"/>
  <c r="H16" i="6318"/>
  <c r="C20" i="6318"/>
  <c r="C35" i="6318"/>
  <c r="H20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19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9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7" i="6313" l="1"/>
  <c r="O26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6" i="6277" l="1"/>
  <c r="O28" i="6307"/>
  <c r="O21" i="6277" l="1"/>
  <c r="O31" i="6314"/>
  <c r="O35" i="6313" l="1"/>
  <c r="O29" i="6287"/>
  <c r="O34" i="6311" l="1"/>
  <c r="O36" i="6307"/>
  <c r="O18" i="6304"/>
  <c r="O20" i="6304"/>
  <c r="O28" i="6309"/>
  <c r="O35" i="6304"/>
  <c r="O27" i="6302"/>
  <c r="O18" i="6301"/>
  <c r="O24" i="6311" l="1"/>
  <c r="O29" i="6313"/>
  <c r="O28" i="6305"/>
  <c r="O22" i="6305"/>
  <c r="O22" i="6311" l="1"/>
  <c r="O26" i="6311"/>
  <c r="O49" i="6277"/>
  <c r="O30" i="6309"/>
  <c r="O24" i="6287"/>
  <c r="O31" i="6311"/>
  <c r="O29" i="6307" l="1"/>
  <c r="O33" i="6307"/>
  <c r="O38" i="6287"/>
  <c r="O40" i="6287"/>
  <c r="O36" i="6287"/>
  <c r="O22" i="6315"/>
  <c r="O29" i="6315"/>
  <c r="O22" i="6314"/>
  <c r="O44" i="6277"/>
  <c r="O40" i="6277"/>
  <c r="O42" i="6277"/>
  <c r="O24" i="6315"/>
  <c r="O28" i="6313"/>
  <c r="O32" i="6309"/>
  <c r="O32" i="6315" l="1"/>
  <c r="O19" i="6315"/>
  <c r="O24" i="6305"/>
  <c r="O29" i="6306"/>
  <c r="O21" i="6302" l="1"/>
  <c r="O34" i="6315"/>
  <c r="O32" i="6314" l="1"/>
  <c r="O26" i="6309"/>
  <c r="O22" i="6307"/>
  <c r="O18" i="6305"/>
  <c r="O30" i="6305"/>
  <c r="O31" i="6305"/>
  <c r="O35" i="6307" l="1"/>
  <c r="O23" i="6307"/>
  <c r="O25" i="6302"/>
  <c r="O36" i="6302"/>
  <c r="O19" i="6302"/>
  <c r="O29" i="6314"/>
  <c r="O26" i="6314"/>
  <c r="O20" i="6313"/>
  <c r="O33" i="6315" l="1"/>
  <c r="O31" i="6315"/>
  <c r="O31" i="6304"/>
  <c r="O32" i="6304"/>
  <c r="O23" i="6304"/>
  <c r="O30" i="6314"/>
  <c r="O21" i="6314"/>
  <c r="O33" i="6309"/>
  <c r="O21" i="6309"/>
  <c r="O24" i="6309"/>
  <c r="O23" i="6311" l="1"/>
  <c r="O28" i="6315"/>
  <c r="O23" i="6314"/>
  <c r="O27" i="6301"/>
  <c r="O28" i="6301"/>
  <c r="O26" i="6301"/>
  <c r="O25" i="6315" l="1"/>
  <c r="O23" i="6315"/>
  <c r="O26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2" i="6313"/>
  <c r="O29" i="6311"/>
  <c r="O27" i="6311"/>
  <c r="O30" i="6311"/>
  <c r="O35" i="6272"/>
  <c r="O27" i="6314"/>
  <c r="O28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2" i="6314"/>
  <c r="H11" i="6314"/>
  <c r="H24" i="6314"/>
  <c r="H12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7" i="6314"/>
  <c r="H25" i="6314"/>
  <c r="H28" i="6314"/>
  <c r="H33" i="6314"/>
  <c r="H38" i="6314"/>
  <c r="H42" i="6314"/>
  <c r="H18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3" i="6314"/>
  <c r="H14" i="6314"/>
  <c r="H23" i="6314"/>
  <c r="H26" i="6314"/>
  <c r="H29" i="6314"/>
  <c r="H35" i="6314"/>
  <c r="H39" i="6314"/>
  <c r="H4" i="6314"/>
  <c r="H15" i="6314"/>
  <c r="H21" i="6314"/>
  <c r="H16" i="6314"/>
  <c r="C20" i="6314"/>
  <c r="B24" i="6314"/>
  <c r="H13" i="6314"/>
  <c r="C35" i="6314"/>
  <c r="C39" i="6314"/>
  <c r="O33" i="6313" l="1"/>
  <c r="O22" i="6313"/>
  <c r="O30" i="6313"/>
  <c r="O19" i="6310"/>
  <c r="O22" i="6310"/>
  <c r="O24" i="6303"/>
  <c r="O27" i="6303"/>
  <c r="O29" i="6303"/>
  <c r="O27" i="6307"/>
  <c r="O24" i="6307"/>
  <c r="O23" i="6301" l="1"/>
  <c r="O26" i="6313"/>
  <c r="O25" i="6313" l="1"/>
  <c r="O31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0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3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2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4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1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4" i="6304"/>
  <c r="O25" i="6304"/>
  <c r="O30" i="6304"/>
  <c r="O33" i="6277"/>
  <c r="O24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2" i="6277" l="1"/>
  <c r="O41" i="6277"/>
  <c r="O26" i="6299"/>
  <c r="O26" i="6302"/>
  <c r="O25" i="6295" l="1"/>
  <c r="O21" i="6299"/>
  <c r="O20" i="6299"/>
  <c r="O18" i="6303"/>
  <c r="O22" i="6303"/>
  <c r="O50" i="6272"/>
  <c r="O27" i="6304"/>
  <c r="O28" i="6304"/>
  <c r="O33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3" i="6304"/>
  <c r="H18" i="6304"/>
  <c r="H14" i="6304"/>
  <c r="H21" i="6304"/>
  <c r="H2" i="6304"/>
  <c r="H5" i="6304"/>
  <c r="H19" i="6304"/>
  <c r="H20" i="6304"/>
  <c r="H9" i="6304"/>
  <c r="H6" i="6304"/>
  <c r="H11" i="6304"/>
  <c r="H10" i="6304"/>
  <c r="H7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2" i="6272"/>
  <c r="H11" i="6302" l="1"/>
  <c r="H6" i="6302"/>
  <c r="H10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9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4" i="6301"/>
  <c r="O51" i="6277"/>
  <c r="O37" i="6272"/>
  <c r="H2" i="6301" l="1"/>
  <c r="H19" i="6301"/>
  <c r="H12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3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1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7" i="6277"/>
  <c r="O45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8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20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6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7" i="6277"/>
  <c r="C38" i="6277"/>
  <c r="H8" i="6277"/>
  <c r="H23" i="6277"/>
  <c r="H14" i="6277"/>
  <c r="C20" i="6277"/>
  <c r="H29" i="6277"/>
  <c r="H39" i="6277"/>
  <c r="H25" i="6277"/>
  <c r="H12" i="6277"/>
  <c r="H41" i="6277"/>
  <c r="H32" i="6277"/>
  <c r="H11" i="6277"/>
  <c r="H9" i="6277"/>
  <c r="H15" i="6277"/>
  <c r="C23" i="6277"/>
  <c r="H3" i="6277"/>
  <c r="C17" i="6277"/>
  <c r="C22" i="6277"/>
  <c r="C42" i="6277"/>
  <c r="H24" i="6277"/>
  <c r="H26" i="6277"/>
  <c r="H34" i="6277"/>
  <c r="C46" i="6277"/>
  <c r="H19" i="6277"/>
  <c r="H28" i="6277"/>
  <c r="H33" i="6277"/>
  <c r="H38" i="6277"/>
  <c r="H42" i="6277"/>
  <c r="C35" i="6277"/>
  <c r="C39" i="6277"/>
  <c r="C43" i="6277"/>
  <c r="H18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<sst xmlns="http://schemas.openxmlformats.org/spreadsheetml/2006/main" count="9902" uniqueCount="348">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</sst>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全体!$K$2:$K$799</c:f>
              <c:numCache>
                <c:formatCode>General</c:formatCode>
                <c:ptCount val="7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</c:numCache>
            </c:numRef>
          </c:xVal>
          <c:yVal>
            <c:numRef>
              <c:f>全体!$L$2:$L$799</c:f>
              <c:numCache>
                <c:formatCode>\+0.0;\-0.0;\±0</c:formatCode>
                <c:ptCount val="79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-61.480552070263485</c:v>
                </c:pt>
                <c:pt idx="1">
                  <c:v>-1.7565872020075282</c:v>
                </c:pt>
                <c:pt idx="2">
                  <c:v>-35.216819973718792</c:v>
                </c:pt>
                <c:pt idx="3">
                  <c:v>-19.236417033773861</c:v>
                </c:pt>
                <c:pt idx="4">
                  <c:v>-2.1153846153846154</c:v>
                </c:pt>
                <c:pt idx="5">
                  <c:v>-50.595238095238095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135</c:v>
                </c:pt>
                <c:pt idx="1">
                  <c:v>267</c:v>
                </c:pt>
                <c:pt idx="2">
                  <c:v>276</c:v>
                </c:pt>
                <c:pt idx="3">
                  <c:v>259</c:v>
                </c:pt>
                <c:pt idx="4">
                  <c:v>152</c:v>
                </c:pt>
                <c:pt idx="5">
                  <c:v>95</c:v>
                </c:pt>
                <c:pt idx="6">
                  <c:v>34</c:v>
                </c:pt>
                <c:pt idx="7">
                  <c:v>13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佐藤成浩!$L$2:$L$62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1096.6666666666667</c:v>
                </c:pt>
                <c:pt idx="1">
                  <c:v>1178.3333333333333</c:v>
                </c:pt>
                <c:pt idx="2">
                  <c:v>1015.5172413793103</c:v>
                </c:pt>
                <c:pt idx="3">
                  <c:v>-69.387755102040813</c:v>
                </c:pt>
                <c:pt idx="4">
                  <c:v>1255.5555555555557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18</c:v>
                </c:pt>
                <c:pt idx="3">
                  <c:v>29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中村花菜!$L$2:$L$48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-1345.6521739130435</c:v>
                </c:pt>
                <c:pt idx="1">
                  <c:v>334.78260869565219</c:v>
                </c:pt>
                <c:pt idx="2">
                  <c:v>-1148.8888888888889</c:v>
                </c:pt>
                <c:pt idx="3">
                  <c:v>-535.71428571428567</c:v>
                </c:pt>
                <c:pt idx="4">
                  <c:v>-8.5714285714285712</c:v>
                </c:pt>
                <c:pt idx="5">
                  <c:v>-534.78260869565213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18</c:v>
                </c:pt>
                <c:pt idx="2">
                  <c:v>8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中村季暉!$L$2:$L$29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88.888888888888886</c:v>
                </c:pt>
                <c:pt idx="1">
                  <c:v>74.074074074074076</c:v>
                </c:pt>
                <c:pt idx="2">
                  <c:v>-1341.6666666666667</c:v>
                </c:pt>
                <c:pt idx="3">
                  <c:v>-127.27272727272727</c:v>
                </c:pt>
                <c:pt idx="4">
                  <c:v>-1607.6923076923076</c:v>
                </c:pt>
                <c:pt idx="5">
                  <c:v>-3550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塩入悠!$L$2:$L$21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-931.57894736842104</c:v>
                </c:pt>
                <c:pt idx="1">
                  <c:v>531.57894736842104</c:v>
                </c:pt>
                <c:pt idx="2">
                  <c:v>233.33333333333334</c:v>
                </c:pt>
                <c:pt idx="3">
                  <c:v>2186.6666666666665</c:v>
                </c:pt>
                <c:pt idx="4">
                  <c:v>218.18181818181819</c:v>
                </c:pt>
                <c:pt idx="5">
                  <c:v>-1528.5714285714287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山本悠介!$L$2:$L$57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965.4545454545455</c:v>
                </c:pt>
                <c:pt idx="1">
                  <c:v>656.36363636363637</c:v>
                </c:pt>
                <c:pt idx="2">
                  <c:v>122.22222222222223</c:v>
                </c:pt>
                <c:pt idx="3">
                  <c:v>936</c:v>
                </c:pt>
                <c:pt idx="4">
                  <c:v>1123.4042553191489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14</c:v>
                </c:pt>
                <c:pt idx="1">
                  <c:v>31</c:v>
                </c:pt>
                <c:pt idx="2">
                  <c:v>29</c:v>
                </c:pt>
                <c:pt idx="3">
                  <c:v>20</c:v>
                </c:pt>
                <c:pt idx="4">
                  <c:v>16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清水常緑!$L$2:$L$58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-1523.2142857142858</c:v>
                </c:pt>
                <c:pt idx="1">
                  <c:v>600</c:v>
                </c:pt>
                <c:pt idx="2">
                  <c:v>18.181818181818183</c:v>
                </c:pt>
                <c:pt idx="3">
                  <c:v>-1090.3846153846155</c:v>
                </c:pt>
                <c:pt idx="4">
                  <c:v>-897.67441860465112</c:v>
                </c:pt>
                <c:pt idx="5">
                  <c:v>1234.4827586206898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14</c:v>
                </c:pt>
                <c:pt idx="2">
                  <c:v>18</c:v>
                </c:pt>
                <c:pt idx="3">
                  <c:v>12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所附快和!$L$2:$L$48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-1300</c:v>
                </c:pt>
                <c:pt idx="1">
                  <c:v>-1182.608695652174</c:v>
                </c:pt>
                <c:pt idx="2">
                  <c:v>375</c:v>
                </c:pt>
                <c:pt idx="3">
                  <c:v>-334.28571428571428</c:v>
                </c:pt>
                <c:pt idx="4">
                  <c:v>492.30769230769232</c:v>
                </c:pt>
                <c:pt idx="5">
                  <c:v>-256.25</c:v>
                </c:pt>
                <c:pt idx="6">
                  <c:v>-3050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8</c:v>
                </c:pt>
                <c:pt idx="1">
                  <c:v>12</c:v>
                </c:pt>
                <c:pt idx="2">
                  <c:v>10</c:v>
                </c:pt>
                <c:pt idx="3">
                  <c:v>17</c:v>
                </c:pt>
                <c:pt idx="4">
                  <c:v>11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長野柊馬!$L$2:$L$65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173.01587301587301</c:v>
                </c:pt>
                <c:pt idx="1">
                  <c:v>31.746031746031747</c:v>
                </c:pt>
                <c:pt idx="2">
                  <c:v>1652.6315789473683</c:v>
                </c:pt>
                <c:pt idx="3">
                  <c:v>774.468085106383</c:v>
                </c:pt>
                <c:pt idx="4">
                  <c:v>925</c:v>
                </c:pt>
                <c:pt idx="5">
                  <c:v>1286.9565217391305</c:v>
                </c:pt>
                <c:pt idx="6">
                  <c:v>-1233.3333333333333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12</c:v>
                </c:pt>
                <c:pt idx="1">
                  <c:v>19</c:v>
                </c:pt>
                <c:pt idx="2">
                  <c:v>30</c:v>
                </c:pt>
                <c:pt idx="3">
                  <c:v>23</c:v>
                </c:pt>
                <c:pt idx="4">
                  <c:v>14</c:v>
                </c:pt>
                <c:pt idx="5">
                  <c:v>8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西野修世!$L$2:$L$17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-1860</c:v>
                </c:pt>
                <c:pt idx="1">
                  <c:v>-1546.6666666666667</c:v>
                </c:pt>
                <c:pt idx="2">
                  <c:v>-2392.8571428571427</c:v>
                </c:pt>
                <c:pt idx="3">
                  <c:v>-860</c:v>
                </c:pt>
                <c:pt idx="4">
                  <c:v>-1375</c:v>
                </c:pt>
                <c:pt idx="5">
                  <c:v>-3300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高橋英将!$L$2:$L$12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1690</c:v>
                </c:pt>
                <c:pt idx="1">
                  <c:v>-1820</c:v>
                </c:pt>
                <c:pt idx="2">
                  <c:v>444.44444444444446</c:v>
                </c:pt>
                <c:pt idx="3">
                  <c:v>1866.6666666666667</c:v>
                </c:pt>
                <c:pt idx="4">
                  <c:v>-6166.666666666667</c:v>
                </c:pt>
                <c:pt idx="5">
                  <c:v>4200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28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45470.697638888887</v>
      </c>
      <c r="C2" s="24" t="s">
        <v>102</v>
      </c>
    </row>
    <row r="3" spans="1:4">
      <c r="A3" s="24" t="s">
        <v>165</v>
      </c>
      <c r="B3" s="25">
        <v>45470.697638888887</v>
      </c>
      <c r="C3" s="24" t="s">
        <v>102</v>
      </c>
    </row>
    <row r="4" spans="1:4">
      <c r="A4" s="24" t="s">
        <v>174</v>
      </c>
      <c r="B4" s="25">
        <v>45470.697638888887</v>
      </c>
      <c r="C4" s="24" t="s">
        <v>102</v>
      </c>
      <c r="D4" s="24" t="s">
        <v>176</v>
      </c>
    </row>
    <row r="5" spans="1:4">
      <c r="A5" s="24" t="s">
        <v>178</v>
      </c>
      <c r="B5" s="25">
        <v>45470.697638888887</v>
      </c>
      <c r="C5" s="24" t="s">
        <v>102</v>
      </c>
      <c r="D5" s="24" t="s">
        <v>176</v>
      </c>
    </row>
    <row r="6" spans="1:4">
      <c r="A6" s="24" t="s">
        <v>188</v>
      </c>
      <c r="B6" s="25">
        <v>45470.697638888887</v>
      </c>
      <c r="C6" s="24" t="s">
        <v>102</v>
      </c>
      <c r="D6" s="24" t="s">
        <v>176</v>
      </c>
    </row>
    <row r="7" spans="1:4">
      <c r="A7" s="24" t="s">
        <v>189</v>
      </c>
      <c r="B7" s="25">
        <v>45470.697638888887</v>
      </c>
      <c r="C7" s="24" t="s">
        <v>102</v>
      </c>
      <c r="D7" s="24" t="s">
        <v>176</v>
      </c>
    </row>
    <row r="8" spans="1:4">
      <c r="A8" s="24" t="s">
        <v>190</v>
      </c>
      <c r="B8" s="25">
        <v>45470.697638888887</v>
      </c>
      <c r="C8" s="24" t="s">
        <v>102</v>
      </c>
      <c r="D8" s="24" t="s">
        <v>176</v>
      </c>
    </row>
    <row r="9" spans="1:4">
      <c r="A9" s="24" t="s">
        <v>192</v>
      </c>
      <c r="B9" s="25">
        <v>45470.697638888887</v>
      </c>
      <c r="C9" s="24" t="s">
        <v>102</v>
      </c>
      <c r="D9" s="24" t="s">
        <v>176</v>
      </c>
    </row>
    <row r="10" spans="1:4">
      <c r="A10" s="24" t="s">
        <v>193</v>
      </c>
      <c r="B10" s="25">
        <v>45470.697638888887</v>
      </c>
      <c r="C10" s="24" t="s">
        <v>102</v>
      </c>
      <c r="D10" s="24" t="s">
        <v>176</v>
      </c>
    </row>
    <row r="11" spans="1:4">
      <c r="A11" s="24" t="s">
        <v>194</v>
      </c>
      <c r="B11" s="25">
        <v>45470.697638888887</v>
      </c>
      <c r="C11" s="24" t="s">
        <v>102</v>
      </c>
      <c r="D11" s="24" t="s">
        <v>176</v>
      </c>
    </row>
    <row r="12" spans="1:4">
      <c r="A12" s="24" t="s">
        <v>197</v>
      </c>
      <c r="B12" s="25">
        <v>45470.697638888887</v>
      </c>
      <c r="C12" s="24" t="s">
        <v>102</v>
      </c>
      <c r="D12" s="24" t="s">
        <v>176</v>
      </c>
    </row>
    <row r="13" spans="1:4">
      <c r="A13" s="24" t="s">
        <v>198</v>
      </c>
      <c r="B13" s="25">
        <v>45470.697638888887</v>
      </c>
      <c r="C13" s="24" t="s">
        <v>102</v>
      </c>
      <c r="D13" s="24" t="s">
        <v>176</v>
      </c>
    </row>
    <row r="14" spans="1:4">
      <c r="A14" s="24" t="s">
        <v>201</v>
      </c>
      <c r="B14" s="25">
        <v>45470.697638888887</v>
      </c>
      <c r="C14" s="24" t="s">
        <v>102</v>
      </c>
      <c r="D14" s="24" t="s">
        <v>176</v>
      </c>
    </row>
    <row r="15" spans="1:4">
      <c r="A15" s="24" t="s">
        <v>204</v>
      </c>
      <c r="B15" s="25">
        <v>45470.697638888887</v>
      </c>
      <c r="C15" s="24" t="s">
        <v>102</v>
      </c>
      <c r="D15" s="24" t="s">
        <v>176</v>
      </c>
    </row>
    <row r="16" spans="1:4">
      <c r="A16" s="24" t="s">
        <v>206</v>
      </c>
      <c r="B16" s="25">
        <v>45470.697638888887</v>
      </c>
      <c r="C16" s="24" t="s">
        <v>102</v>
      </c>
      <c r="D16" s="24" t="s">
        <v>176</v>
      </c>
    </row>
    <row r="17" spans="1:5">
      <c r="A17" s="24" t="s">
        <v>207</v>
      </c>
      <c r="B17" s="25">
        <v>45470.697638888887</v>
      </c>
      <c r="C17" s="24" t="s">
        <v>102</v>
      </c>
      <c r="D17" s="24" t="s">
        <v>176</v>
      </c>
    </row>
    <row r="18" spans="1:5">
      <c r="A18" s="24" t="s">
        <v>209</v>
      </c>
      <c r="B18" s="25">
        <v>45470.697638888887</v>
      </c>
      <c r="C18" s="24" t="s">
        <v>102</v>
      </c>
    </row>
    <row r="19" spans="1:5">
      <c r="A19" s="24" t="s">
        <v>210</v>
      </c>
      <c r="B19" s="25">
        <v>45470.697638888887</v>
      </c>
      <c r="C19" s="24" t="s">
        <v>102</v>
      </c>
      <c r="D19" s="24" t="s">
        <v>176</v>
      </c>
    </row>
    <row r="20" spans="1:5">
      <c r="A20" s="24" t="s">
        <v>211</v>
      </c>
      <c r="B20" s="25">
        <v>45470.697638888887</v>
      </c>
      <c r="C20" s="24" t="s">
        <v>102</v>
      </c>
      <c r="D20" s="24" t="s">
        <v>176</v>
      </c>
    </row>
    <row r="21" spans="1:5">
      <c r="A21" s="24" t="s">
        <v>212</v>
      </c>
      <c r="B21" s="25">
        <v>45470.697638888887</v>
      </c>
      <c r="C21" s="24" t="s">
        <v>102</v>
      </c>
    </row>
    <row r="22" spans="1:5">
      <c r="A22" s="24" t="s">
        <v>214</v>
      </c>
      <c r="B22" s="25">
        <v>45470.697638888887</v>
      </c>
      <c r="C22" s="24" t="s">
        <v>102</v>
      </c>
    </row>
    <row r="23" spans="1:5">
      <c r="A23" s="24" t="s">
        <v>217</v>
      </c>
      <c r="B23" s="25">
        <v>45470.697638888887</v>
      </c>
      <c r="C23" s="24" t="s">
        <v>102</v>
      </c>
    </row>
    <row r="24" spans="1:5">
      <c r="A24" s="24" t="s">
        <v>218</v>
      </c>
      <c r="B24" s="25">
        <v>45470.697638888887</v>
      </c>
      <c r="C24" s="24" t="s">
        <v>102</v>
      </c>
    </row>
    <row r="25" spans="1:5">
      <c r="A25" s="24" t="s">
        <v>219</v>
      </c>
      <c r="B25" s="25">
        <v>45470.697638888887</v>
      </c>
      <c r="C25" s="24" t="s">
        <v>102</v>
      </c>
      <c r="D25" s="24" t="s">
        <v>176</v>
      </c>
    </row>
    <row r="26" spans="1:5">
      <c r="A26" s="24" t="s">
        <v>220</v>
      </c>
      <c r="B26" s="25">
        <v>45470.697638888887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45470.697638888887</v>
      </c>
      <c r="C27" s="24" t="s">
        <v>102</v>
      </c>
      <c r="D27" s="24" t="s">
        <v>176</v>
      </c>
    </row>
    <row r="28" spans="1:5">
      <c r="A28" s="24" t="s">
        <v>224</v>
      </c>
      <c r="B28" s="25">
        <v>45470.697638888887</v>
      </c>
      <c r="C28" s="24" t="s">
        <v>102</v>
      </c>
    </row>
    <row r="29" spans="1:5">
      <c r="A29" s="24" t="s">
        <v>225</v>
      </c>
      <c r="B29" s="25">
        <v>45470.697638888887</v>
      </c>
      <c r="C29" s="24" t="s">
        <v>102</v>
      </c>
      <c r="D29" s="24" t="s">
        <v>176</v>
      </c>
    </row>
    <row r="30" spans="1:5">
      <c r="A30" s="24" t="s">
        <v>226</v>
      </c>
      <c r="B30" s="25">
        <v>45470.697638888887</v>
      </c>
      <c r="C30" s="24" t="s">
        <v>102</v>
      </c>
    </row>
    <row r="31" spans="1:5">
      <c r="A31" s="24" t="s">
        <v>229</v>
      </c>
      <c r="B31" s="25">
        <v>45470.697638888887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45470.697638888887</v>
      </c>
      <c r="C33" s="24" t="s">
        <v>102</v>
      </c>
    </row>
    <row r="34" spans="1:3">
      <c r="A34" s="24" t="s">
        <v>233</v>
      </c>
      <c r="B34" s="25">
        <v>45470.697638888887</v>
      </c>
      <c r="C34" s="24" t="s">
        <v>102</v>
      </c>
    </row>
    <row r="35" spans="1:3">
      <c r="A35" s="24" t="s">
        <v>234</v>
      </c>
      <c r="B35" s="25">
        <v>45470.697638888887</v>
      </c>
      <c r="C35" s="24" t="s">
        <v>102</v>
      </c>
    </row>
    <row r="36" spans="1:3">
      <c r="A36" s="24" t="s">
        <v>236</v>
      </c>
      <c r="B36" s="25">
        <v>45470.697638888887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45470.697638888887</v>
      </c>
      <c r="C56" s="24" t="s">
        <v>102</v>
      </c>
    </row>
    <row r="57" spans="1:4">
      <c r="A57" s="24" t="s">
        <v>266</v>
      </c>
      <c r="B57" s="25">
        <v>45470.697638888887</v>
      </c>
      <c r="C57" s="24" t="s">
        <v>102</v>
      </c>
    </row>
    <row r="58" spans="1:4">
      <c r="A58" s="24" t="s">
        <v>267</v>
      </c>
      <c r="B58" s="25">
        <v>45470.697638888887</v>
      </c>
      <c r="C58" s="24" t="s">
        <v>102</v>
      </c>
    </row>
    <row r="59" spans="1:4">
      <c r="A59" s="24" t="s">
        <v>270</v>
      </c>
      <c r="B59" s="25">
        <v>45470.697638888887</v>
      </c>
      <c r="C59" s="24" t="s">
        <v>102</v>
      </c>
    </row>
    <row r="60" spans="1:4">
      <c r="A60" s="24" t="s">
        <v>271</v>
      </c>
      <c r="B60" s="25">
        <v>45470.697638888887</v>
      </c>
      <c r="C60" s="24" t="s">
        <v>102</v>
      </c>
    </row>
    <row r="61" spans="1:4">
      <c r="A61" s="24" t="s">
        <v>273</v>
      </c>
      <c r="B61" s="25">
        <v>45470.697638888887</v>
      </c>
      <c r="C61" s="24" t="s">
        <v>102</v>
      </c>
    </row>
    <row r="62" spans="1:4">
      <c r="A62" s="24" t="s">
        <v>274</v>
      </c>
      <c r="B62" s="25">
        <v>45470.697638888887</v>
      </c>
      <c r="C62" s="24" t="s">
        <v>102</v>
      </c>
    </row>
    <row r="63" spans="1:4">
      <c r="A63" s="24" t="s">
        <v>275</v>
      </c>
      <c r="B63" s="25">
        <v>45470.697638888887</v>
      </c>
      <c r="C63" s="24" t="s">
        <v>102</v>
      </c>
    </row>
    <row r="64" spans="1:4">
      <c r="A64" s="24" t="s">
        <v>278</v>
      </c>
      <c r="B64" s="25">
        <v>45470.697638888887</v>
      </c>
      <c r="C64" s="24" t="s">
        <v>102</v>
      </c>
    </row>
    <row r="65" spans="1:4">
      <c r="A65" s="24" t="s">
        <v>279</v>
      </c>
      <c r="B65" s="25">
        <v>45470.697638888887</v>
      </c>
      <c r="C65" s="24" t="s">
        <v>102</v>
      </c>
    </row>
    <row r="66" spans="1:4">
      <c r="A66" s="24" t="s">
        <v>280</v>
      </c>
      <c r="B66" s="25">
        <v>45470.697638888887</v>
      </c>
      <c r="C66" s="24" t="s">
        <v>102</v>
      </c>
    </row>
    <row r="67" spans="1:4">
      <c r="A67" s="24" t="s">
        <v>281</v>
      </c>
      <c r="B67" s="25">
        <v>45470.697638888887</v>
      </c>
      <c r="C67" s="24" t="s">
        <v>102</v>
      </c>
    </row>
    <row r="68" spans="1:4">
      <c r="A68" s="24" t="s">
        <v>282</v>
      </c>
      <c r="B68" s="25">
        <v>45470.697638888887</v>
      </c>
      <c r="C68" s="24" t="s">
        <v>102</v>
      </c>
    </row>
    <row r="69" spans="1:4">
      <c r="A69" s="24" t="s">
        <v>283</v>
      </c>
      <c r="B69" s="25">
        <v>45470.697638888887</v>
      </c>
      <c r="C69" s="24" t="s">
        <v>102</v>
      </c>
    </row>
    <row r="70" spans="1:4">
      <c r="A70" s="24" t="s">
        <v>284</v>
      </c>
      <c r="B70" s="25">
        <v>45470.697638888887</v>
      </c>
      <c r="C70" s="24" t="s">
        <v>102</v>
      </c>
    </row>
    <row r="71" spans="1:4">
      <c r="A71" s="24" t="s">
        <v>285</v>
      </c>
      <c r="B71" s="25">
        <v>45470.697638888887</v>
      </c>
      <c r="C71" s="24" t="s">
        <v>102</v>
      </c>
    </row>
    <row r="72" spans="1:4">
      <c r="A72" s="24" t="s">
        <v>286</v>
      </c>
      <c r="B72" s="25">
        <v>45470.697638888887</v>
      </c>
      <c r="C72" s="24" t="s">
        <v>102</v>
      </c>
      <c r="D72" s="24" t="s">
        <v>176</v>
      </c>
    </row>
    <row r="73" spans="1:4">
      <c r="A73" s="24" t="s">
        <v>287</v>
      </c>
      <c r="B73" s="25">
        <v>45470.697638888887</v>
      </c>
      <c r="C73" s="24" t="s">
        <v>102</v>
      </c>
      <c r="D73" s="24" t="s">
        <v>176</v>
      </c>
    </row>
    <row r="74" spans="1:4">
      <c r="A74" s="24" t="s">
        <v>288</v>
      </c>
      <c r="B74" s="25">
        <v>45470.697638888887</v>
      </c>
      <c r="C74" s="24" t="s">
        <v>102</v>
      </c>
      <c r="D74" s="24" t="s">
        <v>176</v>
      </c>
    </row>
    <row r="75" spans="1:4">
      <c r="A75" s="24" t="s">
        <v>289</v>
      </c>
      <c r="B75" s="25">
        <v>45470.697638888887</v>
      </c>
      <c r="C75" s="24" t="s">
        <v>102</v>
      </c>
      <c r="D75" s="24" t="s">
        <v>176</v>
      </c>
    </row>
    <row r="76" spans="1:4">
      <c r="A76" s="24" t="s">
        <v>290</v>
      </c>
      <c r="B76" s="25">
        <v>45470.697638888887</v>
      </c>
      <c r="C76" s="24" t="s">
        <v>102</v>
      </c>
      <c r="D76" s="24" t="s">
        <v>176</v>
      </c>
    </row>
    <row r="77" spans="1:4">
      <c r="A77" s="24" t="s">
        <v>291</v>
      </c>
      <c r="B77" s="25">
        <v>45470.697638888887</v>
      </c>
      <c r="C77" s="24" t="s">
        <v>102</v>
      </c>
      <c r="D77" s="24" t="s">
        <v>176</v>
      </c>
    </row>
    <row r="78" spans="1:4">
      <c r="A78" s="24" t="s">
        <v>292</v>
      </c>
      <c r="B78" s="25">
        <v>45470.697638888887</v>
      </c>
      <c r="C78" s="24" t="s">
        <v>102</v>
      </c>
      <c r="D78" s="24" t="s">
        <v>176</v>
      </c>
    </row>
    <row r="79" spans="1:4">
      <c r="A79" s="24" t="s">
        <v>293</v>
      </c>
      <c r="B79" s="25">
        <v>45470.697638888887</v>
      </c>
      <c r="C79" s="24" t="s">
        <v>102</v>
      </c>
    </row>
    <row r="80" spans="1:4">
      <c r="A80" s="24" t="s">
        <v>294</v>
      </c>
      <c r="B80" s="25">
        <v>45470.697638888887</v>
      </c>
      <c r="C80" s="24" t="s">
        <v>102</v>
      </c>
      <c r="D80" s="24" t="s">
        <v>176</v>
      </c>
    </row>
    <row r="81" spans="1:4">
      <c r="A81" s="24" t="s">
        <v>295</v>
      </c>
      <c r="B81" s="25">
        <v>45470.697638888887</v>
      </c>
      <c r="C81" s="24" t="s">
        <v>102</v>
      </c>
    </row>
    <row r="82" spans="1:4">
      <c r="A82" s="24" t="s">
        <v>296</v>
      </c>
      <c r="B82" s="25">
        <v>45470.697638888887</v>
      </c>
      <c r="C82" s="24" t="s">
        <v>102</v>
      </c>
      <c r="D82" s="24" t="s">
        <v>176</v>
      </c>
    </row>
    <row r="83" spans="1:4">
      <c r="A83" s="24" t="s">
        <v>298</v>
      </c>
      <c r="B83" s="25">
        <v>45470.697638888887</v>
      </c>
      <c r="C83" s="24" t="s">
        <v>102</v>
      </c>
      <c r="D83" s="24" t="s">
        <v>176</v>
      </c>
    </row>
    <row r="84" spans="1:4">
      <c r="A84" s="24" t="s">
        <v>299</v>
      </c>
      <c r="B84" s="25">
        <v>45470.697638888887</v>
      </c>
      <c r="C84" s="24" t="s">
        <v>102</v>
      </c>
      <c r="D84" s="24" t="s">
        <v>176</v>
      </c>
    </row>
    <row r="85" spans="1:4">
      <c r="A85" s="24" t="s">
        <v>300</v>
      </c>
      <c r="B85" s="25">
        <v>45470.697638888887</v>
      </c>
      <c r="C85" s="24" t="s">
        <v>102</v>
      </c>
    </row>
    <row r="86" spans="1:4">
      <c r="A86" s="24" t="s">
        <v>301</v>
      </c>
      <c r="B86" s="25">
        <v>45470.697638888887</v>
      </c>
      <c r="C86" s="24" t="s">
        <v>102</v>
      </c>
      <c r="D86" s="24" t="s">
        <v>176</v>
      </c>
    </row>
    <row r="87" spans="1:4">
      <c r="A87" s="24" t="s">
        <v>302</v>
      </c>
      <c r="B87" s="25">
        <v>45470.697638888887</v>
      </c>
      <c r="C87" s="24" t="s">
        <v>102</v>
      </c>
    </row>
    <row r="88" spans="1:4">
      <c r="A88" s="24" t="s">
        <v>303</v>
      </c>
      <c r="B88" s="25">
        <v>45470.697638888887</v>
      </c>
      <c r="C88" s="24" t="s">
        <v>102</v>
      </c>
      <c r="D88" s="24" t="s">
        <v>176</v>
      </c>
    </row>
    <row r="89" spans="1:4">
      <c r="A89" s="24" t="s">
        <v>305</v>
      </c>
      <c r="B89" s="25">
        <v>45470.697638888887</v>
      </c>
      <c r="C89" s="24" t="s">
        <v>102</v>
      </c>
      <c r="D89" s="24" t="s">
        <v>176</v>
      </c>
    </row>
    <row r="90" spans="1:4">
      <c r="A90" s="24" t="s">
        <v>306</v>
      </c>
      <c r="B90" s="25">
        <v>45470.697638888887</v>
      </c>
      <c r="C90" s="24" t="s">
        <v>102</v>
      </c>
      <c r="D90" s="24" t="s">
        <v>176</v>
      </c>
    </row>
    <row r="91" spans="1:4">
      <c r="A91" s="24" t="s">
        <v>307</v>
      </c>
      <c r="B91" s="25">
        <v>45470.697638888887</v>
      </c>
      <c r="C91" s="24" t="s">
        <v>102</v>
      </c>
      <c r="D91" s="24" t="s">
        <v>176</v>
      </c>
    </row>
    <row r="92" spans="1:4">
      <c r="A92" s="24" t="s">
        <v>308</v>
      </c>
      <c r="B92" s="25">
        <v>45470.697638888887</v>
      </c>
      <c r="C92" s="24" t="s">
        <v>102</v>
      </c>
      <c r="D92" s="24" t="s">
        <v>176</v>
      </c>
    </row>
    <row r="93" spans="1:4">
      <c r="A93" s="24" t="s">
        <v>309</v>
      </c>
      <c r="B93" s="25">
        <v>45470.697638888887</v>
      </c>
      <c r="C93" s="24" t="s">
        <v>102</v>
      </c>
      <c r="D93" s="24" t="s">
        <v>176</v>
      </c>
    </row>
    <row r="94" spans="1:4">
      <c r="A94" s="24" t="s">
        <v>310</v>
      </c>
      <c r="B94" s="25">
        <v>45470.697638888887</v>
      </c>
      <c r="C94" s="24" t="s">
        <v>102</v>
      </c>
      <c r="D94" s="24" t="s">
        <v>176</v>
      </c>
    </row>
    <row r="95" spans="1:4">
      <c r="A95" s="24" t="s">
        <v>311</v>
      </c>
      <c r="B95" s="25">
        <v>45470.697638888887</v>
      </c>
      <c r="C95" s="24" t="s">
        <v>102</v>
      </c>
      <c r="D95" s="24" t="s">
        <v>176</v>
      </c>
    </row>
    <row r="96" spans="1:4">
      <c r="A96" s="24" t="s">
        <v>312</v>
      </c>
      <c r="B96" s="25">
        <v>45470.697638888887</v>
      </c>
      <c r="C96" s="24" t="s">
        <v>102</v>
      </c>
      <c r="D96" s="24" t="s">
        <v>176</v>
      </c>
    </row>
    <row r="97" spans="1:4">
      <c r="A97" s="24" t="s">
        <v>313</v>
      </c>
      <c r="B97" s="25">
        <v>45470.697638888887</v>
      </c>
      <c r="C97" s="24" t="s">
        <v>102</v>
      </c>
      <c r="D97" s="24" t="s">
        <v>176</v>
      </c>
    </row>
    <row r="98" spans="1:4">
      <c r="A98" s="24" t="s">
        <v>314</v>
      </c>
      <c r="B98" s="25">
        <v>45470.697638888887</v>
      </c>
      <c r="C98" s="24" t="s">
        <v>102</v>
      </c>
      <c r="D98" s="24" t="s">
        <v>176</v>
      </c>
    </row>
    <row r="99" spans="1:4">
      <c r="A99" s="24" t="s">
        <v>315</v>
      </c>
      <c r="B99" s="25">
        <v>45470.697638888887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45470.697638888887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45470.697638888887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45470.697638888887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45470.697638888887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45470.697638888887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45470.697638888887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45470.697638888887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45470.697638888887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45470.697638888887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45470.697638888887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45470.697638888887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45470.697638888887</v>
      </c>
      <c r="C111" s="24" t="s">
        <v>102</v>
      </c>
    </row>
    <row r="112" spans="1:4">
      <c r="A112" s="24" t="s">
        <v>329</v>
      </c>
      <c r="B112" s="25">
        <v>45470.697638888887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45470.697638888887</v>
      </c>
      <c r="C113" s="24" t="s">
        <v>102</v>
      </c>
    </row>
    <row r="114" spans="1:4">
      <c r="A114" s="24" t="s">
        <v>331</v>
      </c>
      <c r="B114" s="25">
        <v>45470.697638888887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45470.697638888887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45470.697638888887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45470.697638888887</v>
      </c>
      <c r="C117" s="24" t="s">
        <v>102</v>
      </c>
    </row>
    <row r="118" spans="1:4">
      <c r="A118" s="24" t="s">
        <v>337</v>
      </c>
      <c r="B118" s="25">
        <v>45470.697638888887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45470.697638888887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45470.697638888887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45470.697638888887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45470.697638888887</v>
      </c>
      <c r="C122" s="24" t="s">
        <v>102</v>
      </c>
    </row>
    <row r="123" spans="1:4">
      <c r="A123" s="24" t="s">
        <v>342</v>
      </c>
      <c r="B123" s="25">
        <v>45470.697638888887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45470.697638888887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45470.697638888887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45470.697638888887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45470.697638888887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45470.697638888887</v>
      </c>
      <c r="C128" s="24" t="s">
        <v>102</v>
      </c>
      <c r="D128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797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46</v>
      </c>
    </row>
    <row r="30" spans="1:2">
      <c r="A30" t="s">
        <v>238</v>
      </c>
      <c r="B30">
        <v>27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19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56</v>
      </c>
    </row>
    <row r="42" spans="1:2">
      <c r="A42" t="s">
        <v>277</v>
      </c>
      <c r="B42">
        <v>46</v>
      </c>
    </row>
    <row r="43" spans="1:2">
      <c r="A43" t="s">
        <v>276</v>
      </c>
      <c r="B43">
        <v>63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15</v>
      </c>
    </row>
    <row r="47" spans="1:2">
      <c r="A47" t="s">
        <v>333</v>
      </c>
      <c r="B47">
        <v>10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0.48523543738564939</v>
      </c>
      <c r="C2" s="111"/>
      <c r="D2" s="112"/>
      <c r="E2" s="113"/>
      <c r="F2" s="112"/>
      <c r="G2" s="113"/>
      <c r="H2" s="110">
        <v>0.85514819810788822</v>
      </c>
      <c r="I2" s="111"/>
      <c r="J2" s="110">
        <v>0.63146123816668109</v>
      </c>
      <c r="K2" s="111"/>
      <c r="L2" s="110">
        <v>0.69425504967465379</v>
      </c>
      <c r="M2" s="111"/>
      <c r="N2" s="110">
        <v>0.76111758170656207</v>
      </c>
      <c r="O2" s="111"/>
      <c r="P2" s="110">
        <v>0.59017341336602414</v>
      </c>
      <c r="Q2" s="111"/>
      <c r="R2" s="110">
        <v>0.46518675902914969</v>
      </c>
      <c r="S2" s="111"/>
      <c r="T2" s="110">
        <v>-7.0220617943798483E-2</v>
      </c>
      <c r="U2" s="111"/>
      <c r="V2" s="110">
        <v>0.21063221175282529</v>
      </c>
      <c r="W2" s="111"/>
      <c r="X2" s="110">
        <v>2.6165212022338388E-2</v>
      </c>
      <c r="Y2" s="111"/>
      <c r="Z2" s="110">
        <v>0.32973571403208202</v>
      </c>
      <c r="AA2" s="111"/>
      <c r="AB2" s="110">
        <v>0.30167014871080461</v>
      </c>
      <c r="AC2" s="111"/>
      <c r="AD2" s="110">
        <v>0.42298823114293138</v>
      </c>
      <c r="AE2" s="111"/>
      <c r="AF2" s="110">
        <v>-0.16991268759985254</v>
      </c>
      <c r="AG2" s="111"/>
      <c r="AH2" s="110">
        <v>0.33596292017256896</v>
      </c>
      <c r="AI2" s="111"/>
    </row>
    <row r="3" spans="1:35">
      <c r="A3" s="36">
        <v>1</v>
      </c>
      <c r="B3" s="37" t="s">
        <v>114</v>
      </c>
      <c r="C3" s="106">
        <v>199.25</v>
      </c>
      <c r="D3" s="37" t="s">
        <v>276</v>
      </c>
      <c r="E3" s="38">
        <v>756.00000000000034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63</v>
      </c>
      <c r="D4" s="45" t="s">
        <v>263</v>
      </c>
      <c r="E4" s="46">
        <v>752.60000000000025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0.36302895322939865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60</v>
      </c>
      <c r="D5" s="45" t="s">
        <v>169</v>
      </c>
      <c r="E5" s="46">
        <v>733.2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195</v>
      </c>
      <c r="C6" s="107">
        <v>59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56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9.3541202672605794E-2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55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0.27272727272727271</v>
      </c>
      <c r="R8" s="47" t="s">
        <v>169</v>
      </c>
      <c r="S8" s="50">
        <v>9.3959731543624164E-2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46</v>
      </c>
      <c r="D9" s="45" t="s">
        <v>168</v>
      </c>
      <c r="E9" s="46">
        <v>154.39999999999998</v>
      </c>
      <c r="F9" s="47" t="s">
        <v>263</v>
      </c>
      <c r="G9" s="59">
        <v>13.683636363636369</v>
      </c>
      <c r="H9" s="47" t="s">
        <v>263</v>
      </c>
      <c r="I9" s="48">
        <v>2.1090909090909089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46</v>
      </c>
      <c r="D10" s="45" t="s">
        <v>205</v>
      </c>
      <c r="E10" s="46">
        <v>141.1</v>
      </c>
      <c r="F10" s="47" t="s">
        <v>169</v>
      </c>
      <c r="G10" s="59">
        <v>12.22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276</v>
      </c>
      <c r="O10" s="49">
        <v>0.65079365079365081</v>
      </c>
      <c r="P10" s="47" t="s">
        <v>265</v>
      </c>
      <c r="Q10" s="50">
        <v>0.25352112676056338</v>
      </c>
      <c r="R10" s="47" t="s">
        <v>333</v>
      </c>
      <c r="S10" s="50">
        <v>0.10294117647058823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12.000000000000005</v>
      </c>
      <c r="H11" s="47" t="s">
        <v>276</v>
      </c>
      <c r="I11" s="48">
        <v>2.1587301587301586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263</v>
      </c>
      <c r="O11" s="49">
        <v>0.63636363636363635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0.69230769230769229</v>
      </c>
      <c r="AD11" s="47" t="s">
        <v>263</v>
      </c>
      <c r="AE11" s="50">
        <v>0.45263157894736844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191</v>
      </c>
      <c r="E12" s="46">
        <v>79.299999999999983</v>
      </c>
      <c r="F12" s="47" t="s">
        <v>168</v>
      </c>
      <c r="G12" s="59">
        <v>8.5777777777777757</v>
      </c>
      <c r="H12" s="47" t="s">
        <v>169</v>
      </c>
      <c r="I12" s="48">
        <v>2.1833333333333331</v>
      </c>
      <c r="J12" s="47" t="s">
        <v>263</v>
      </c>
      <c r="K12" s="49">
        <v>0.36363636363636365</v>
      </c>
      <c r="L12" s="47" t="s">
        <v>263</v>
      </c>
      <c r="M12" s="49">
        <v>0.10909090909090909</v>
      </c>
      <c r="N12" s="47" t="s">
        <v>169</v>
      </c>
      <c r="O12" s="49">
        <v>0.6333333333333333</v>
      </c>
      <c r="P12" s="47" t="s">
        <v>276</v>
      </c>
      <c r="Q12" s="50">
        <v>0.24944320712694878</v>
      </c>
      <c r="R12" s="47" t="s">
        <v>179</v>
      </c>
      <c r="S12" s="50">
        <v>0.10687022900763359</v>
      </c>
      <c r="T12" s="47" t="s">
        <v>324</v>
      </c>
      <c r="U12" s="51">
        <v>7744.4444444444443</v>
      </c>
      <c r="V12" s="47" t="s">
        <v>263</v>
      </c>
      <c r="W12" s="51">
        <v>-4607.6923076923076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333</v>
      </c>
      <c r="AE12" s="50">
        <v>0.41666666666666669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244</v>
      </c>
      <c r="E13" s="46">
        <v>73.399999999999977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0.35</v>
      </c>
      <c r="L13" s="47" t="s">
        <v>276</v>
      </c>
      <c r="M13" s="49">
        <v>0.14285714285714285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244</v>
      </c>
      <c r="U13" s="51">
        <v>7654.545454545455</v>
      </c>
      <c r="V13" s="47" t="s">
        <v>169</v>
      </c>
      <c r="W13" s="51">
        <v>-4680.9523809523807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0.64516129032258063</v>
      </c>
      <c r="AD13" s="47" t="s">
        <v>255</v>
      </c>
      <c r="AE13" s="50">
        <v>0.41025641025641024</v>
      </c>
      <c r="AF13" s="47" t="s">
        <v>244</v>
      </c>
      <c r="AG13" s="50">
        <v>0.48484848484848486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27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276</v>
      </c>
      <c r="K14" s="49">
        <v>0.33333333333333331</v>
      </c>
      <c r="L14" s="47" t="s">
        <v>335</v>
      </c>
      <c r="M14" s="49">
        <v>0.14285714285714285</v>
      </c>
      <c r="N14" s="47" t="s">
        <v>333</v>
      </c>
      <c r="O14" s="49">
        <v>0.6</v>
      </c>
      <c r="P14" s="47" t="s">
        <v>244</v>
      </c>
      <c r="Q14" s="50">
        <v>0.24087591240875914</v>
      </c>
      <c r="R14" s="47" t="s">
        <v>213</v>
      </c>
      <c r="S14" s="50">
        <v>0.1111111111111111</v>
      </c>
      <c r="T14" s="47" t="s">
        <v>169</v>
      </c>
      <c r="U14" s="51">
        <v>7555.208333333333</v>
      </c>
      <c r="V14" s="47" t="s">
        <v>202</v>
      </c>
      <c r="W14" s="51">
        <v>-4800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0.6333333333333333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195</v>
      </c>
      <c r="G15" s="59">
        <v>4.1474576271186425</v>
      </c>
      <c r="H15" s="47" t="s">
        <v>195</v>
      </c>
      <c r="I15" s="48">
        <v>2.3898305084745761</v>
      </c>
      <c r="J15" s="47" t="s">
        <v>244</v>
      </c>
      <c r="K15" s="49">
        <v>0.31578947368421051</v>
      </c>
      <c r="L15" s="47" t="s">
        <v>195</v>
      </c>
      <c r="M15" s="49">
        <v>0.15254237288135594</v>
      </c>
      <c r="N15" s="47" t="s">
        <v>227</v>
      </c>
      <c r="O15" s="49">
        <v>0.5714285714285714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164</v>
      </c>
      <c r="U15" s="51">
        <v>7355</v>
      </c>
      <c r="V15" s="47" t="s">
        <v>324</v>
      </c>
      <c r="W15" s="51">
        <v>-4833.333333333333</v>
      </c>
      <c r="X15" s="47" t="s">
        <v>277</v>
      </c>
      <c r="Y15" s="50">
        <v>0.2445141065830721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0.3888888888888889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244</v>
      </c>
      <c r="G16" s="59">
        <v>3.8631578947368408</v>
      </c>
      <c r="H16" s="47" t="s">
        <v>333</v>
      </c>
      <c r="I16" s="48">
        <v>2.4</v>
      </c>
      <c r="J16" s="47" t="s">
        <v>161</v>
      </c>
      <c r="K16" s="49">
        <v>0.3</v>
      </c>
      <c r="L16" s="47" t="s">
        <v>169</v>
      </c>
      <c r="M16" s="49">
        <v>0.16666666666666666</v>
      </c>
      <c r="N16" s="47" t="s">
        <v>168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335</v>
      </c>
      <c r="U16" s="51">
        <v>7214.2857142857147</v>
      </c>
      <c r="V16" s="47" t="s">
        <v>333</v>
      </c>
      <c r="W16" s="51">
        <v>-4928.5714285714284</v>
      </c>
      <c r="X16" s="47" t="s">
        <v>333</v>
      </c>
      <c r="Y16" s="50">
        <v>0.23529411764705882</v>
      </c>
      <c r="Z16" s="47" t="s">
        <v>272</v>
      </c>
      <c r="AA16" s="50">
        <v>0.23571428571428571</v>
      </c>
      <c r="AB16" s="47" t="s">
        <v>169</v>
      </c>
      <c r="AC16" s="50">
        <v>0.60869565217391308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244</v>
      </c>
      <c r="I17" s="48">
        <v>2.4210526315789473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241</v>
      </c>
      <c r="O17" s="49">
        <v>0.55555555555555558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162</v>
      </c>
      <c r="W17" s="51">
        <v>-5000</v>
      </c>
      <c r="X17" s="47" t="s">
        <v>195</v>
      </c>
      <c r="Y17" s="50">
        <v>0.23349056603773585</v>
      </c>
      <c r="Z17" s="47" t="s">
        <v>161</v>
      </c>
      <c r="AA17" s="50">
        <v>0.23376623376623376</v>
      </c>
      <c r="AB17" s="47" t="s">
        <v>235</v>
      </c>
      <c r="AC17" s="50">
        <v>0.58181818181818179</v>
      </c>
      <c r="AD17" s="47" t="s">
        <v>304</v>
      </c>
      <c r="AE17" s="50">
        <v>0.35820895522388058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19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255</v>
      </c>
      <c r="K18" s="49">
        <v>0.26666666666666666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304</v>
      </c>
      <c r="Q18" s="50">
        <v>0.22222222222222221</v>
      </c>
      <c r="R18" s="47" t="s">
        <v>263</v>
      </c>
      <c r="S18" s="50">
        <v>0.12121212121212122</v>
      </c>
      <c r="T18" s="47" t="s">
        <v>227</v>
      </c>
      <c r="U18" s="51">
        <v>7161.9047619047615</v>
      </c>
      <c r="V18" s="47" t="s">
        <v>203</v>
      </c>
      <c r="W18" s="51">
        <v>-5080</v>
      </c>
      <c r="X18" s="47" t="s">
        <v>272</v>
      </c>
      <c r="Y18" s="50">
        <v>0.22380952380952382</v>
      </c>
      <c r="Z18" s="47" t="s">
        <v>297</v>
      </c>
      <c r="AA18" s="50">
        <v>0.2318840579710145</v>
      </c>
      <c r="AB18" s="47" t="s">
        <v>276</v>
      </c>
      <c r="AC18" s="50">
        <v>0.57446808510638303</v>
      </c>
      <c r="AD18" s="47" t="s">
        <v>191</v>
      </c>
      <c r="AE18" s="50">
        <v>0.35714285714285715</v>
      </c>
      <c r="AF18" s="47" t="s">
        <v>238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168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333</v>
      </c>
      <c r="M19" s="49">
        <v>0.2</v>
      </c>
      <c r="N19" s="47" t="s">
        <v>114</v>
      </c>
      <c r="O19" s="49">
        <v>0.50188205771643668</v>
      </c>
      <c r="P19" s="47" t="s">
        <v>163</v>
      </c>
      <c r="Q19" s="50">
        <v>0.21739130434782608</v>
      </c>
      <c r="R19" s="47" t="s">
        <v>238</v>
      </c>
      <c r="S19" s="50">
        <v>0.12626262626262627</v>
      </c>
      <c r="T19" s="47" t="s">
        <v>161</v>
      </c>
      <c r="U19" s="51">
        <v>7025</v>
      </c>
      <c r="V19" s="47" t="s">
        <v>262</v>
      </c>
      <c r="W19" s="51">
        <v>-5320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333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255</v>
      </c>
      <c r="I20" s="48">
        <v>2.4666666666666668</v>
      </c>
      <c r="J20" s="47" t="s">
        <v>114</v>
      </c>
      <c r="K20" s="49">
        <v>0.25595984943538269</v>
      </c>
      <c r="L20" s="47" t="s">
        <v>244</v>
      </c>
      <c r="M20" s="49">
        <v>0.21052631578947367</v>
      </c>
      <c r="N20" s="47" t="s">
        <v>161</v>
      </c>
      <c r="O20" s="49">
        <v>0.5</v>
      </c>
      <c r="P20" s="47" t="s">
        <v>169</v>
      </c>
      <c r="Q20" s="50">
        <v>0.21476510067114093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277</v>
      </c>
      <c r="W20" s="51">
        <v>-5332.6530612244896</v>
      </c>
      <c r="X20" s="47" t="s">
        <v>244</v>
      </c>
      <c r="Y20" s="50">
        <v>0.21897810218978103</v>
      </c>
      <c r="Z20" s="47" t="s">
        <v>114</v>
      </c>
      <c r="AA20" s="50">
        <v>0.22793238859484377</v>
      </c>
      <c r="AB20" s="47" t="s">
        <v>265</v>
      </c>
      <c r="AC20" s="50">
        <v>0.56140350877192979</v>
      </c>
      <c r="AD20" s="47" t="s">
        <v>114</v>
      </c>
      <c r="AE20" s="50">
        <v>0.33932584269662919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333</v>
      </c>
      <c r="E21" s="46">
        <v>3.8000000000000043</v>
      </c>
      <c r="F21" s="47" t="s">
        <v>333</v>
      </c>
      <c r="G21" s="59">
        <v>0.38000000000000045</v>
      </c>
      <c r="H21" s="47" t="s">
        <v>114</v>
      </c>
      <c r="I21" s="48">
        <v>2.4905897114178166</v>
      </c>
      <c r="J21" s="47" t="s">
        <v>179</v>
      </c>
      <c r="K21" s="49">
        <v>0.25</v>
      </c>
      <c r="L21" s="47" t="s">
        <v>238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0.21205395253542769</v>
      </c>
      <c r="R21" s="47" t="s">
        <v>162</v>
      </c>
      <c r="S21" s="50">
        <v>0.12820512820512819</v>
      </c>
      <c r="T21" s="47" t="s">
        <v>276</v>
      </c>
      <c r="U21" s="51">
        <v>6774.1071428571431</v>
      </c>
      <c r="V21" s="47" t="s">
        <v>265</v>
      </c>
      <c r="W21" s="51">
        <v>-5379.166666666667</v>
      </c>
      <c r="X21" s="47" t="s">
        <v>269</v>
      </c>
      <c r="Y21" s="50">
        <v>0.21768707482993196</v>
      </c>
      <c r="Z21" s="47" t="s">
        <v>277</v>
      </c>
      <c r="AA21" s="50">
        <v>0.22570532915360503</v>
      </c>
      <c r="AB21" s="47" t="s">
        <v>114</v>
      </c>
      <c r="AC21" s="50">
        <v>0.54575986565910994</v>
      </c>
      <c r="AD21" s="47" t="s">
        <v>272</v>
      </c>
      <c r="AE21" s="50">
        <v>0.33333333333333331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324</v>
      </c>
      <c r="C22" s="107">
        <v>15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161</v>
      </c>
      <c r="I22" s="48">
        <v>2.5</v>
      </c>
      <c r="J22" s="47" t="s">
        <v>272</v>
      </c>
      <c r="K22" s="49">
        <v>0.25</v>
      </c>
      <c r="L22" s="47" t="s">
        <v>162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195</v>
      </c>
      <c r="U22" s="51">
        <v>6763.2075471698117</v>
      </c>
      <c r="V22" s="47" t="s">
        <v>223</v>
      </c>
      <c r="W22" s="51">
        <v>-5450</v>
      </c>
      <c r="X22" s="47" t="s">
        <v>255</v>
      </c>
      <c r="Y22" s="50">
        <v>0.215962441314554</v>
      </c>
      <c r="Z22" s="47" t="s">
        <v>263</v>
      </c>
      <c r="AA22" s="50">
        <v>0.22144522144522144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272</v>
      </c>
      <c r="AG22" s="50">
        <v>0.38823529411764707</v>
      </c>
      <c r="AH22" s="47" t="s">
        <v>191</v>
      </c>
      <c r="AI22" s="54">
        <v>52500</v>
      </c>
    </row>
    <row r="23" spans="1:35">
      <c r="A23" s="44">
        <v>21</v>
      </c>
      <c r="B23" s="45" t="s">
        <v>191</v>
      </c>
      <c r="C23" s="107">
        <v>14</v>
      </c>
      <c r="D23" s="45" t="s">
        <v>175</v>
      </c>
      <c r="E23" s="46">
        <v>-2.2000000000000011</v>
      </c>
      <c r="F23" s="47" t="s">
        <v>114</v>
      </c>
      <c r="G23" s="59">
        <v>-0.16511919698870789</v>
      </c>
      <c r="H23" s="47" t="s">
        <v>163</v>
      </c>
      <c r="I23" s="48">
        <v>2.5</v>
      </c>
      <c r="J23" s="47" t="s">
        <v>235</v>
      </c>
      <c r="K23" s="49">
        <v>0.2391304347826087</v>
      </c>
      <c r="L23" s="47" t="s">
        <v>241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191</v>
      </c>
      <c r="U23" s="51">
        <v>6733.333333333333</v>
      </c>
      <c r="V23" s="47" t="s">
        <v>269</v>
      </c>
      <c r="W23" s="51">
        <v>-5485</v>
      </c>
      <c r="X23" s="47" t="s">
        <v>263</v>
      </c>
      <c r="Y23" s="50">
        <v>0.21212121212121213</v>
      </c>
      <c r="Z23" s="47" t="s">
        <v>235</v>
      </c>
      <c r="AA23" s="50">
        <v>0.21971830985915494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263</v>
      </c>
      <c r="AG23" s="50">
        <v>0.38461538461538464</v>
      </c>
      <c r="AH23" s="47" t="s">
        <v>238</v>
      </c>
      <c r="AI23" s="54">
        <v>52300</v>
      </c>
    </row>
    <row r="24" spans="1:35">
      <c r="A24" s="44">
        <v>22</v>
      </c>
      <c r="B24" s="45" t="s">
        <v>227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277</v>
      </c>
      <c r="K24" s="49">
        <v>0.2391304347826087</v>
      </c>
      <c r="L24" s="47" t="s">
        <v>258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199</v>
      </c>
      <c r="S24" s="50">
        <v>0.13333333333333333</v>
      </c>
      <c r="T24" s="47" t="s">
        <v>238</v>
      </c>
      <c r="U24" s="51">
        <v>6702.7777777777774</v>
      </c>
      <c r="V24" s="47" t="s">
        <v>164</v>
      </c>
      <c r="W24" s="51">
        <v>-5500</v>
      </c>
      <c r="X24" s="47" t="s">
        <v>177</v>
      </c>
      <c r="Y24" s="50">
        <v>0.21052631578947367</v>
      </c>
      <c r="Z24" s="47" t="s">
        <v>238</v>
      </c>
      <c r="AA24" s="50">
        <v>0.21717171717171718</v>
      </c>
      <c r="AB24" s="47" t="s">
        <v>272</v>
      </c>
      <c r="AC24" s="50">
        <v>0.53191489361702127</v>
      </c>
      <c r="AD24" s="47" t="s">
        <v>195</v>
      </c>
      <c r="AE24" s="50">
        <v>0.33082706766917291</v>
      </c>
      <c r="AF24" s="47" t="s">
        <v>277</v>
      </c>
      <c r="AG24" s="50">
        <v>0.38333333333333336</v>
      </c>
      <c r="AH24" s="47" t="s">
        <v>164</v>
      </c>
      <c r="AI24" s="54">
        <v>52000</v>
      </c>
    </row>
    <row r="25" spans="1:35">
      <c r="A25" s="44">
        <v>23</v>
      </c>
      <c r="B25" s="45" t="s">
        <v>161</v>
      </c>
      <c r="C25" s="107">
        <v>10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297</v>
      </c>
      <c r="M25" s="49">
        <v>0.22222222222222221</v>
      </c>
      <c r="N25" s="47" t="s">
        <v>175</v>
      </c>
      <c r="O25" s="49">
        <v>0.5</v>
      </c>
      <c r="P25" s="47" t="s">
        <v>272</v>
      </c>
      <c r="Q25" s="50">
        <v>0.20238095238095238</v>
      </c>
      <c r="R25" s="47" t="s">
        <v>114</v>
      </c>
      <c r="S25" s="50">
        <v>0.13385692333959365</v>
      </c>
      <c r="T25" s="47" t="s">
        <v>277</v>
      </c>
      <c r="U25" s="51">
        <v>6698.333333333333</v>
      </c>
      <c r="V25" s="47" t="s">
        <v>272</v>
      </c>
      <c r="W25" s="51">
        <v>-5605.6338028169012</v>
      </c>
      <c r="X25" s="47" t="s">
        <v>228</v>
      </c>
      <c r="Y25" s="50">
        <v>0.20979020979020979</v>
      </c>
      <c r="Z25" s="47" t="s">
        <v>205</v>
      </c>
      <c r="AA25" s="50">
        <v>0.21428571428571427</v>
      </c>
      <c r="AB25" s="47" t="s">
        <v>227</v>
      </c>
      <c r="AC25" s="50">
        <v>0.53125</v>
      </c>
      <c r="AD25" s="47" t="s">
        <v>163</v>
      </c>
      <c r="AE25" s="50">
        <v>0.31818181818181818</v>
      </c>
      <c r="AF25" s="47" t="s">
        <v>179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213</v>
      </c>
      <c r="C26" s="107">
        <v>10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255</v>
      </c>
      <c r="M26" s="49">
        <v>0.23333333333333334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216</v>
      </c>
      <c r="S26" s="50">
        <v>0.13407821229050279</v>
      </c>
      <c r="T26" s="47" t="s">
        <v>297</v>
      </c>
      <c r="U26" s="51">
        <v>6585.7142857142853</v>
      </c>
      <c r="V26" s="47" t="s">
        <v>235</v>
      </c>
      <c r="W26" s="51">
        <v>-5749.0566037735853</v>
      </c>
      <c r="X26" s="47" t="s">
        <v>276</v>
      </c>
      <c r="Y26" s="50">
        <v>0.20935412026726058</v>
      </c>
      <c r="Z26" s="47" t="s">
        <v>169</v>
      </c>
      <c r="AA26" s="50">
        <v>0.20134228187919462</v>
      </c>
      <c r="AB26" s="47" t="s">
        <v>258</v>
      </c>
      <c r="AC26" s="50">
        <v>0.52941176470588236</v>
      </c>
      <c r="AD26" s="47" t="s">
        <v>244</v>
      </c>
      <c r="AE26" s="50">
        <v>0.30769230769230771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333</v>
      </c>
      <c r="C27" s="107">
        <v>10</v>
      </c>
      <c r="D27" s="45" t="s">
        <v>227</v>
      </c>
      <c r="E27" s="46">
        <v>-51.900000000000013</v>
      </c>
      <c r="F27" s="47" t="s">
        <v>272</v>
      </c>
      <c r="G27" s="59">
        <v>-3.8124999999999991</v>
      </c>
      <c r="H27" s="47" t="s">
        <v>272</v>
      </c>
      <c r="I27" s="48">
        <v>2.5892857142857144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269</v>
      </c>
      <c r="S27" s="50">
        <v>0.1360544217687075</v>
      </c>
      <c r="T27" s="47" t="s">
        <v>114</v>
      </c>
      <c r="U27" s="51">
        <v>6543.0756843800318</v>
      </c>
      <c r="V27" s="47" t="s">
        <v>114</v>
      </c>
      <c r="W27" s="51">
        <v>-5820.5357142857147</v>
      </c>
      <c r="X27" s="47" t="s">
        <v>203</v>
      </c>
      <c r="Y27" s="50">
        <v>0.20930232558139536</v>
      </c>
      <c r="Z27" s="47" t="s">
        <v>244</v>
      </c>
      <c r="AA27" s="50">
        <v>0.18978102189781021</v>
      </c>
      <c r="AB27" s="47" t="s">
        <v>216</v>
      </c>
      <c r="AC27" s="50">
        <v>0.51515151515151514</v>
      </c>
      <c r="AD27" s="47" t="s">
        <v>276</v>
      </c>
      <c r="AE27" s="50">
        <v>0.30674846625766872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114</v>
      </c>
      <c r="M28" s="49">
        <v>0.24843161856963614</v>
      </c>
      <c r="N28" s="47" t="s">
        <v>195</v>
      </c>
      <c r="O28" s="49">
        <v>0.49152542372881358</v>
      </c>
      <c r="P28" s="47" t="s">
        <v>269</v>
      </c>
      <c r="Q28" s="50">
        <v>0.19727891156462585</v>
      </c>
      <c r="R28" s="47" t="s">
        <v>244</v>
      </c>
      <c r="S28" s="50">
        <v>0.13868613138686131</v>
      </c>
      <c r="T28" s="47" t="s">
        <v>272</v>
      </c>
      <c r="U28" s="51">
        <v>6463.5294117647063</v>
      </c>
      <c r="V28" s="47" t="s">
        <v>168</v>
      </c>
      <c r="W28" s="51">
        <v>-5835.7142857142853</v>
      </c>
      <c r="X28" s="47" t="s">
        <v>114</v>
      </c>
      <c r="Y28" s="50">
        <v>0.20334642308348985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0.30232558139534882</v>
      </c>
      <c r="AF28" s="47" t="s">
        <v>114</v>
      </c>
      <c r="AG28" s="50">
        <v>0.36634460547504027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262</v>
      </c>
      <c r="E29" s="46">
        <v>-59.2</v>
      </c>
      <c r="F29" s="47" t="s">
        <v>304</v>
      </c>
      <c r="G29" s="59">
        <v>-6.7880000000000003</v>
      </c>
      <c r="H29" s="47" t="s">
        <v>241</v>
      </c>
      <c r="I29" s="48">
        <v>2.6666666666666665</v>
      </c>
      <c r="J29" s="47" t="s">
        <v>333</v>
      </c>
      <c r="K29" s="49">
        <v>0.2</v>
      </c>
      <c r="L29" s="47" t="s">
        <v>223</v>
      </c>
      <c r="M29" s="49">
        <v>0.25</v>
      </c>
      <c r="N29" s="47" t="s">
        <v>244</v>
      </c>
      <c r="O29" s="49">
        <v>0.47368421052631576</v>
      </c>
      <c r="P29" s="47" t="s">
        <v>228</v>
      </c>
      <c r="Q29" s="50">
        <v>0.19580419580419581</v>
      </c>
      <c r="R29" s="47" t="s">
        <v>335</v>
      </c>
      <c r="S29" s="50">
        <v>0.14285714285714285</v>
      </c>
      <c r="T29" s="47" t="s">
        <v>269</v>
      </c>
      <c r="U29" s="51">
        <v>6444.8275862068967</v>
      </c>
      <c r="V29" s="47" t="s">
        <v>304</v>
      </c>
      <c r="W29" s="51">
        <v>-5882.1428571428569</v>
      </c>
      <c r="X29" s="47" t="s">
        <v>163</v>
      </c>
      <c r="Y29" s="50">
        <v>0.20289855072463769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228</v>
      </c>
      <c r="AE29" s="50">
        <v>0.29629629629629628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-7.6913043478260832</v>
      </c>
      <c r="H30" s="47" t="s">
        <v>304</v>
      </c>
      <c r="I30" s="48">
        <v>2.68</v>
      </c>
      <c r="J30" s="47" t="s">
        <v>269</v>
      </c>
      <c r="K30" s="49">
        <v>0.19047619047619047</v>
      </c>
      <c r="L30" s="47" t="s">
        <v>164</v>
      </c>
      <c r="M30" s="49">
        <v>0.26666666666666666</v>
      </c>
      <c r="N30" s="47" t="s">
        <v>238</v>
      </c>
      <c r="O30" s="49">
        <v>0.44444444444444442</v>
      </c>
      <c r="P30" s="47" t="s">
        <v>277</v>
      </c>
      <c r="Q30" s="50">
        <v>0.18808777429467086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333</v>
      </c>
      <c r="AA30" s="50">
        <v>0.17647058823529413</v>
      </c>
      <c r="AB30" s="47" t="s">
        <v>167</v>
      </c>
      <c r="AC30" s="50">
        <v>0.5</v>
      </c>
      <c r="AD30" s="47" t="s">
        <v>235</v>
      </c>
      <c r="AE30" s="50">
        <v>0.29487179487179488</v>
      </c>
      <c r="AF30" s="47" t="s">
        <v>228</v>
      </c>
      <c r="AG30" s="50">
        <v>0.35714285714285715</v>
      </c>
      <c r="AH30" s="47" t="s">
        <v>258</v>
      </c>
      <c r="AI30" s="54">
        <v>37500</v>
      </c>
    </row>
    <row r="31" spans="1:35">
      <c r="A31" s="44">
        <v>29</v>
      </c>
      <c r="B31" s="45" t="s">
        <v>297</v>
      </c>
      <c r="C31" s="107">
        <v>9</v>
      </c>
      <c r="D31" s="45" t="s">
        <v>335</v>
      </c>
      <c r="E31" s="46">
        <v>-89.9</v>
      </c>
      <c r="F31" s="47" t="s">
        <v>277</v>
      </c>
      <c r="G31" s="59">
        <v>-8.4304347826086943</v>
      </c>
      <c r="H31" s="47" t="s">
        <v>213</v>
      </c>
      <c r="I31" s="48">
        <v>2.7</v>
      </c>
      <c r="J31" s="47" t="s">
        <v>227</v>
      </c>
      <c r="K31" s="49">
        <v>0.14285714285714285</v>
      </c>
      <c r="L31" s="47" t="s">
        <v>272</v>
      </c>
      <c r="M31" s="49">
        <v>0.26785714285714285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304</v>
      </c>
      <c r="S31" s="50">
        <v>0.14814814814814814</v>
      </c>
      <c r="T31" s="47" t="s">
        <v>203</v>
      </c>
      <c r="U31" s="51">
        <v>6275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277</v>
      </c>
      <c r="AE31" s="50">
        <v>0.27777777777777779</v>
      </c>
      <c r="AF31" s="47" t="s">
        <v>235</v>
      </c>
      <c r="AG31" s="50">
        <v>0.33333333333333331</v>
      </c>
      <c r="AH31" s="47" t="s">
        <v>264</v>
      </c>
      <c r="AI31" s="54">
        <v>35600</v>
      </c>
    </row>
    <row r="32" spans="1:35">
      <c r="A32" s="44">
        <v>30</v>
      </c>
      <c r="B32" s="45" t="s">
        <v>163</v>
      </c>
      <c r="C32" s="107">
        <v>8</v>
      </c>
      <c r="D32" s="45" t="s">
        <v>199</v>
      </c>
      <c r="E32" s="46">
        <v>-97.4</v>
      </c>
      <c r="F32" s="47" t="s">
        <v>228</v>
      </c>
      <c r="G32" s="59">
        <v>-8.8049999999999997</v>
      </c>
      <c r="H32" s="47" t="s">
        <v>228</v>
      </c>
      <c r="I32" s="48">
        <v>2.7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272</v>
      </c>
      <c r="O32" s="49">
        <v>0.42857142857142855</v>
      </c>
      <c r="P32" s="47" t="s">
        <v>238</v>
      </c>
      <c r="Q32" s="50">
        <v>0.18181818181818182</v>
      </c>
      <c r="R32" s="47" t="s">
        <v>235</v>
      </c>
      <c r="S32" s="50">
        <v>0.14929577464788732</v>
      </c>
      <c r="T32" s="47" t="s">
        <v>163</v>
      </c>
      <c r="U32" s="51">
        <v>5993.333333333333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324</v>
      </c>
      <c r="AG32" s="50">
        <v>0.33333333333333331</v>
      </c>
      <c r="AH32" s="47" t="s">
        <v>297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241</v>
      </c>
      <c r="E33" s="46">
        <v>-97.9</v>
      </c>
      <c r="F33" s="47" t="s">
        <v>269</v>
      </c>
      <c r="G33" s="59">
        <v>-10.661904761904763</v>
      </c>
      <c r="H33" s="47" t="s">
        <v>238</v>
      </c>
      <c r="I33" s="48">
        <v>2.7037037037037037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335</v>
      </c>
      <c r="O33" s="49">
        <v>0.42857142857142855</v>
      </c>
      <c r="P33" s="47" t="s">
        <v>235</v>
      </c>
      <c r="Q33" s="50">
        <v>0.17746478873239438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276</v>
      </c>
      <c r="W33" s="51">
        <v>-6180.9523809523807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175</v>
      </c>
      <c r="AG33" s="50">
        <v>0.33333333333333331</v>
      </c>
      <c r="AH33" s="47" t="s">
        <v>333</v>
      </c>
      <c r="AI33" s="54">
        <v>35500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335</v>
      </c>
      <c r="I34" s="48">
        <v>2.7142857142857144</v>
      </c>
      <c r="J34" s="47" t="s">
        <v>238</v>
      </c>
      <c r="K34" s="49">
        <v>7.407407407407407E-2</v>
      </c>
      <c r="L34" s="47" t="s">
        <v>216</v>
      </c>
      <c r="M34" s="49">
        <v>0.29629629629629628</v>
      </c>
      <c r="N34" s="47" t="s">
        <v>235</v>
      </c>
      <c r="O34" s="49">
        <v>0.41304347826086957</v>
      </c>
      <c r="P34" s="47" t="s">
        <v>333</v>
      </c>
      <c r="Q34" s="50">
        <v>0.17647058823529413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0.32142857142857145</v>
      </c>
      <c r="AH34" s="47" t="s">
        <v>213</v>
      </c>
      <c r="AI34" s="54">
        <v>34800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238</v>
      </c>
      <c r="G35" s="59">
        <v>-11.188888888888888</v>
      </c>
      <c r="H35" s="47" t="s">
        <v>235</v>
      </c>
      <c r="I35" s="48">
        <v>2.7173913043478262</v>
      </c>
      <c r="J35" s="47" t="s">
        <v>213</v>
      </c>
      <c r="K35" s="49">
        <v>0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262</v>
      </c>
      <c r="Q35" s="50">
        <v>0.17391304347826086</v>
      </c>
      <c r="R35" s="47" t="s">
        <v>277</v>
      </c>
      <c r="S35" s="50">
        <v>0.15360501567398119</v>
      </c>
      <c r="T35" s="47" t="s">
        <v>235</v>
      </c>
      <c r="U35" s="51">
        <v>5852.3809523809523</v>
      </c>
      <c r="V35" s="47" t="s">
        <v>244</v>
      </c>
      <c r="W35" s="51">
        <v>-6347.3684210526317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324</v>
      </c>
      <c r="AC35" s="50">
        <v>0.46666666666666667</v>
      </c>
      <c r="AD35" s="47" t="s">
        <v>164</v>
      </c>
      <c r="AE35" s="50">
        <v>0.22580645161290322</v>
      </c>
      <c r="AF35" s="47" t="s">
        <v>169</v>
      </c>
      <c r="AG35" s="50">
        <v>0.27083333333333331</v>
      </c>
      <c r="AH35" s="47" t="s">
        <v>167</v>
      </c>
      <c r="AI35" s="54">
        <v>34000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324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258</v>
      </c>
      <c r="Q36" s="50">
        <v>0.171875</v>
      </c>
      <c r="R36" s="47" t="s">
        <v>264</v>
      </c>
      <c r="S36" s="50">
        <v>0.15384615384615385</v>
      </c>
      <c r="T36" s="47" t="s">
        <v>263</v>
      </c>
      <c r="U36" s="51">
        <v>5781.1965811965811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333</v>
      </c>
      <c r="AC36" s="50">
        <v>0.4375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241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258</v>
      </c>
      <c r="I37" s="48">
        <v>2.7777777777777777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324</v>
      </c>
      <c r="O37" s="49">
        <v>0.4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333</v>
      </c>
      <c r="U37" s="51">
        <v>5658.333333333333</v>
      </c>
      <c r="V37" s="47" t="s">
        <v>180</v>
      </c>
      <c r="W37" s="51">
        <v>-6600</v>
      </c>
      <c r="X37" s="47" t="s">
        <v>238</v>
      </c>
      <c r="Y37" s="50">
        <v>0.15656565656565657</v>
      </c>
      <c r="Z37" s="47" t="s">
        <v>269</v>
      </c>
      <c r="AA37" s="50">
        <v>0.15646258503401361</v>
      </c>
      <c r="AB37" s="47" t="s">
        <v>277</v>
      </c>
      <c r="AC37" s="50">
        <v>0.4358974358974359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175</v>
      </c>
      <c r="AI37" s="54">
        <v>33600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-131.60000000000019</v>
      </c>
      <c r="F38" s="47" t="s">
        <v>335</v>
      </c>
      <c r="G38" s="59">
        <v>-12.842857142857143</v>
      </c>
      <c r="H38" s="47" t="s">
        <v>277</v>
      </c>
      <c r="I38" s="48">
        <v>2.7826086956521738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277</v>
      </c>
      <c r="O38" s="49">
        <v>0.39130434782608697</v>
      </c>
      <c r="P38" s="47" t="s">
        <v>164</v>
      </c>
      <c r="Q38" s="50">
        <v>0.16528925619834711</v>
      </c>
      <c r="R38" s="47" t="s">
        <v>272</v>
      </c>
      <c r="S38" s="50">
        <v>0.16904761904761906</v>
      </c>
      <c r="T38" s="47" t="s">
        <v>258</v>
      </c>
      <c r="U38" s="51">
        <v>5627.272727272727</v>
      </c>
      <c r="V38" s="47" t="s">
        <v>228</v>
      </c>
      <c r="W38" s="51">
        <v>-6690</v>
      </c>
      <c r="X38" s="47" t="s">
        <v>324</v>
      </c>
      <c r="Y38" s="50">
        <v>0.15625</v>
      </c>
      <c r="Z38" s="47" t="s">
        <v>265</v>
      </c>
      <c r="AA38" s="50">
        <v>0.14553990610328638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324</v>
      </c>
      <c r="AI38" s="54">
        <v>32800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0.36956521739130432</v>
      </c>
      <c r="N39" s="47" t="s">
        <v>269</v>
      </c>
      <c r="O39" s="49">
        <v>0.38095238095238093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265</v>
      </c>
      <c r="U39" s="51">
        <v>5618.5185185185182</v>
      </c>
      <c r="V39" s="47" t="s">
        <v>195</v>
      </c>
      <c r="W39" s="51">
        <v>-6753.7037037037035</v>
      </c>
      <c r="X39" s="47" t="s">
        <v>235</v>
      </c>
      <c r="Y39" s="50">
        <v>0.15492957746478872</v>
      </c>
      <c r="Z39" s="47" t="s">
        <v>216</v>
      </c>
      <c r="AA39" s="50">
        <v>0.14525139664804471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304</v>
      </c>
      <c r="U40" s="51">
        <v>5597.6190476190477</v>
      </c>
      <c r="V40" s="47" t="s">
        <v>238</v>
      </c>
      <c r="W40" s="51">
        <v>-6756</v>
      </c>
      <c r="X40" s="47" t="s">
        <v>169</v>
      </c>
      <c r="Y40" s="50">
        <v>0.15436241610738255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203</v>
      </c>
      <c r="M41" s="49">
        <v>0.4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255</v>
      </c>
      <c r="W41" s="51">
        <v>-6852.3809523809523</v>
      </c>
      <c r="X41" s="47" t="s">
        <v>231</v>
      </c>
      <c r="Y41" s="50">
        <v>0.15384615384615385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324</v>
      </c>
      <c r="AE41" s="50">
        <v>0.1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277</v>
      </c>
      <c r="M42" s="49">
        <v>0.41304347826086957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0.1875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241</v>
      </c>
      <c r="Y42" s="50">
        <v>0.15151515151515152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-23.94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324</v>
      </c>
      <c r="M43" s="49">
        <v>0.46666666666666667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180</v>
      </c>
      <c r="Y43" s="50">
        <v>0.14285714285714285</v>
      </c>
      <c r="Z43" s="47" t="s">
        <v>162</v>
      </c>
      <c r="AA43" s="50">
        <v>0.11538461538461539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3.0666666666666669</v>
      </c>
      <c r="J44" s="47" t="s">
        <v>202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324</v>
      </c>
      <c r="AA44" s="50">
        <v>0.10416666666666667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272</v>
      </c>
      <c r="E45" s="46">
        <v>-213.49999999999994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324</v>
      </c>
      <c r="Q45" s="50">
        <v>9.375E-2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238</v>
      </c>
      <c r="E47" s="46">
        <v>-302.09999999999997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-353.79999999999984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324</v>
      </c>
      <c r="E49" s="46">
        <v>-359.1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277</v>
      </c>
      <c r="E50" s="46">
        <v>-387.7999999999999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9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797</v>
      </c>
      <c r="C2" s="121"/>
      <c r="E2" s="32" t="s">
        <v>54</v>
      </c>
      <c r="F2" s="29" t="s">
        <v>20</v>
      </c>
      <c r="G2" s="12">
        <v>737</v>
      </c>
      <c r="H2" s="93">
        <f>IF(B$17=0,0,G2/B$17)</f>
        <v>0.59339774557165859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-61.480552070263485</v>
      </c>
      <c r="P2" s="79">
        <v>797</v>
      </c>
      <c r="Q2" s="63">
        <v>-49000</v>
      </c>
    </row>
    <row r="3" spans="1:17">
      <c r="A3" s="19" t="s">
        <v>8</v>
      </c>
      <c r="B3" s="122">
        <v>5857</v>
      </c>
      <c r="C3" s="123"/>
      <c r="E3" s="33" t="s">
        <v>181</v>
      </c>
      <c r="F3" s="30" t="s">
        <v>156</v>
      </c>
      <c r="G3" s="13">
        <v>646</v>
      </c>
      <c r="H3" s="94">
        <f>IF(B$17=0,0,G3/B$17)</f>
        <v>0.52012882447665054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-1.7565872020075282</v>
      </c>
      <c r="P3" s="80">
        <v>797</v>
      </c>
      <c r="Q3" s="64">
        <v>-1400</v>
      </c>
    </row>
    <row r="4" spans="1:17">
      <c r="A4" s="19" t="s">
        <v>6</v>
      </c>
      <c r="B4" s="124">
        <v>-131.60000000000019</v>
      </c>
      <c r="C4" s="125"/>
      <c r="E4" s="33" t="s">
        <v>184</v>
      </c>
      <c r="F4" s="30" t="s">
        <v>187</v>
      </c>
      <c r="G4" s="13">
        <v>624</v>
      </c>
      <c r="H4" s="94">
        <f>IF(B$17=0,0,G4/B$17)</f>
        <v>0.50241545893719808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-35.216819973718792</v>
      </c>
      <c r="P4" s="80">
        <v>761</v>
      </c>
      <c r="Q4" s="64">
        <v>-26800</v>
      </c>
    </row>
    <row r="5" spans="1:17">
      <c r="A5" s="19" t="s">
        <v>7</v>
      </c>
      <c r="B5" s="126">
        <f>IF(B$2=0,0,B$4/B$2)</f>
        <v>-0.16511919698870789</v>
      </c>
      <c r="C5" s="127"/>
      <c r="E5" s="33" t="s">
        <v>60</v>
      </c>
      <c r="F5" s="30" t="s">
        <v>24</v>
      </c>
      <c r="G5" s="13">
        <v>474</v>
      </c>
      <c r="H5" s="94">
        <f>IF(B$17=0,0,G5/B$17)</f>
        <v>0.38164251207729466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-19.236417033773861</v>
      </c>
      <c r="P5" s="80">
        <v>681</v>
      </c>
      <c r="Q5" s="64">
        <v>-13100</v>
      </c>
    </row>
    <row r="6" spans="1:17">
      <c r="A6" s="19" t="s">
        <v>1</v>
      </c>
      <c r="B6" s="128">
        <f>IF(B$2=0,0,(B$7*1+B$8*2+B$9*3+B$10*4)/B$2)</f>
        <v>2.4905897114178166</v>
      </c>
      <c r="C6" s="129"/>
      <c r="E6" s="33" t="s">
        <v>56</v>
      </c>
      <c r="F6" s="30" t="s">
        <v>185</v>
      </c>
      <c r="G6" s="13">
        <v>327</v>
      </c>
      <c r="H6" s="94">
        <f>IF(B$17=0,0,G6/B$17)</f>
        <v>0.26328502415458938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-2.1153846153846154</v>
      </c>
      <c r="P6" s="80">
        <v>520</v>
      </c>
      <c r="Q6" s="64">
        <v>-1100</v>
      </c>
    </row>
    <row r="7" spans="1:17">
      <c r="A7" s="19" t="s">
        <v>2</v>
      </c>
      <c r="B7" s="13">
        <v>204</v>
      </c>
      <c r="C7" s="6">
        <f t="shared" ref="C7:C12" si="2">IF(B$2=0,0,B7/B$2)</f>
        <v>0.25595984943538269</v>
      </c>
      <c r="E7" s="33" t="s">
        <v>57</v>
      </c>
      <c r="F7" s="30" t="s">
        <v>21</v>
      </c>
      <c r="G7" s="13">
        <v>283</v>
      </c>
      <c r="H7" s="94">
        <f>IF(B$17=0,0,G7/B$17)</f>
        <v>0.22785829307568439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-50.595238095238095</v>
      </c>
      <c r="P7" s="80">
        <v>336</v>
      </c>
      <c r="Q7" s="64">
        <v>-17000</v>
      </c>
    </row>
    <row r="8" spans="1:17">
      <c r="A8" s="19" t="s">
        <v>3</v>
      </c>
      <c r="B8" s="13">
        <v>196</v>
      </c>
      <c r="C8" s="6">
        <f>IF(B$2=0,0,B8/B$2)</f>
        <v>0.24592220828105396</v>
      </c>
      <c r="E8" s="33" t="s">
        <v>55</v>
      </c>
      <c r="F8" s="30" t="s">
        <v>155</v>
      </c>
      <c r="G8" s="13">
        <v>271</v>
      </c>
      <c r="H8" s="94">
        <f>IF(B$17=0,0,G8/B$17)</f>
        <v>0.21819645732689211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168</v>
      </c>
      <c r="Q8" s="64">
        <v>0</v>
      </c>
    </row>
    <row r="9" spans="1:17">
      <c r="A9" s="20" t="s">
        <v>4</v>
      </c>
      <c r="B9" s="14">
        <v>199</v>
      </c>
      <c r="C9" s="7">
        <f>IF(B$2=0,0,B9/B$2)</f>
        <v>0.24968632371392724</v>
      </c>
      <c r="E9" s="33" t="s">
        <v>59</v>
      </c>
      <c r="F9" s="30" t="s">
        <v>23</v>
      </c>
      <c r="G9" s="13">
        <v>201</v>
      </c>
      <c r="H9" s="94">
        <f>IF(B$17=0,0,G9/B$17)</f>
        <v>0.16183574879227053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198</v>
      </c>
      <c r="C10" s="7">
        <f>IF(B$2=0,0,B10/B$2)</f>
        <v>0.24843161856963614</v>
      </c>
      <c r="E10" s="33" t="s">
        <v>182</v>
      </c>
      <c r="F10" s="30" t="s">
        <v>19</v>
      </c>
      <c r="G10" s="13">
        <v>133</v>
      </c>
      <c r="H10" s="94">
        <f>IF(B$17=0,0,G10/B$17)</f>
        <v>0.107085346215781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400</v>
      </c>
      <c r="C11" s="7">
        <f>IF(B$2=0,0,B11/B$2)</f>
        <v>0.50188205771643668</v>
      </c>
      <c r="E11" s="33" t="s">
        <v>58</v>
      </c>
      <c r="F11" s="30" t="s">
        <v>22</v>
      </c>
      <c r="G11" s="13">
        <v>84</v>
      </c>
      <c r="H11" s="94">
        <f>IF(B$17=0,0,G11/B$17)</f>
        <v>6.7632850241545889E-2</v>
      </c>
      <c r="I11" s="56">
        <v>21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3.0112923462986198E-2</v>
      </c>
      <c r="E12" s="33" t="s">
        <v>77</v>
      </c>
      <c r="F12" s="30" t="s">
        <v>41</v>
      </c>
      <c r="G12" s="13">
        <v>55</v>
      </c>
      <c r="H12" s="94">
        <f>IF(B$17=0,0,G12/B$17)</f>
        <v>4.4283413848631242E-2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0.20550000000000018</v>
      </c>
      <c r="P12" s="79">
        <v>200</v>
      </c>
      <c r="Q12" s="67">
        <v>41.100000000000037</v>
      </c>
    </row>
    <row r="13" spans="1:17">
      <c r="A13" s="22" t="s">
        <v>97</v>
      </c>
      <c r="B13" s="15">
        <v>1191</v>
      </c>
      <c r="C13" s="11">
        <f>IF(B$3=0,0,B13/B$3)</f>
        <v>0.20334642308348985</v>
      </c>
      <c r="E13" s="33" t="s">
        <v>183</v>
      </c>
      <c r="F13" s="30" t="s">
        <v>186</v>
      </c>
      <c r="G13" s="13">
        <v>35</v>
      </c>
      <c r="H13" s="94">
        <f>IF(B$17=0,0,G13/B$17)</f>
        <v>2.8180354267310789E-2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1.2254999999999978</v>
      </c>
      <c r="P13" s="80">
        <v>200</v>
      </c>
      <c r="Q13" s="68">
        <v>245.09999999999957</v>
      </c>
    </row>
    <row r="14" spans="1:17">
      <c r="A14" s="19" t="s">
        <v>94</v>
      </c>
      <c r="B14" s="13">
        <v>1335</v>
      </c>
      <c r="C14" s="6">
        <f>IF(B$3=0,0,B14/B$3)</f>
        <v>0.22793238859484377</v>
      </c>
      <c r="E14" s="33" t="s">
        <v>74</v>
      </c>
      <c r="F14" s="30" t="s">
        <v>38</v>
      </c>
      <c r="G14" s="13">
        <v>35</v>
      </c>
      <c r="H14" s="94">
        <f>IF(B$17=0,0,G14/B$17)</f>
        <v>2.8180354267310789E-2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-2.5194999999999994</v>
      </c>
      <c r="P14" s="80">
        <v>200</v>
      </c>
      <c r="Q14" s="68">
        <v>-503.89999999999992</v>
      </c>
    </row>
    <row r="15" spans="1:17">
      <c r="A15" s="18" t="s">
        <v>99</v>
      </c>
      <c r="B15" s="12">
        <f>B21</f>
        <v>650</v>
      </c>
      <c r="C15" s="4">
        <f>IF(B$13=0,0,B15/B$13)</f>
        <v>0.54575986565910994</v>
      </c>
      <c r="E15" s="33" t="s">
        <v>71</v>
      </c>
      <c r="F15" s="30" t="s">
        <v>35</v>
      </c>
      <c r="G15" s="13">
        <v>31</v>
      </c>
      <c r="H15" s="94">
        <f>IF(B$17=0,0,G15/B$17)</f>
        <v>2.4959742351046699E-2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0.43049999999999933</v>
      </c>
      <c r="P15" s="81">
        <v>200</v>
      </c>
      <c r="Q15" s="69">
        <v>86.099999999999866</v>
      </c>
    </row>
    <row r="16" spans="1:17">
      <c r="A16" s="18" t="s">
        <v>100</v>
      </c>
      <c r="B16" s="12">
        <f>B22</f>
        <v>453</v>
      </c>
      <c r="C16" s="4">
        <f>IF(B$14=0,0,B16/B$14)</f>
        <v>0.33932584269662919</v>
      </c>
      <c r="E16" s="33" t="s">
        <v>66</v>
      </c>
      <c r="F16" s="30" t="s">
        <v>30</v>
      </c>
      <c r="G16" s="13">
        <v>23</v>
      </c>
      <c r="H16" s="94">
        <f>IF(B$17=0,0,G16/B$17)</f>
        <v>1.8518518518518517E-2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1242</v>
      </c>
      <c r="C17" s="4">
        <f>IF(B$3=0,0,B17/B$3)</f>
        <v>0.21205395253542769</v>
      </c>
      <c r="E17" s="33" t="s">
        <v>67</v>
      </c>
      <c r="F17" s="30" t="s">
        <v>31</v>
      </c>
      <c r="G17" s="13">
        <v>17</v>
      </c>
      <c r="H17" s="94">
        <f>IF(B$17=0,0,G17/B$17)</f>
        <v>1.3687600644122383E-2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784</v>
      </c>
      <c r="C18" s="6">
        <f>IF(B$3=0,0,B18/B$3)</f>
        <v>0.13385692333959365</v>
      </c>
      <c r="E18" s="33" t="s">
        <v>69</v>
      </c>
      <c r="F18" s="30" t="s">
        <v>33</v>
      </c>
      <c r="G18" s="13">
        <v>12</v>
      </c>
      <c r="H18" s="94">
        <f>IF(B$17=0,0,G18/B$17)</f>
        <v>9.6618357487922701E-3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 t="shared" ref="O18:O63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455</v>
      </c>
      <c r="C19" s="6">
        <f>IF(B$17=0,0,B19/B$17)</f>
        <v>0.36634460547504027</v>
      </c>
      <c r="E19" s="33" t="s">
        <v>78</v>
      </c>
      <c r="F19" s="30" t="s">
        <v>42</v>
      </c>
      <c r="G19" s="13">
        <v>11</v>
      </c>
      <c r="H19" s="94">
        <f>IF(B$17=0,0,G19/B$17)</f>
        <v>8.8566827697262474E-3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787</v>
      </c>
      <c r="C20" s="6">
        <f>IF(B$17=0,0,B20/B$17)</f>
        <v>0.63365539452495978</v>
      </c>
      <c r="E20" s="33" t="s">
        <v>62</v>
      </c>
      <c r="F20" s="30" t="s">
        <v>26</v>
      </c>
      <c r="G20" s="13">
        <v>9</v>
      </c>
      <c r="H20" s="94">
        <f>IF(B$17=0,0,G20/B$17)</f>
        <v>7.246376811594203E-3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650</v>
      </c>
      <c r="C21" s="6">
        <f>IF(B$17=0,0,B21/B$17)</f>
        <v>0.52334943639291465</v>
      </c>
      <c r="E21" s="33" t="s">
        <v>61</v>
      </c>
      <c r="F21" s="30" t="s">
        <v>25</v>
      </c>
      <c r="G21" s="13">
        <v>7</v>
      </c>
      <c r="H21" s="94">
        <f>IF(B$17=0,0,G21/B$17)</f>
        <v>5.6360708534621577E-3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453</v>
      </c>
      <c r="C22" s="6">
        <f>IF(B$17=0,0,B22/B$17)</f>
        <v>0.36473429951690822</v>
      </c>
      <c r="E22" s="33" t="s">
        <v>76</v>
      </c>
      <c r="F22" s="30" t="s">
        <v>40</v>
      </c>
      <c r="G22" s="13">
        <v>6</v>
      </c>
      <c r="H22" s="94">
        <f>IF(B$17=0,0,G22/B$17)</f>
        <v>4.830917874396135E-3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139</v>
      </c>
      <c r="C23" s="6">
        <f>IF(B$17=0,0,B23/B$17)</f>
        <v>0.11191626409017713</v>
      </c>
      <c r="E23" s="33" t="s">
        <v>63</v>
      </c>
      <c r="F23" s="30" t="s">
        <v>27</v>
      </c>
      <c r="G23" s="13">
        <v>3</v>
      </c>
      <c r="H23" s="94">
        <f>IF(B$17=0,0,G23/B$17)</f>
        <v>2.4154589371980675E-3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6543.0756843800318</v>
      </c>
      <c r="C24" s="8">
        <v>8126500</v>
      </c>
      <c r="E24" s="33" t="s">
        <v>72</v>
      </c>
      <c r="F24" s="30" t="s">
        <v>36</v>
      </c>
      <c r="G24" s="13">
        <v>2</v>
      </c>
      <c r="H24" s="94">
        <f>IF(B$17=0,0,G24/B$17)</f>
        <v>1.6103059581320451E-3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 t="shared" si="3"/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7570.4689480354882</v>
      </c>
      <c r="C25" s="98">
        <v>5973100</v>
      </c>
      <c r="E25" s="33" t="s">
        <v>75</v>
      </c>
      <c r="F25" s="30" t="s">
        <v>39</v>
      </c>
      <c r="G25" s="13">
        <v>2</v>
      </c>
      <c r="H25" s="94">
        <f>IF(B$17=0,0,G25/B$17)</f>
        <v>1.6103059581320451E-3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 t="shared" si="3"/>
        <v>31.697777777777766</v>
      </c>
      <c r="P25" s="80">
        <v>45</v>
      </c>
      <c r="Q25" s="68">
        <v>1426.3999999999994</v>
      </c>
    </row>
    <row r="26" spans="1:17">
      <c r="A26" s="20" t="s">
        <v>134</v>
      </c>
      <c r="B26" s="97">
        <f>IF(B$16=0,0,C26/B$16)</f>
        <v>4753.6423841059604</v>
      </c>
      <c r="C26" s="98">
        <v>2153400</v>
      </c>
      <c r="E26" s="33" t="s">
        <v>68</v>
      </c>
      <c r="F26" s="30" t="s">
        <v>32</v>
      </c>
      <c r="G26" s="13">
        <v>1</v>
      </c>
      <c r="H26" s="94">
        <f>IF(B$17=0,0,G26/B$17)</f>
        <v>8.0515297906602254E-4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 t="shared" si="3"/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-5820.5357142857147</v>
      </c>
      <c r="C27" s="98">
        <v>-4563300</v>
      </c>
      <c r="E27" s="33" t="s">
        <v>79</v>
      </c>
      <c r="F27" s="30" t="s">
        <v>43</v>
      </c>
      <c r="G27" s="13">
        <v>1</v>
      </c>
      <c r="H27" s="94">
        <f>IF(B$17=0,0,G27/B$17)</f>
        <v>8.0515297906602254E-4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 t="shared" si="3"/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8.0515297906602254E-4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 t="shared" si="3"/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6</v>
      </c>
      <c r="E29" s="33" t="s">
        <v>82</v>
      </c>
      <c r="F29" s="30" t="s">
        <v>46</v>
      </c>
      <c r="G29" s="13">
        <v>1</v>
      </c>
      <c r="H29" s="94">
        <f>IF(B$17=0,0,G29/B$17)</f>
        <v>8.0515297906602254E-4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 t="shared" si="3"/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 t="shared" si="3"/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 t="shared" si="3"/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2.3903022024927439E-3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 t="shared" si="3"/>
        <v>14.795061728395057</v>
      </c>
      <c r="P32" s="80">
        <v>81</v>
      </c>
      <c r="Q32" s="68">
        <v>1198.3999999999996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 t="shared" si="3"/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 t="shared" si="3"/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135</v>
      </c>
      <c r="C35" s="102">
        <f t="shared" ref="C35:C47" si="4">IF(B$17=0,0,B35/B$17)</f>
        <v>0.10869565217391304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277</v>
      </c>
      <c r="O35" s="86">
        <f t="shared" si="3"/>
        <v>11.123913043478277</v>
      </c>
      <c r="P35" s="80">
        <v>138</v>
      </c>
      <c r="Q35" s="68">
        <v>1535.1000000000022</v>
      </c>
    </row>
    <row r="36" spans="1:17">
      <c r="A36" s="19" t="s">
        <v>135</v>
      </c>
      <c r="B36" s="13">
        <v>267</v>
      </c>
      <c r="C36" s="6">
        <f t="shared" si="4"/>
        <v>0.21497584541062803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 t="shared" si="3"/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276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 t="shared" si="3"/>
        <v>10.018840579710174</v>
      </c>
      <c r="P37" s="80">
        <v>138</v>
      </c>
      <c r="Q37" s="68">
        <v>1382.600000000004</v>
      </c>
    </row>
    <row r="38" spans="1:17">
      <c r="A38" s="19" t="s">
        <v>137</v>
      </c>
      <c r="B38" s="100">
        <v>259</v>
      </c>
      <c r="C38" s="6">
        <f t="shared" si="4"/>
        <v>0.20853462157809985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 t="shared" si="3"/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152</v>
      </c>
      <c r="C39" s="6">
        <f t="shared" si="4"/>
        <v>0.12238325281803543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 t="shared" si="3"/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95</v>
      </c>
      <c r="C40" s="6">
        <f t="shared" si="4"/>
        <v>7.6489533011272148E-2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272</v>
      </c>
      <c r="O40" s="86">
        <f t="shared" si="3"/>
        <v>4.9220238095238082</v>
      </c>
      <c r="P40" s="80">
        <v>168</v>
      </c>
      <c r="Q40" s="68">
        <v>826.89999999999975</v>
      </c>
    </row>
    <row r="41" spans="1:17">
      <c r="A41" s="19" t="s">
        <v>141</v>
      </c>
      <c r="B41" s="100">
        <v>34</v>
      </c>
      <c r="C41" s="6">
        <f t="shared" si="4"/>
        <v>2.7375201288244767E-2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 t="shared" si="3"/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4"/>
        <v>1.0466988727858293E-2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 t="shared" si="3"/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7</v>
      </c>
      <c r="C43" s="6">
        <f t="shared" si="4"/>
        <v>5.6360708534621577E-3</v>
      </c>
      <c r="K43" s="5">
        <v>41</v>
      </c>
      <c r="L43" s="61">
        <v>-66.399999999999991</v>
      </c>
      <c r="N43" s="76" t="s">
        <v>175</v>
      </c>
      <c r="O43" s="86">
        <f t="shared" si="3"/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4"/>
        <v>8.0515297906602254E-4</v>
      </c>
      <c r="K44" s="5">
        <v>42</v>
      </c>
      <c r="L44" s="61">
        <v>-59.29999999999999</v>
      </c>
      <c r="N44" s="76" t="s">
        <v>333</v>
      </c>
      <c r="O44" s="86">
        <f t="shared" si="3"/>
        <v>-0.50666666666666627</v>
      </c>
      <c r="P44" s="80">
        <v>30</v>
      </c>
      <c r="Q44" s="68">
        <v>-15.199999999999989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161</v>
      </c>
      <c r="O45" s="86">
        <f t="shared" si="3"/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255</v>
      </c>
      <c r="O46" s="86">
        <f t="shared" si="3"/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4"/>
        <v>2.4154589371980675E-3</v>
      </c>
      <c r="K47" s="5">
        <v>45</v>
      </c>
      <c r="L47" s="61">
        <v>-52.099999999999987</v>
      </c>
      <c r="N47" s="76" t="s">
        <v>164</v>
      </c>
      <c r="O47" s="86">
        <f t="shared" si="3"/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 t="shared" si="3"/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 t="shared" si="3"/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244</v>
      </c>
      <c r="O50" s="86">
        <f t="shared" si="3"/>
        <v>-5.6771929824561447</v>
      </c>
      <c r="P50" s="80">
        <v>57</v>
      </c>
      <c r="Q50" s="68">
        <v>-323.60000000000025</v>
      </c>
    </row>
    <row r="51" spans="11:17">
      <c r="K51" s="5">
        <v>49</v>
      </c>
      <c r="L51" s="61">
        <v>-73.599999999999994</v>
      </c>
      <c r="N51" s="76" t="s">
        <v>195</v>
      </c>
      <c r="O51" s="86">
        <f t="shared" si="3"/>
        <v>-5.6887005649717564</v>
      </c>
      <c r="P51" s="80">
        <v>177</v>
      </c>
      <c r="Q51" s="68">
        <v>-1006.9000000000009</v>
      </c>
    </row>
    <row r="52" spans="11:17">
      <c r="K52" s="5">
        <v>50</v>
      </c>
      <c r="L52" s="61">
        <v>-72.8</v>
      </c>
      <c r="N52" s="76" t="s">
        <v>191</v>
      </c>
      <c r="O52" s="86">
        <f t="shared" si="3"/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 t="shared" si="3"/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 t="shared" si="3"/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 t="shared" si="3"/>
        <v>-12.951243781094551</v>
      </c>
      <c r="P55" s="80">
        <v>201</v>
      </c>
      <c r="Q55" s="68">
        <v>-2603.2000000000048</v>
      </c>
    </row>
    <row r="56" spans="11:17">
      <c r="K56" s="5">
        <v>54</v>
      </c>
      <c r="L56" s="61">
        <v>-30.5</v>
      </c>
      <c r="N56" s="76" t="s">
        <v>276</v>
      </c>
      <c r="O56" s="86">
        <f t="shared" si="3"/>
        <v>-16.144973544973535</v>
      </c>
      <c r="P56" s="80">
        <v>189</v>
      </c>
      <c r="Q56" s="68">
        <v>-3051.3999999999978</v>
      </c>
    </row>
    <row r="57" spans="11:17">
      <c r="K57" s="5">
        <v>55</v>
      </c>
      <c r="L57" s="61">
        <v>20.799999999999997</v>
      </c>
      <c r="N57" s="76" t="s">
        <v>263</v>
      </c>
      <c r="O57" s="86">
        <f t="shared" si="3"/>
        <v>-18.342424242424233</v>
      </c>
      <c r="P57" s="80">
        <v>165</v>
      </c>
      <c r="Q57" s="68">
        <v>-3026.4999999999982</v>
      </c>
    </row>
    <row r="58" spans="11:17">
      <c r="K58" s="5">
        <v>56</v>
      </c>
      <c r="L58" s="61">
        <v>-20</v>
      </c>
      <c r="N58" s="76" t="s">
        <v>167</v>
      </c>
      <c r="O58" s="86">
        <f t="shared" si="3"/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 t="shared" si="3"/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 t="shared" si="3"/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 t="shared" si="3"/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 t="shared" si="3"/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 t="shared" si="3"/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</sheetData>
  <sortState xmlns:xlrd2="http://schemas.microsoft.com/office/spreadsheetml/2017/richdata2" ref="E2:I800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4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35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54</v>
      </c>
      <c r="F2" s="29" t="s">
        <v>20</v>
      </c>
      <c r="G2" s="12">
        <v>83</v>
      </c>
      <c r="H2" s="93">
        <f>IF(B$17=0,0,G2/B$17)</f>
        <v>0.86458333333333337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1096.6666666666667</v>
      </c>
      <c r="P2" s="79">
        <v>60</v>
      </c>
      <c r="Q2" s="63">
        <v>65800</v>
      </c>
    </row>
    <row r="3" spans="1:17">
      <c r="A3" s="19" t="s">
        <v>8</v>
      </c>
      <c r="B3" s="122">
        <v>447</v>
      </c>
      <c r="C3" s="123"/>
      <c r="E3" s="33" t="s">
        <v>184</v>
      </c>
      <c r="F3" s="30" t="s">
        <v>187</v>
      </c>
      <c r="G3" s="13">
        <v>66</v>
      </c>
      <c r="H3" s="94">
        <f>IF(B$17=0,0,G3/B$17)</f>
        <v>0.6875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1178.3333333333333</v>
      </c>
      <c r="P3" s="80">
        <v>60</v>
      </c>
      <c r="Q3" s="64">
        <v>70700</v>
      </c>
    </row>
    <row r="4" spans="1:17">
      <c r="A4" s="19" t="s">
        <v>6</v>
      </c>
      <c r="B4" s="124">
        <v>733.2</v>
      </c>
      <c r="C4" s="125"/>
      <c r="E4" s="33" t="s">
        <v>181</v>
      </c>
      <c r="F4" s="30" t="s">
        <v>156</v>
      </c>
      <c r="G4" s="13">
        <v>42</v>
      </c>
      <c r="H4" s="94">
        <f>IF(B$17=0,0,G4/B$17)</f>
        <v>0.4375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1015.5172413793103</v>
      </c>
      <c r="P4" s="80">
        <v>58</v>
      </c>
      <c r="Q4" s="64">
        <v>58900</v>
      </c>
    </row>
    <row r="5" spans="1:17">
      <c r="A5" s="19" t="s">
        <v>7</v>
      </c>
      <c r="B5" s="126">
        <f>IF(B$2=0,0,B$4/B$2)</f>
        <v>12.22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0.36458333333333331</v>
      </c>
      <c r="I5" s="56">
        <v>26</v>
      </c>
      <c r="K5" s="5">
        <v>3</v>
      </c>
      <c r="L5" s="61">
        <v>-32.299999999999997</v>
      </c>
      <c r="N5" s="76" t="s">
        <v>157</v>
      </c>
      <c r="O5" s="83">
        <f>IF(P5=0,0,Q5/P5)</f>
        <v>-69.387755102040813</v>
      </c>
      <c r="P5" s="80">
        <v>49</v>
      </c>
      <c r="Q5" s="64">
        <v>-3400</v>
      </c>
    </row>
    <row r="6" spans="1:17">
      <c r="A6" s="19" t="s">
        <v>1</v>
      </c>
      <c r="B6" s="128">
        <f>IF(B$2=0,0,(B$7*1+B$8*2+B$9*3+B$10*4)/B$2)</f>
        <v>2.1833333333333331</v>
      </c>
      <c r="C6" s="129"/>
      <c r="E6" s="33" t="s">
        <v>57</v>
      </c>
      <c r="F6" s="30" t="s">
        <v>21</v>
      </c>
      <c r="G6" s="13">
        <v>28</v>
      </c>
      <c r="H6" s="94">
        <f>IF(B$17=0,0,G6/B$17)</f>
        <v>0.29166666666666669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1255.5555555555557</v>
      </c>
      <c r="P6" s="80">
        <v>36</v>
      </c>
      <c r="Q6" s="64">
        <v>45200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59</v>
      </c>
      <c r="F7" s="30" t="s">
        <v>23</v>
      </c>
      <c r="G7" s="13">
        <v>24</v>
      </c>
      <c r="H7" s="94">
        <f>IF(B$17=0,0,G7/B$17)</f>
        <v>0.25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55</v>
      </c>
      <c r="F8" s="30" t="s">
        <v>155</v>
      </c>
      <c r="G8" s="13">
        <v>23</v>
      </c>
      <c r="H8" s="94">
        <f>IF(B$17=0,0,G8/B$17)</f>
        <v>0.23958333333333334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0.2</v>
      </c>
      <c r="E9" s="33" t="s">
        <v>56</v>
      </c>
      <c r="F9" s="30" t="s">
        <v>185</v>
      </c>
      <c r="G9" s="13">
        <v>17</v>
      </c>
      <c r="H9" s="94">
        <f>IF(B$17=0,0,G9/B$17)</f>
        <v>0.17708333333333334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0.16666666666666666</v>
      </c>
      <c r="E10" s="33" t="s">
        <v>58</v>
      </c>
      <c r="F10" s="30" t="s">
        <v>22</v>
      </c>
      <c r="G10" s="13">
        <v>8</v>
      </c>
      <c r="H10" s="94">
        <f>IF(B$17=0,0,G10/B$17)</f>
        <v>8.3333333333333329E-2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182</v>
      </c>
      <c r="F11" s="30" t="s">
        <v>19</v>
      </c>
      <c r="G11" s="13">
        <v>7</v>
      </c>
      <c r="H11" s="94">
        <f>IF(B$17=0,0,G11/B$17)</f>
        <v>7.2916666666666671E-2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1.6666666666666666E-2</v>
      </c>
      <c r="E12" s="33" t="s">
        <v>77</v>
      </c>
      <c r="F12" s="30" t="s">
        <v>41</v>
      </c>
      <c r="G12" s="13">
        <v>7</v>
      </c>
      <c r="H12" s="94">
        <f>IF(B$17=0,0,G12/B$17)</f>
        <v>7.2916666666666671E-2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69</v>
      </c>
      <c r="C13" s="11">
        <f>IF(B$3=0,0,B13/B$3)</f>
        <v>0.15436241610738255</v>
      </c>
      <c r="E13" s="33" t="s">
        <v>62</v>
      </c>
      <c r="F13" s="30" t="s">
        <v>26</v>
      </c>
      <c r="G13" s="13">
        <v>1</v>
      </c>
      <c r="H13" s="94">
        <f>IF(B$17=0,0,G13/B$17)</f>
        <v>1.0416666666666666E-2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90</v>
      </c>
      <c r="C14" s="6">
        <f>IF(B$3=0,0,B14/B$3)</f>
        <v>0.20134228187919462</v>
      </c>
      <c r="E14" s="33" t="s">
        <v>66</v>
      </c>
      <c r="F14" s="30" t="s">
        <v>30</v>
      </c>
      <c r="G14" s="13">
        <v>1</v>
      </c>
      <c r="H14" s="94">
        <f>IF(B$17=0,0,G14/B$17)</f>
        <v>1.0416666666666666E-2</v>
      </c>
      <c r="I14" s="56">
        <v>16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42</v>
      </c>
      <c r="C15" s="4">
        <f>IF(B$13=0,0,B15/B$13)</f>
        <v>0.60869565217391308</v>
      </c>
      <c r="E15" s="33" t="s">
        <v>67</v>
      </c>
      <c r="F15" s="30" t="s">
        <v>31</v>
      </c>
      <c r="G15" s="13">
        <v>1</v>
      </c>
      <c r="H15" s="94">
        <f>IF(B$17=0,0,G15/B$17)</f>
        <v>1.0416666666666666E-2</v>
      </c>
      <c r="I15" s="56">
        <v>12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0.3888888888888889</v>
      </c>
      <c r="E16" s="33" t="s">
        <v>183</v>
      </c>
      <c r="F16" s="30" t="s">
        <v>186</v>
      </c>
      <c r="G16" s="13">
        <v>1</v>
      </c>
      <c r="H16" s="94">
        <f>IF(B$17=0,0,G16/B$17)</f>
        <v>1.0416666666666666E-2</v>
      </c>
      <c r="I16" s="56">
        <v>18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0.21476510067114093</v>
      </c>
      <c r="E17" s="33" t="s">
        <v>68</v>
      </c>
      <c r="F17" s="30" t="s">
        <v>32</v>
      </c>
      <c r="G17" s="13">
        <v>1</v>
      </c>
      <c r="H17" s="94">
        <f>IF(B$17=0,0,G17/B$17)</f>
        <v>1.0416666666666666E-2</v>
      </c>
      <c r="I17" s="56">
        <v>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9.3959731543624164E-2</v>
      </c>
      <c r="E18" s="33" t="s">
        <v>69</v>
      </c>
      <c r="F18" s="30" t="s">
        <v>33</v>
      </c>
      <c r="G18" s="13">
        <v>1</v>
      </c>
      <c r="H18" s="94">
        <f>IF(B$17=0,0,G18/B$17)</f>
        <v>1.0416666666666666E-2</v>
      </c>
      <c r="I18" s="56">
        <v>9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26</v>
      </c>
      <c r="C19" s="6">
        <f>IF(B$17=0,0,B19/B$17)</f>
        <v>0.27083333333333331</v>
      </c>
      <c r="E19" s="33" t="s">
        <v>71</v>
      </c>
      <c r="F19" s="30" t="s">
        <v>35</v>
      </c>
      <c r="G19" s="13">
        <v>1</v>
      </c>
      <c r="H19" s="94">
        <f>IF(B$17=0,0,G19/B$17)</f>
        <v>1.0416666666666666E-2</v>
      </c>
      <c r="I19" s="56">
        <v>16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70</v>
      </c>
      <c r="C20" s="6">
        <f>IF(B$17=0,0,B20/B$17)</f>
        <v>0.72916666666666663</v>
      </c>
      <c r="E20" s="33" t="s">
        <v>74</v>
      </c>
      <c r="F20" s="30" t="s">
        <v>38</v>
      </c>
      <c r="G20" s="13">
        <v>1</v>
      </c>
      <c r="H20" s="94">
        <f>IF(B$17=0,0,G20/B$17)</f>
        <v>1.0416666666666666E-2</v>
      </c>
      <c r="I20" s="56">
        <v>19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42</v>
      </c>
      <c r="C21" s="6">
        <f>IF(B$17=0,0,B21/B$17)</f>
        <v>0.4375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277</v>
      </c>
      <c r="O21" s="86">
        <f t="shared" si="3"/>
        <v>76.933333333333351</v>
      </c>
      <c r="P21" s="80">
        <v>6</v>
      </c>
      <c r="Q21" s="68">
        <v>461.60000000000008</v>
      </c>
    </row>
    <row r="22" spans="1:17">
      <c r="A22" s="19" t="s">
        <v>149</v>
      </c>
      <c r="B22" s="13">
        <v>35</v>
      </c>
      <c r="C22" s="6">
        <f>IF(B$17=0,0,B22/B$17)</f>
        <v>0.36458333333333331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19</v>
      </c>
      <c r="C23" s="6">
        <f>IF(B$17=0,0,B23/B$17)</f>
        <v>0.19791666666666666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7555.208333333333</v>
      </c>
      <c r="C24" s="8">
        <v>725300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8439.3442622950824</v>
      </c>
      <c r="C25" s="98">
        <v>514800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-4680.9523809523807</v>
      </c>
      <c r="C27" s="98">
        <v>-196600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324</v>
      </c>
      <c r="O28" s="86">
        <f t="shared" si="3"/>
        <v>45.5</v>
      </c>
      <c r="P28" s="80">
        <v>2</v>
      </c>
      <c r="Q28" s="68">
        <v>91</v>
      </c>
    </row>
    <row r="29" spans="1:17">
      <c r="A29" s="19" t="s">
        <v>131</v>
      </c>
      <c r="B29" s="13">
        <v>42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18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29</v>
      </c>
      <c r="C38" s="6">
        <f t="shared" si="4"/>
        <v>0.30208333333333331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7.2916666666666671E-2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 t="shared" si="3"/>
        <v>0.58181818181818168</v>
      </c>
      <c r="P42" s="80">
        <v>11</v>
      </c>
      <c r="Q42" s="68">
        <v>6.3999999999999986</v>
      </c>
    </row>
    <row r="43" spans="1:17">
      <c r="A43" s="19" t="s">
        <v>143</v>
      </c>
      <c r="B43" s="100">
        <v>2</v>
      </c>
      <c r="C43" s="6">
        <f t="shared" si="4"/>
        <v>2.0833333333333332E-2</v>
      </c>
      <c r="K43" s="5">
        <v>41</v>
      </c>
      <c r="L43" s="61">
        <v>584.79999999999995</v>
      </c>
      <c r="N43" s="76" t="s">
        <v>195</v>
      </c>
      <c r="O43" s="86">
        <f t="shared" si="3"/>
        <v>-4.2812500000000053</v>
      </c>
      <c r="P43" s="80">
        <v>16</v>
      </c>
      <c r="Q43" s="68">
        <v>-68.500000000000085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276</v>
      </c>
      <c r="O44" s="86">
        <f t="shared" si="3"/>
        <v>-5.3875000000000011</v>
      </c>
      <c r="P44" s="80">
        <v>8</v>
      </c>
      <c r="Q44" s="68">
        <v>-43.100000000000009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164</v>
      </c>
      <c r="O45" s="86">
        <f t="shared" si="3"/>
        <v>-7.6999999999999975</v>
      </c>
      <c r="P45" s="80">
        <v>7</v>
      </c>
      <c r="Q45" s="68">
        <v>-53.899999999999984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265</v>
      </c>
      <c r="O46" s="86">
        <f t="shared" si="3"/>
        <v>-8.1000000000000014</v>
      </c>
      <c r="P46" s="80">
        <v>2</v>
      </c>
      <c r="Q46" s="68">
        <v>-16.200000000000003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177</v>
      </c>
      <c r="O47" s="86">
        <f t="shared" si="3"/>
        <v>-10.999999999999996</v>
      </c>
      <c r="P47" s="80">
        <v>2</v>
      </c>
      <c r="Q47" s="68">
        <v>-21.999999999999993</v>
      </c>
    </row>
    <row r="48" spans="1:17">
      <c r="K48" s="5">
        <v>46</v>
      </c>
      <c r="L48" s="61">
        <v>682.4</v>
      </c>
      <c r="N48" s="76" t="s">
        <v>168</v>
      </c>
      <c r="O48" s="86">
        <f t="shared" si="3"/>
        <v>-14.5625</v>
      </c>
      <c r="P48" s="80">
        <v>8</v>
      </c>
      <c r="Q48" s="68">
        <v>-116.5</v>
      </c>
    </row>
    <row r="49" spans="11:17">
      <c r="K49" s="5">
        <v>47</v>
      </c>
      <c r="L49" s="61">
        <v>692.6</v>
      </c>
      <c r="N49" s="76" t="s">
        <v>269</v>
      </c>
      <c r="O49" s="86">
        <f t="shared" si="3"/>
        <v>-20.074999999999999</v>
      </c>
      <c r="P49" s="80">
        <v>4</v>
      </c>
      <c r="Q49" s="68">
        <v>-80.3</v>
      </c>
    </row>
    <row r="50" spans="11:17">
      <c r="K50" s="5">
        <v>48</v>
      </c>
      <c r="L50" s="61">
        <v>721.1</v>
      </c>
      <c r="N50" s="76" t="s">
        <v>335</v>
      </c>
      <c r="O50" s="86">
        <f t="shared" si="3"/>
        <v>-21.4</v>
      </c>
      <c r="P50" s="80">
        <v>1</v>
      </c>
      <c r="Q50" s="68">
        <v>-21.4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</sheetData>
  <sortState xmlns:xlrd2="http://schemas.microsoft.com/office/spreadsheetml/2017/richdata2" ref="E2:I6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20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0.63492063492063489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-1345.6521739130435</v>
      </c>
      <c r="P2" s="79">
        <v>46</v>
      </c>
      <c r="Q2" s="63">
        <v>-61900</v>
      </c>
    </row>
    <row r="3" spans="1:17">
      <c r="A3" s="19" t="s">
        <v>8</v>
      </c>
      <c r="B3" s="122">
        <v>355</v>
      </c>
      <c r="C3" s="123"/>
      <c r="E3" s="33" t="s">
        <v>184</v>
      </c>
      <c r="F3" s="30" t="s">
        <v>187</v>
      </c>
      <c r="G3" s="13">
        <v>35</v>
      </c>
      <c r="H3" s="94">
        <f>IF(B$17=0,0,G3/B$17)</f>
        <v>0.55555555555555558</v>
      </c>
      <c r="I3" s="56">
        <v>15</v>
      </c>
      <c r="K3" s="5">
        <v>1</v>
      </c>
      <c r="L3" s="61">
        <v>-53.7</v>
      </c>
      <c r="N3" s="76" t="s">
        <v>104</v>
      </c>
      <c r="O3" s="83">
        <f t="shared" si="0"/>
        <v>334.78260869565219</v>
      </c>
      <c r="P3" s="80">
        <v>46</v>
      </c>
      <c r="Q3" s="64">
        <v>15400</v>
      </c>
    </row>
    <row r="4" spans="1:17">
      <c r="A4" s="19" t="s">
        <v>6</v>
      </c>
      <c r="B4" s="124">
        <v>-353.79999999999984</v>
      </c>
      <c r="C4" s="125"/>
      <c r="E4" s="33" t="s">
        <v>181</v>
      </c>
      <c r="F4" s="30" t="s">
        <v>156</v>
      </c>
      <c r="G4" s="13">
        <v>32</v>
      </c>
      <c r="H4" s="94">
        <f>IF(B$17=0,0,G4/B$17)</f>
        <v>0.50793650793650791</v>
      </c>
      <c r="I4" s="56">
        <v>23</v>
      </c>
      <c r="K4" s="5">
        <v>2</v>
      </c>
      <c r="L4" s="61">
        <v>-70.800000000000011</v>
      </c>
      <c r="N4" s="76" t="s">
        <v>105</v>
      </c>
      <c r="O4" s="83">
        <f t="shared" si="0"/>
        <v>-1148.8888888888889</v>
      </c>
      <c r="P4" s="80">
        <v>45</v>
      </c>
      <c r="Q4" s="64">
        <v>-51700</v>
      </c>
    </row>
    <row r="5" spans="1:17">
      <c r="A5" s="19" t="s">
        <v>7</v>
      </c>
      <c r="B5" s="126">
        <f>IF(B$2=0,0,B$4/B$2)</f>
        <v>-7.6913043478260832</v>
      </c>
      <c r="C5" s="127"/>
      <c r="E5" s="33" t="s">
        <v>60</v>
      </c>
      <c r="F5" s="30" t="s">
        <v>24</v>
      </c>
      <c r="G5" s="13">
        <v>24</v>
      </c>
      <c r="H5" s="94">
        <f>IF(B$17=0,0,G5/B$17)</f>
        <v>0.38095238095238093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-535.71428571428567</v>
      </c>
      <c r="P5" s="80">
        <v>42</v>
      </c>
      <c r="Q5" s="64">
        <v>-22500</v>
      </c>
    </row>
    <row r="6" spans="1:17">
      <c r="A6" s="19" t="s">
        <v>1</v>
      </c>
      <c r="B6" s="128">
        <f>IF(B$2=0,0,(B$7*1+B$8*2+B$9*3+B$10*4)/B$2)</f>
        <v>2.7173913043478262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0.25396825396825395</v>
      </c>
      <c r="I6" s="56">
        <v>25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-8.5714285714285712</v>
      </c>
      <c r="P6" s="80">
        <v>35</v>
      </c>
      <c r="Q6" s="64">
        <v>-300</v>
      </c>
    </row>
    <row r="7" spans="1:17">
      <c r="A7" s="19" t="s">
        <v>2</v>
      </c>
      <c r="B7" s="13">
        <v>11</v>
      </c>
      <c r="C7" s="6">
        <f t="shared" ref="C7:C12" si="2">IF(B$2=0,0,B7/B$2)</f>
        <v>0.2391304347826087</v>
      </c>
      <c r="E7" s="33" t="s">
        <v>55</v>
      </c>
      <c r="F7" s="30" t="s">
        <v>155</v>
      </c>
      <c r="G7" s="13">
        <v>13</v>
      </c>
      <c r="H7" s="94">
        <f>IF(B$17=0,0,G7/B$17)</f>
        <v>0.20634920634920634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-534.78260869565213</v>
      </c>
      <c r="P7" s="80">
        <v>23</v>
      </c>
      <c r="Q7" s="64">
        <v>-12300</v>
      </c>
    </row>
    <row r="8" spans="1:17">
      <c r="A8" s="19" t="s">
        <v>3</v>
      </c>
      <c r="B8" s="13">
        <v>8</v>
      </c>
      <c r="C8" s="6">
        <f>IF(B$2=0,0,B8/B$2)</f>
        <v>0.17391304347826086</v>
      </c>
      <c r="E8" s="33" t="s">
        <v>57</v>
      </c>
      <c r="F8" s="30" t="s">
        <v>21</v>
      </c>
      <c r="G8" s="13">
        <v>13</v>
      </c>
      <c r="H8" s="94">
        <f>IF(B$17=0,0,G8/B$17)</f>
        <v>0.20634920634920634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0.21739130434782608</v>
      </c>
      <c r="E9" s="33" t="s">
        <v>59</v>
      </c>
      <c r="F9" s="30" t="s">
        <v>23</v>
      </c>
      <c r="G9" s="13">
        <v>8</v>
      </c>
      <c r="H9" s="94">
        <f>IF(B$17=0,0,G9/B$17)</f>
        <v>0.12698412698412698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0.36956521739130432</v>
      </c>
      <c r="E10" s="33" t="s">
        <v>182</v>
      </c>
      <c r="F10" s="30" t="s">
        <v>19</v>
      </c>
      <c r="G10" s="13">
        <v>6</v>
      </c>
      <c r="H10" s="94">
        <f>IF(B$17=0,0,G10/B$17)</f>
        <v>9.5238095238095233E-2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0.41304347826086957</v>
      </c>
      <c r="E11" s="33" t="s">
        <v>61</v>
      </c>
      <c r="F11" s="30" t="s">
        <v>25</v>
      </c>
      <c r="G11" s="13">
        <v>1</v>
      </c>
      <c r="H11" s="94">
        <f>IF(B$17=0,0,G11/B$17)</f>
        <v>1.5873015873015872E-2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4.3478260869565216E-2</v>
      </c>
      <c r="E12" s="33" t="s">
        <v>66</v>
      </c>
      <c r="F12" s="30" t="s">
        <v>30</v>
      </c>
      <c r="G12" s="13">
        <v>1</v>
      </c>
      <c r="H12" s="94">
        <f>IF(B$17=0,0,G12/B$17)</f>
        <v>1.5873015873015872E-2</v>
      </c>
      <c r="I12" s="56">
        <v>15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55</v>
      </c>
      <c r="C13" s="11">
        <f>IF(B$3=0,0,B13/B$3)</f>
        <v>0.15492957746478872</v>
      </c>
      <c r="E13" s="33" t="s">
        <v>183</v>
      </c>
      <c r="F13" s="30" t="s">
        <v>186</v>
      </c>
      <c r="G13" s="13">
        <v>1</v>
      </c>
      <c r="H13" s="94">
        <f>IF(B$17=0,0,G13/B$17)</f>
        <v>1.5873015873015872E-2</v>
      </c>
      <c r="I13" s="56">
        <v>17</v>
      </c>
      <c r="K13" s="5">
        <v>11</v>
      </c>
      <c r="L13" s="61">
        <v>-378.40000000000003</v>
      </c>
      <c r="N13" s="76" t="s">
        <v>127</v>
      </c>
      <c r="O13" s="86">
        <f>IF(P13=0,0,Q13/P13)</f>
        <v>4.2899999999999991</v>
      </c>
      <c r="P13" s="80">
        <v>10</v>
      </c>
      <c r="Q13" s="68">
        <v>42.899999999999991</v>
      </c>
    </row>
    <row r="14" spans="1:17">
      <c r="A14" s="19" t="s">
        <v>94</v>
      </c>
      <c r="B14" s="13">
        <v>78</v>
      </c>
      <c r="C14" s="6">
        <f>IF(B$3=0,0,B14/B$3)</f>
        <v>0.21971830985915494</v>
      </c>
      <c r="E14" s="33" t="s">
        <v>71</v>
      </c>
      <c r="F14" s="30" t="s">
        <v>35</v>
      </c>
      <c r="G14" s="13">
        <v>1</v>
      </c>
      <c r="H14" s="94">
        <f>IF(B$17=0,0,G14/B$17)</f>
        <v>1.5873015873015872E-2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0.58181818181818179</v>
      </c>
      <c r="E15" s="33" t="s">
        <v>76</v>
      </c>
      <c r="F15" s="30" t="s">
        <v>40</v>
      </c>
      <c r="G15" s="13">
        <v>1</v>
      </c>
      <c r="H15" s="94">
        <f>IF(B$17=0,0,G15/B$17)</f>
        <v>1.5873015873015872E-2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23</v>
      </c>
      <c r="C16" s="4">
        <f>IF(B$14=0,0,B16/B$14)</f>
        <v>0.29487179487179488</v>
      </c>
      <c r="E16" s="33" t="s">
        <v>77</v>
      </c>
      <c r="F16" s="30" t="s">
        <v>41</v>
      </c>
      <c r="G16" s="13">
        <v>1</v>
      </c>
      <c r="H16" s="94">
        <f>IF(B$17=0,0,G16/B$17)</f>
        <v>1.5873015873015872E-2</v>
      </c>
      <c r="I16" s="56">
        <v>23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0.17746478873239438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30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0.14929577464788732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0.33333333333333331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42</v>
      </c>
      <c r="C20" s="6">
        <f>IF(B$17=0,0,B20/B$17)</f>
        <v>0.66666666666666663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0.50793650793650791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14.166666666666666</v>
      </c>
      <c r="P21" s="80">
        <v>3</v>
      </c>
      <c r="Q21" s="68">
        <v>42.5</v>
      </c>
    </row>
    <row r="22" spans="1:17">
      <c r="A22" s="19" t="s">
        <v>149</v>
      </c>
      <c r="B22" s="13">
        <v>23</v>
      </c>
      <c r="C22" s="6">
        <f>IF(B$17=0,0,B22/B$17)</f>
        <v>0.36507936507936506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0.12698412698412698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 t="shared" si="3"/>
        <v>-3.105882352941177</v>
      </c>
      <c r="P23" s="80">
        <v>17</v>
      </c>
      <c r="Q23" s="68">
        <v>-52.800000000000011</v>
      </c>
    </row>
    <row r="24" spans="1:17">
      <c r="A24" s="19" t="s">
        <v>5</v>
      </c>
      <c r="B24" s="16">
        <f>IF(B$17=0,0,C24/B$17)</f>
        <v>5852.3809523809523</v>
      </c>
      <c r="C24" s="8">
        <v>368700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 t="shared" si="3"/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 t="shared" si="3"/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3773.913043478261</v>
      </c>
      <c r="C26" s="98">
        <v>86800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 t="shared" si="3"/>
        <v>-8.2545454545454522</v>
      </c>
      <c r="P26" s="80">
        <v>11</v>
      </c>
      <c r="Q26" s="68">
        <v>-90.799999999999969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20</v>
      </c>
      <c r="K28" s="5">
        <v>26</v>
      </c>
      <c r="L28" s="61">
        <v>-416.09999999999997</v>
      </c>
      <c r="N28" s="76" t="s">
        <v>276</v>
      </c>
      <c r="O28" s="86">
        <f t="shared" si="3"/>
        <v>-15.326315789473677</v>
      </c>
      <c r="P28" s="80">
        <v>19</v>
      </c>
      <c r="Q28" s="68">
        <v>-291.19999999999987</v>
      </c>
    </row>
    <row r="29" spans="1:17">
      <c r="A29" s="19" t="s">
        <v>131</v>
      </c>
      <c r="B29" s="13">
        <v>30</v>
      </c>
      <c r="C29" s="96">
        <v>15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2.8169014084507044E-3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0.12698412698412698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18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8</v>
      </c>
      <c r="C37" s="6">
        <f t="shared" si="4"/>
        <v>0.12698412698412698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4"/>
        <v>0.30158730158730157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0.58333333333333337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88.888888888888886</v>
      </c>
      <c r="P2" s="79">
        <v>27</v>
      </c>
      <c r="Q2" s="63">
        <v>2400</v>
      </c>
    </row>
    <row r="3" spans="1:17">
      <c r="A3" s="19" t="s">
        <v>8</v>
      </c>
      <c r="B3" s="122">
        <v>198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0.58333333333333337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74.074074074074076</v>
      </c>
      <c r="P3" s="80">
        <v>27</v>
      </c>
      <c r="Q3" s="64">
        <v>2000</v>
      </c>
    </row>
    <row r="4" spans="1:17">
      <c r="A4" s="19" t="s">
        <v>6</v>
      </c>
      <c r="B4" s="124">
        <v>-302.09999999999997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0.55555555555555558</v>
      </c>
      <c r="I4" s="56">
        <v>20</v>
      </c>
      <c r="K4" s="5">
        <v>2</v>
      </c>
      <c r="L4" s="61">
        <v>-52.3</v>
      </c>
      <c r="N4" s="76" t="s">
        <v>105</v>
      </c>
      <c r="O4" s="83">
        <f t="shared" si="0"/>
        <v>-1341.6666666666667</v>
      </c>
      <c r="P4" s="80">
        <v>24</v>
      </c>
      <c r="Q4" s="64">
        <v>-32200</v>
      </c>
    </row>
    <row r="5" spans="1:17">
      <c r="A5" s="19" t="s">
        <v>7</v>
      </c>
      <c r="B5" s="126">
        <f>IF(B$2=0,0,B$4/B$2)</f>
        <v>-11.188888888888888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0.3888888888888889</v>
      </c>
      <c r="I5" s="56">
        <v>31</v>
      </c>
      <c r="K5" s="5">
        <v>3</v>
      </c>
      <c r="L5" s="61">
        <v>-44.9</v>
      </c>
      <c r="N5" s="76" t="s">
        <v>157</v>
      </c>
      <c r="O5" s="83">
        <f>IF(P5=0,0,Q5/P5)</f>
        <v>-127.27272727272727</v>
      </c>
      <c r="P5" s="80">
        <v>22</v>
      </c>
      <c r="Q5" s="64">
        <v>-2800</v>
      </c>
    </row>
    <row r="6" spans="1:17">
      <c r="A6" s="19" t="s">
        <v>1</v>
      </c>
      <c r="B6" s="128">
        <f>IF(B$2=0,0,(B$7*1+B$8*2+B$9*3+B$10*4)/B$2)</f>
        <v>2.7037037037037037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0.30555555555555558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-1607.6923076923076</v>
      </c>
      <c r="P6" s="80">
        <v>13</v>
      </c>
      <c r="Q6" s="64">
        <v>-20900</v>
      </c>
    </row>
    <row r="7" spans="1:17">
      <c r="A7" s="19" t="s">
        <v>2</v>
      </c>
      <c r="B7" s="13">
        <v>2</v>
      </c>
      <c r="C7" s="6">
        <f t="shared" ref="C7:C12" si="2">IF(B$2=0,0,B7/B$2)</f>
        <v>7.407407407407407E-2</v>
      </c>
      <c r="E7" s="33" t="s">
        <v>57</v>
      </c>
      <c r="F7" s="30" t="s">
        <v>21</v>
      </c>
      <c r="G7" s="13">
        <v>8</v>
      </c>
      <c r="H7" s="94">
        <f>IF(B$17=0,0,G7/B$17)</f>
        <v>0.22222222222222221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-3550</v>
      </c>
      <c r="P7" s="80">
        <v>10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0.37037037037037035</v>
      </c>
      <c r="E8" s="33" t="s">
        <v>182</v>
      </c>
      <c r="F8" s="30" t="s">
        <v>19</v>
      </c>
      <c r="G8" s="13">
        <v>7</v>
      </c>
      <c r="H8" s="94">
        <f>IF(B$17=0,0,G8/B$17)</f>
        <v>0.19444444444444445</v>
      </c>
      <c r="I8" s="56">
        <v>9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0.33333333333333331</v>
      </c>
      <c r="E9" s="33" t="s">
        <v>55</v>
      </c>
      <c r="F9" s="30" t="s">
        <v>155</v>
      </c>
      <c r="G9" s="13">
        <v>7</v>
      </c>
      <c r="H9" s="94">
        <f>IF(B$17=0,0,G9/B$17)</f>
        <v>0.19444444444444445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0.22222222222222221</v>
      </c>
      <c r="E10" s="33" t="s">
        <v>59</v>
      </c>
      <c r="F10" s="30" t="s">
        <v>23</v>
      </c>
      <c r="G10" s="13">
        <v>7</v>
      </c>
      <c r="H10" s="94">
        <f>IF(B$17=0,0,G10/B$17)</f>
        <v>0.19444444444444445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0.44444444444444442</v>
      </c>
      <c r="E11" s="33" t="s">
        <v>58</v>
      </c>
      <c r="F11" s="30" t="s">
        <v>22</v>
      </c>
      <c r="G11" s="13">
        <v>3</v>
      </c>
      <c r="H11" s="94">
        <f>IF(B$17=0,0,G11/B$17)</f>
        <v>8.3333333333333329E-2</v>
      </c>
      <c r="I11" s="56">
        <v>14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69</v>
      </c>
      <c r="F12" s="30" t="s">
        <v>33</v>
      </c>
      <c r="G12" s="13">
        <v>2</v>
      </c>
      <c r="H12" s="94">
        <f>IF(B$17=0,0,G12/B$17)</f>
        <v>5.5555555555555552E-2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31</v>
      </c>
      <c r="C13" s="11">
        <f>IF(B$3=0,0,B13/B$3)</f>
        <v>0.15656565656565657</v>
      </c>
      <c r="E13" s="33" t="s">
        <v>74</v>
      </c>
      <c r="F13" s="30" t="s">
        <v>38</v>
      </c>
      <c r="G13" s="13">
        <v>2</v>
      </c>
      <c r="H13" s="94">
        <f>IF(B$17=0,0,G13/B$17)</f>
        <v>5.5555555555555552E-2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-15.983333333333333</v>
      </c>
      <c r="P13" s="80">
        <v>6</v>
      </c>
      <c r="Q13" s="68">
        <v>-95.899999999999991</v>
      </c>
    </row>
    <row r="14" spans="1:17">
      <c r="A14" s="19" t="s">
        <v>94</v>
      </c>
      <c r="B14" s="13">
        <v>43</v>
      </c>
      <c r="C14" s="6">
        <f>IF(B$3=0,0,B14/B$3)</f>
        <v>0.21717171717171718</v>
      </c>
      <c r="E14" s="33" t="s">
        <v>77</v>
      </c>
      <c r="F14" s="30" t="s">
        <v>41</v>
      </c>
      <c r="G14" s="13">
        <v>1</v>
      </c>
      <c r="H14" s="94">
        <f>IF(B$17=0,0,G14/B$17)</f>
        <v>2.7777777777777776E-2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0.64516129032258063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0.12626262626262627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0.41666666666666669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21</v>
      </c>
      <c r="C20" s="6">
        <f>IF(B$17=0,0,B20/B$17)</f>
        <v>0.58333333333333337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-305.79999999999995</v>
      </c>
      <c r="N21" s="76" t="s">
        <v>276</v>
      </c>
      <c r="O21" s="86">
        <f t="shared" si="3"/>
        <v>34.050000000000011</v>
      </c>
      <c r="P21" s="80">
        <v>6</v>
      </c>
      <c r="Q21" s="68">
        <v>204.30000000000007</v>
      </c>
    </row>
    <row r="22" spans="1:17">
      <c r="A22" s="19" t="s">
        <v>149</v>
      </c>
      <c r="B22" s="13">
        <v>13</v>
      </c>
      <c r="C22" s="6">
        <f>IF(B$17=0,0,B22/B$17)</f>
        <v>0.3611111111111111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8.3333333333333329E-2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6702.7777777777774</v>
      </c>
      <c r="C24" s="8">
        <v>241300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8843.4782608695659</v>
      </c>
      <c r="C25" s="98">
        <v>203400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277</v>
      </c>
      <c r="O25" s="86">
        <f t="shared" si="3"/>
        <v>12.583333333333329</v>
      </c>
      <c r="P25" s="80">
        <v>6</v>
      </c>
      <c r="Q25" s="68">
        <v>75.499999999999972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-6756</v>
      </c>
      <c r="C27" s="98">
        <v>-168900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-302.09999999999997</v>
      </c>
      <c r="N29" s="76" t="s">
        <v>333</v>
      </c>
      <c r="O29" s="86">
        <f t="shared" si="3"/>
        <v>-19.649999999999999</v>
      </c>
      <c r="P29" s="80">
        <v>2</v>
      </c>
      <c r="Q29" s="68">
        <v>-39.299999999999997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5.0505050505050509E-3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 t="shared" si="3"/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0.19444444444444445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0.1388888888888889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2.7777777777777776E-2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2.7777777777777776E-2</v>
      </c>
    </row>
    <row r="44" spans="1:17">
      <c r="A44" s="19" t="s">
        <v>144</v>
      </c>
      <c r="B44" s="100">
        <v>1</v>
      </c>
      <c r="C44" s="6">
        <f t="shared" si="4"/>
        <v>2.7777777777777776E-2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27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181</v>
      </c>
      <c r="F2" s="29" t="s">
        <v>156</v>
      </c>
      <c r="G2" s="12">
        <v>19</v>
      </c>
      <c r="H2" s="93">
        <f>IF(B$17=0,0,G2/B$17)</f>
        <v>0.5757575757575758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-931.57894736842104</v>
      </c>
      <c r="P2" s="79">
        <v>19</v>
      </c>
      <c r="Q2" s="63">
        <v>-17700</v>
      </c>
    </row>
    <row r="3" spans="1:17">
      <c r="A3" s="19" t="s">
        <v>8</v>
      </c>
      <c r="B3" s="122">
        <v>137</v>
      </c>
      <c r="C3" s="123"/>
      <c r="E3" s="33" t="s">
        <v>54</v>
      </c>
      <c r="F3" s="30" t="s">
        <v>20</v>
      </c>
      <c r="G3" s="13">
        <v>19</v>
      </c>
      <c r="H3" s="94">
        <f>IF(B$17=0,0,G3/B$17)</f>
        <v>0.5757575757575758</v>
      </c>
      <c r="I3" s="56">
        <v>17</v>
      </c>
      <c r="K3" s="5">
        <v>1</v>
      </c>
      <c r="L3" s="61">
        <v>-72.8</v>
      </c>
      <c r="N3" s="76" t="s">
        <v>104</v>
      </c>
      <c r="O3" s="83">
        <f t="shared" si="0"/>
        <v>531.57894736842104</v>
      </c>
      <c r="P3" s="80">
        <v>19</v>
      </c>
      <c r="Q3" s="64">
        <v>10100</v>
      </c>
    </row>
    <row r="4" spans="1:17">
      <c r="A4" s="19" t="s">
        <v>6</v>
      </c>
      <c r="B4" s="124">
        <v>73.399999999999977</v>
      </c>
      <c r="C4" s="125"/>
      <c r="E4" s="33" t="s">
        <v>184</v>
      </c>
      <c r="F4" s="30" t="s">
        <v>187</v>
      </c>
      <c r="G4" s="13">
        <v>19</v>
      </c>
      <c r="H4" s="94">
        <f>IF(B$17=0,0,G4/B$17)</f>
        <v>0.5757575757575758</v>
      </c>
      <c r="I4" s="56">
        <v>9</v>
      </c>
      <c r="K4" s="5">
        <v>2</v>
      </c>
      <c r="L4" s="61">
        <v>-92.5</v>
      </c>
      <c r="N4" s="76" t="s">
        <v>105</v>
      </c>
      <c r="O4" s="83">
        <f t="shared" si="0"/>
        <v>233.33333333333334</v>
      </c>
      <c r="P4" s="80">
        <v>18</v>
      </c>
      <c r="Q4" s="64">
        <v>4200</v>
      </c>
    </row>
    <row r="5" spans="1:17">
      <c r="A5" s="19" t="s">
        <v>7</v>
      </c>
      <c r="B5" s="126">
        <f>IF(B$2=0,0,B$4/B$2)</f>
        <v>3.8631578947368408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0.39393939393939392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2186.6666666666665</v>
      </c>
      <c r="P5" s="80">
        <v>15</v>
      </c>
      <c r="Q5" s="64">
        <v>32800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0.24242424242424243</v>
      </c>
      <c r="I6" s="56">
        <v>18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218.18181818181819</v>
      </c>
      <c r="P6" s="80">
        <v>11</v>
      </c>
      <c r="Q6" s="64">
        <v>2400</v>
      </c>
    </row>
    <row r="7" spans="1:17">
      <c r="A7" s="19" t="s">
        <v>2</v>
      </c>
      <c r="B7" s="13">
        <v>6</v>
      </c>
      <c r="C7" s="6">
        <f t="shared" ref="C7:C12" si="2">IF(B$2=0,0,B7/B$2)</f>
        <v>0.31578947368421051</v>
      </c>
      <c r="E7" s="33" t="s">
        <v>59</v>
      </c>
      <c r="F7" s="30" t="s">
        <v>23</v>
      </c>
      <c r="G7" s="13">
        <v>8</v>
      </c>
      <c r="H7" s="94">
        <f>IF(B$17=0,0,G7/B$17)</f>
        <v>0.24242424242424243</v>
      </c>
      <c r="I7" s="56">
        <v>8</v>
      </c>
      <c r="K7" s="5">
        <v>5</v>
      </c>
      <c r="L7" s="61">
        <v>20.899999999999991</v>
      </c>
      <c r="N7" s="76" t="s">
        <v>107</v>
      </c>
      <c r="O7" s="83">
        <f t="shared" si="0"/>
        <v>-1528.5714285714287</v>
      </c>
      <c r="P7" s="80">
        <v>7</v>
      </c>
      <c r="Q7" s="64">
        <v>-10700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7</v>
      </c>
      <c r="H8" s="94">
        <f>IF(B$17=0,0,G8/B$17)</f>
        <v>0.21212121212121213</v>
      </c>
      <c r="I8" s="56">
        <v>24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60</v>
      </c>
      <c r="F9" s="30" t="s">
        <v>24</v>
      </c>
      <c r="G9" s="13">
        <v>7</v>
      </c>
      <c r="H9" s="94">
        <f>IF(B$17=0,0,G9/B$17)</f>
        <v>0.21212121212121213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0.21052631578947367</v>
      </c>
      <c r="E10" s="33" t="s">
        <v>182</v>
      </c>
      <c r="F10" s="30" t="s">
        <v>19</v>
      </c>
      <c r="G10" s="13">
        <v>3</v>
      </c>
      <c r="H10" s="94">
        <f>IF(B$17=0,0,G10/B$17)</f>
        <v>9.0909090909090912E-2</v>
      </c>
      <c r="I10" s="56">
        <v>21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0.47368421052631576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13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3</v>
      </c>
      <c r="H12" s="94">
        <f>IF(B$17=0,0,G12/B$17)</f>
        <v>9.0909090909090912E-2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30</v>
      </c>
      <c r="C13" s="11">
        <f>IF(B$3=0,0,B13/B$3)</f>
        <v>0.21897810218978103</v>
      </c>
      <c r="E13" s="33" t="s">
        <v>71</v>
      </c>
      <c r="F13" s="30" t="s">
        <v>35</v>
      </c>
      <c r="G13" s="13">
        <v>2</v>
      </c>
      <c r="H13" s="94">
        <f>IF(B$17=0,0,G13/B$17)</f>
        <v>6.0606060606060608E-2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26</v>
      </c>
      <c r="C14" s="6">
        <f>IF(B$3=0,0,B14/B$3)</f>
        <v>0.18978102189781021</v>
      </c>
      <c r="E14" s="33" t="s">
        <v>66</v>
      </c>
      <c r="F14" s="30" t="s">
        <v>30</v>
      </c>
      <c r="G14" s="13">
        <v>1</v>
      </c>
      <c r="H14" s="94">
        <f>IF(B$17=0,0,G14/B$17)</f>
        <v>3.0303030303030304E-2</v>
      </c>
      <c r="I14" s="56">
        <v>7</v>
      </c>
      <c r="K14" s="5">
        <v>12</v>
      </c>
      <c r="L14" s="61">
        <v>62.199999999999989</v>
      </c>
      <c r="N14" s="76" t="s">
        <v>128</v>
      </c>
      <c r="O14" s="86">
        <f>IF(P14=0,0,Q14/P14)</f>
        <v>-8.000000000000114E-2</v>
      </c>
      <c r="P14" s="80">
        <v>5</v>
      </c>
      <c r="Q14" s="68">
        <v>-0.40000000000000568</v>
      </c>
    </row>
    <row r="15" spans="1:17">
      <c r="A15" s="18" t="s">
        <v>99</v>
      </c>
      <c r="B15" s="12">
        <f>B21</f>
        <v>19</v>
      </c>
      <c r="C15" s="4">
        <f>IF(B$13=0,0,B15/B$13)</f>
        <v>0.6333333333333333</v>
      </c>
      <c r="E15" s="33" t="s">
        <v>67</v>
      </c>
      <c r="F15" s="30" t="s">
        <v>31</v>
      </c>
      <c r="G15" s="13">
        <v>1</v>
      </c>
      <c r="H15" s="94">
        <f>IF(B$17=0,0,G15/B$17)</f>
        <v>3.0303030303030304E-2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69</v>
      </c>
      <c r="F16" s="30" t="s">
        <v>33</v>
      </c>
      <c r="G16" s="13">
        <v>1</v>
      </c>
      <c r="H16" s="94">
        <f>IF(B$17=0,0,G16/B$17)</f>
        <v>3.0303030303030304E-2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0.24087591240875914</v>
      </c>
      <c r="E17" s="33" t="s">
        <v>78</v>
      </c>
      <c r="F17" s="30" t="s">
        <v>42</v>
      </c>
      <c r="G17" s="13">
        <v>1</v>
      </c>
      <c r="H17" s="94">
        <f>IF(B$17=0,0,G17/B$17)</f>
        <v>3.0303030303030304E-2</v>
      </c>
      <c r="I17" s="56">
        <v>3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0.13868613138686131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5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0.48484848484848486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17</v>
      </c>
      <c r="C20" s="6">
        <f>IF(B$17=0,0,B20/B$17)</f>
        <v>0.51515151515151514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19</v>
      </c>
      <c r="C21" s="6">
        <f>IF(B$17=0,0,B21/B$17)</f>
        <v>0.5757575757575758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0.24242424242424243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0.18181818181818182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7654.545454545455</v>
      </c>
      <c r="C24" s="8">
        <v>252600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7840</v>
      </c>
      <c r="C25" s="98">
        <v>196000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-6347.3684210526317</v>
      </c>
      <c r="C27" s="98">
        <v>-120600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333</v>
      </c>
      <c r="O29" s="86">
        <f t="shared" si="3"/>
        <v>-21</v>
      </c>
      <c r="P29" s="80">
        <v>1</v>
      </c>
      <c r="Q29" s="68">
        <v>-21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258</v>
      </c>
      <c r="O30" s="86">
        <f t="shared" si="3"/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-26.549999999999997</v>
      </c>
      <c r="P31" s="80">
        <v>4</v>
      </c>
      <c r="Q31" s="68">
        <v>-106.19999999999999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-31.350000000000005</v>
      </c>
      <c r="P32" s="80">
        <v>6</v>
      </c>
      <c r="Q32" s="68">
        <v>-188.10000000000002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241</v>
      </c>
      <c r="O33" s="86">
        <f t="shared" si="3"/>
        <v>-57.95</v>
      </c>
      <c r="P33" s="80">
        <v>2</v>
      </c>
      <c r="Q33" s="68">
        <v>-115.9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169</v>
      </c>
      <c r="O34" s="86">
        <f t="shared" si="3"/>
        <v>-60.3</v>
      </c>
      <c r="P34" s="80">
        <v>1</v>
      </c>
      <c r="Q34" s="68">
        <v>-60.3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235</v>
      </c>
      <c r="O35" s="86">
        <f t="shared" si="3"/>
        <v>-82.15</v>
      </c>
      <c r="P35" s="80">
        <v>2</v>
      </c>
      <c r="Q35" s="68">
        <v>-164.3</v>
      </c>
    </row>
    <row r="36" spans="1:17">
      <c r="A36" s="19" t="s">
        <v>135</v>
      </c>
      <c r="B36" s="13">
        <v>6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0.15151515151515152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4"/>
        <v>0.24242424242424243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0.15151515151515152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0.12121212121212122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3.0303030303030304E-2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3.0303030303030304E-2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26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4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181</v>
      </c>
      <c r="F2" s="29" t="s">
        <v>156</v>
      </c>
      <c r="G2" s="12">
        <v>63</v>
      </c>
      <c r="H2" s="93">
        <f>IF(B$17=0,0,G2/B$17)</f>
        <v>0.53846153846153844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965.4545454545455</v>
      </c>
      <c r="P2" s="79">
        <v>55</v>
      </c>
      <c r="Q2" s="63">
        <v>53100</v>
      </c>
    </row>
    <row r="3" spans="1:17">
      <c r="A3" s="19" t="s">
        <v>8</v>
      </c>
      <c r="B3" s="122">
        <v>429</v>
      </c>
      <c r="C3" s="123"/>
      <c r="E3" s="33" t="s">
        <v>54</v>
      </c>
      <c r="F3" s="30" t="s">
        <v>20</v>
      </c>
      <c r="G3" s="13">
        <v>52</v>
      </c>
      <c r="H3" s="94">
        <f>IF(B$17=0,0,G3/B$17)</f>
        <v>0.44444444444444442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656.36363636363637</v>
      </c>
      <c r="P3" s="80">
        <v>55</v>
      </c>
      <c r="Q3" s="64">
        <v>36100</v>
      </c>
    </row>
    <row r="4" spans="1:17">
      <c r="A4" s="19" t="s">
        <v>6</v>
      </c>
      <c r="B4" s="124">
        <v>752.60000000000025</v>
      </c>
      <c r="C4" s="125"/>
      <c r="E4" s="33" t="s">
        <v>184</v>
      </c>
      <c r="F4" s="30" t="s">
        <v>187</v>
      </c>
      <c r="G4" s="13">
        <v>52</v>
      </c>
      <c r="H4" s="94">
        <f>IF(B$17=0,0,G4/B$17)</f>
        <v>0.44444444444444442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122.22222222222223</v>
      </c>
      <c r="P4" s="80">
        <v>54</v>
      </c>
      <c r="Q4" s="64">
        <v>6600</v>
      </c>
    </row>
    <row r="5" spans="1:17">
      <c r="A5" s="19" t="s">
        <v>7</v>
      </c>
      <c r="B5" s="126">
        <f>IF(B$2=0,0,B$4/B$2)</f>
        <v>13.683636363636369</v>
      </c>
      <c r="C5" s="127"/>
      <c r="E5" s="33" t="s">
        <v>60</v>
      </c>
      <c r="F5" s="30" t="s">
        <v>24</v>
      </c>
      <c r="G5" s="13">
        <v>38</v>
      </c>
      <c r="H5" s="94">
        <f>IF(B$17=0,0,G5/B$17)</f>
        <v>0.3247863247863248</v>
      </c>
      <c r="I5" s="56">
        <v>31</v>
      </c>
      <c r="K5" s="5">
        <v>3</v>
      </c>
      <c r="L5" s="61">
        <v>-4.8999999999999995</v>
      </c>
      <c r="N5" s="76" t="s">
        <v>157</v>
      </c>
      <c r="O5" s="83">
        <f>IF(P5=0,0,Q5/P5)</f>
        <v>936</v>
      </c>
      <c r="P5" s="80">
        <v>50</v>
      </c>
      <c r="Q5" s="64">
        <v>46800</v>
      </c>
    </row>
    <row r="6" spans="1:17">
      <c r="A6" s="19" t="s">
        <v>1</v>
      </c>
      <c r="B6" s="128">
        <f>IF(B$2=0,0,(B$7*1+B$8*2+B$9*3+B$10*4)/B$2)</f>
        <v>2.1090909090909089</v>
      </c>
      <c r="C6" s="129"/>
      <c r="E6" s="33" t="s">
        <v>56</v>
      </c>
      <c r="F6" s="30" t="s">
        <v>185</v>
      </c>
      <c r="G6" s="13">
        <v>32</v>
      </c>
      <c r="H6" s="94">
        <f>IF(B$17=0,0,G6/B$17)</f>
        <v>0.27350427350427353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1123.4042553191489</v>
      </c>
      <c r="P6" s="80">
        <v>47</v>
      </c>
      <c r="Q6" s="64">
        <v>52800</v>
      </c>
    </row>
    <row r="7" spans="1:17">
      <c r="A7" s="19" t="s">
        <v>2</v>
      </c>
      <c r="B7" s="13">
        <v>20</v>
      </c>
      <c r="C7" s="6">
        <f t="shared" ref="C7:C12" si="2">IF(B$2=0,0,B7/B$2)</f>
        <v>0.36363636363636365</v>
      </c>
      <c r="E7" s="33" t="s">
        <v>55</v>
      </c>
      <c r="F7" s="30" t="s">
        <v>155</v>
      </c>
      <c r="G7" s="13">
        <v>30</v>
      </c>
      <c r="H7" s="94">
        <f>IF(B$17=0,0,G7/B$17)</f>
        <v>0.25641025641025639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15</v>
      </c>
      <c r="C8" s="6">
        <f>IF(B$2=0,0,B8/B$2)</f>
        <v>0.27272727272727271</v>
      </c>
      <c r="E8" s="33" t="s">
        <v>59</v>
      </c>
      <c r="F8" s="30" t="s">
        <v>23</v>
      </c>
      <c r="G8" s="13">
        <v>22</v>
      </c>
      <c r="H8" s="94">
        <f>IF(B$17=0,0,G8/B$17)</f>
        <v>0.18803418803418803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14</v>
      </c>
      <c r="C9" s="7">
        <f>IF(B$2=0,0,B9/B$2)</f>
        <v>0.25454545454545452</v>
      </c>
      <c r="E9" s="33" t="s">
        <v>57</v>
      </c>
      <c r="F9" s="30" t="s">
        <v>21</v>
      </c>
      <c r="G9" s="13">
        <v>21</v>
      </c>
      <c r="H9" s="94">
        <f>IF(B$17=0,0,G9/B$17)</f>
        <v>0.17948717948717949</v>
      </c>
      <c r="I9" s="56">
        <v>32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6</v>
      </c>
      <c r="C10" s="7">
        <f>IF(B$2=0,0,B10/B$2)</f>
        <v>0.10909090909090909</v>
      </c>
      <c r="E10" s="33" t="s">
        <v>182</v>
      </c>
      <c r="F10" s="30" t="s">
        <v>19</v>
      </c>
      <c r="G10" s="13">
        <v>20</v>
      </c>
      <c r="H10" s="94">
        <f>IF(B$17=0,0,G10/B$17)</f>
        <v>0.17094017094017094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0.63636363636363635</v>
      </c>
      <c r="E11" s="33" t="s">
        <v>183</v>
      </c>
      <c r="F11" s="30" t="s">
        <v>186</v>
      </c>
      <c r="G11" s="13">
        <v>5</v>
      </c>
      <c r="H11" s="94">
        <f>IF(B$17=0,0,G11/B$17)</f>
        <v>4.2735042735042736E-2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2.564102564102564E-2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10.135</v>
      </c>
      <c r="P12" s="79">
        <v>20</v>
      </c>
      <c r="Q12" s="67">
        <v>202.7</v>
      </c>
    </row>
    <row r="13" spans="1:17">
      <c r="A13" s="22" t="s">
        <v>97</v>
      </c>
      <c r="B13" s="15">
        <v>91</v>
      </c>
      <c r="C13" s="11">
        <f>IF(B$3=0,0,B13/B$3)</f>
        <v>0.21212121212121213</v>
      </c>
      <c r="E13" s="33" t="s">
        <v>66</v>
      </c>
      <c r="F13" s="30" t="s">
        <v>30</v>
      </c>
      <c r="G13" s="13">
        <v>3</v>
      </c>
      <c r="H13" s="94">
        <f>IF(B$17=0,0,G13/B$17)</f>
        <v>2.564102564102564E-2</v>
      </c>
      <c r="I13" s="56">
        <v>8</v>
      </c>
      <c r="K13" s="5">
        <v>11</v>
      </c>
      <c r="L13" s="61">
        <v>13.699999999999989</v>
      </c>
      <c r="N13" s="76" t="s">
        <v>127</v>
      </c>
      <c r="O13" s="86">
        <f>IF(P13=0,0,Q13/P13)</f>
        <v>18.720000000000002</v>
      </c>
      <c r="P13" s="80">
        <v>10</v>
      </c>
      <c r="Q13" s="68">
        <v>187.20000000000002</v>
      </c>
    </row>
    <row r="14" spans="1:17">
      <c r="A14" s="19" t="s">
        <v>94</v>
      </c>
      <c r="B14" s="13">
        <v>95</v>
      </c>
      <c r="C14" s="6">
        <f>IF(B$3=0,0,B14/B$3)</f>
        <v>0.22144522144522144</v>
      </c>
      <c r="E14" s="33" t="s">
        <v>67</v>
      </c>
      <c r="F14" s="30" t="s">
        <v>31</v>
      </c>
      <c r="G14" s="13">
        <v>2</v>
      </c>
      <c r="H14" s="94">
        <f>IF(B$17=0,0,G14/B$17)</f>
        <v>1.7094017094017096E-2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-3.969999999999998</v>
      </c>
      <c r="P14" s="80">
        <v>10</v>
      </c>
      <c r="Q14" s="68">
        <v>-39.699999999999982</v>
      </c>
    </row>
    <row r="15" spans="1:17">
      <c r="A15" s="18" t="s">
        <v>99</v>
      </c>
      <c r="B15" s="12">
        <f>B21</f>
        <v>63</v>
      </c>
      <c r="C15" s="4">
        <f>IF(B$13=0,0,B15/B$13)</f>
        <v>0.69230769230769229</v>
      </c>
      <c r="E15" s="33" t="s">
        <v>74</v>
      </c>
      <c r="F15" s="30" t="s">
        <v>38</v>
      </c>
      <c r="G15" s="13">
        <v>2</v>
      </c>
      <c r="H15" s="94">
        <f>IF(B$17=0,0,G15/B$17)</f>
        <v>1.7094017094017096E-2</v>
      </c>
      <c r="I15" s="56">
        <v>18</v>
      </c>
      <c r="K15" s="5">
        <v>13</v>
      </c>
      <c r="L15" s="61">
        <v>27.699999999999989</v>
      </c>
      <c r="N15" s="77" t="s">
        <v>159</v>
      </c>
      <c r="O15" s="87">
        <f>IF(P15=0,0,Q15/P15)</f>
        <v>26.826666666666664</v>
      </c>
      <c r="P15" s="81">
        <v>15</v>
      </c>
      <c r="Q15" s="69">
        <v>402.4</v>
      </c>
    </row>
    <row r="16" spans="1:17">
      <c r="A16" s="18" t="s">
        <v>100</v>
      </c>
      <c r="B16" s="12">
        <f>B22</f>
        <v>43</v>
      </c>
      <c r="C16" s="4">
        <f>IF(B$14=0,0,B16/B$14)</f>
        <v>0.45263157894736844</v>
      </c>
      <c r="E16" s="33" t="s">
        <v>77</v>
      </c>
      <c r="F16" s="30" t="s">
        <v>41</v>
      </c>
      <c r="G16" s="13">
        <v>2</v>
      </c>
      <c r="H16" s="94">
        <f>IF(B$17=0,0,G16/B$17)</f>
        <v>1.7094017094017096E-2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117</v>
      </c>
      <c r="C17" s="4">
        <f>IF(B$3=0,0,B17/B$3)</f>
        <v>0.27272727272727271</v>
      </c>
      <c r="E17" s="33" t="s">
        <v>61</v>
      </c>
      <c r="F17" s="30" t="s">
        <v>25</v>
      </c>
      <c r="G17" s="13">
        <v>1</v>
      </c>
      <c r="H17" s="94">
        <f>IF(B$17=0,0,G17/B$17)</f>
        <v>8.5470085470085479E-3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0.12121212121212122</v>
      </c>
      <c r="E18" s="33" t="s">
        <v>62</v>
      </c>
      <c r="F18" s="30" t="s">
        <v>26</v>
      </c>
      <c r="G18" s="13">
        <v>1</v>
      </c>
      <c r="H18" s="94">
        <f>IF(B$17=0,0,G18/B$17)</f>
        <v>8.5470085470085479E-3</v>
      </c>
      <c r="I18" s="56">
        <v>6</v>
      </c>
      <c r="K18" s="5">
        <v>16</v>
      </c>
      <c r="L18" s="61">
        <v>159.69999999999999</v>
      </c>
      <c r="N18" s="75" t="s">
        <v>324</v>
      </c>
      <c r="O18" s="85">
        <f t="shared" ref="O18:O36" si="3">IF(P18=0,0,Q18/P18)</f>
        <v>46.5</v>
      </c>
      <c r="P18" s="79">
        <v>3</v>
      </c>
      <c r="Q18" s="67">
        <v>139.5</v>
      </c>
    </row>
    <row r="19" spans="1:17">
      <c r="A19" s="19" t="s">
        <v>12</v>
      </c>
      <c r="B19" s="13">
        <v>45</v>
      </c>
      <c r="C19" s="6">
        <f>IF(B$17=0,0,B19/B$17)</f>
        <v>0.38461538461538464</v>
      </c>
      <c r="E19" s="33" t="s">
        <v>69</v>
      </c>
      <c r="F19" s="30" t="s">
        <v>33</v>
      </c>
      <c r="G19" s="13">
        <v>1</v>
      </c>
      <c r="H19" s="94">
        <f>IF(B$17=0,0,G19/B$17)</f>
        <v>8.5470085470085479E-3</v>
      </c>
      <c r="I19" s="56">
        <v>12</v>
      </c>
      <c r="K19" s="5">
        <v>17</v>
      </c>
      <c r="L19" s="61">
        <v>164.89999999999998</v>
      </c>
      <c r="N19" s="76" t="s">
        <v>304</v>
      </c>
      <c r="O19" s="86">
        <f t="shared" si="3"/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72</v>
      </c>
      <c r="C20" s="6">
        <f>IF(B$17=0,0,B20/B$17)</f>
        <v>0.61538461538461542</v>
      </c>
      <c r="E20" s="33" t="s">
        <v>71</v>
      </c>
      <c r="F20" s="30" t="s">
        <v>35</v>
      </c>
      <c r="G20" s="13">
        <v>1</v>
      </c>
      <c r="H20" s="94">
        <f>IF(B$17=0,0,G20/B$17)</f>
        <v>8.5470085470085479E-3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63</v>
      </c>
      <c r="C21" s="6">
        <f>IF(B$17=0,0,B21/B$17)</f>
        <v>0.53846153846153844</v>
      </c>
      <c r="E21" s="33" t="s">
        <v>76</v>
      </c>
      <c r="F21" s="30" t="s">
        <v>40</v>
      </c>
      <c r="G21" s="13">
        <v>1</v>
      </c>
      <c r="H21" s="94">
        <f>IF(B$17=0,0,G21/B$17)</f>
        <v>8.5470085470085479E-3</v>
      </c>
      <c r="I21" s="56">
        <v>6</v>
      </c>
      <c r="K21" s="5">
        <v>19</v>
      </c>
      <c r="L21" s="61">
        <v>152.69999999999996</v>
      </c>
      <c r="N21" s="76" t="s">
        <v>244</v>
      </c>
      <c r="O21" s="86">
        <f t="shared" si="3"/>
        <v>31.350000000000005</v>
      </c>
      <c r="P21" s="80">
        <v>6</v>
      </c>
      <c r="Q21" s="68">
        <v>188.10000000000002</v>
      </c>
    </row>
    <row r="22" spans="1:17">
      <c r="A22" s="19" t="s">
        <v>149</v>
      </c>
      <c r="B22" s="13">
        <v>43</v>
      </c>
      <c r="C22" s="6">
        <f>IF(B$17=0,0,B22/B$17)</f>
        <v>0.36752136752136755</v>
      </c>
      <c r="E22" s="33" t="s">
        <v>78</v>
      </c>
      <c r="F22" s="30" t="s">
        <v>42</v>
      </c>
      <c r="G22" s="13">
        <v>1</v>
      </c>
      <c r="H22" s="94">
        <f>IF(B$17=0,0,G22/B$17)</f>
        <v>8.5470085470085479E-3</v>
      </c>
      <c r="I22" s="56">
        <v>9</v>
      </c>
      <c r="K22" s="5">
        <v>20</v>
      </c>
      <c r="L22" s="61">
        <v>162.19999999999996</v>
      </c>
      <c r="N22" s="76" t="s">
        <v>258</v>
      </c>
      <c r="O22" s="86">
        <f t="shared" si="3"/>
        <v>30.900000000000002</v>
      </c>
      <c r="P22" s="80">
        <v>3</v>
      </c>
      <c r="Q22" s="68">
        <v>92.7</v>
      </c>
    </row>
    <row r="23" spans="1:17">
      <c r="A23" s="19" t="s">
        <v>150</v>
      </c>
      <c r="B23" s="13">
        <v>11</v>
      </c>
      <c r="C23" s="6">
        <f>IF(B$17=0,0,B23/B$17)</f>
        <v>9.4017094017094016E-2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 t="shared" si="3"/>
        <v>29.687499999999996</v>
      </c>
      <c r="P23" s="80">
        <v>16</v>
      </c>
      <c r="Q23" s="68">
        <v>474.99999999999994</v>
      </c>
    </row>
    <row r="24" spans="1:17">
      <c r="A24" s="19" t="s">
        <v>5</v>
      </c>
      <c r="B24" s="16">
        <f>IF(B$17=0,0,C24/B$17)</f>
        <v>5781.1965811965811</v>
      </c>
      <c r="C24" s="8">
        <v>676400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277</v>
      </c>
      <c r="O24" s="86">
        <f t="shared" si="3"/>
        <v>27.489473684210523</v>
      </c>
      <c r="P24" s="80">
        <v>19</v>
      </c>
      <c r="Q24" s="68">
        <v>522.29999999999995</v>
      </c>
    </row>
    <row r="25" spans="1:17">
      <c r="A25" s="20" t="s">
        <v>133</v>
      </c>
      <c r="B25" s="97">
        <f>IF($B$17-B$16=0,0,C25/($B$17-B$16))</f>
        <v>7106.7567567567567</v>
      </c>
      <c r="C25" s="98">
        <v>525900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 t="shared" si="3"/>
        <v>24.304761904761907</v>
      </c>
      <c r="P25" s="80">
        <v>21</v>
      </c>
      <c r="Q25" s="68">
        <v>510.40000000000003</v>
      </c>
    </row>
    <row r="26" spans="1:17">
      <c r="A26" s="20" t="s">
        <v>134</v>
      </c>
      <c r="B26" s="97">
        <f>IF(B$16=0,0,C26/B$16)</f>
        <v>3500</v>
      </c>
      <c r="C26" s="98">
        <v>150500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 t="shared" si="3"/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-4607.6923076923076</v>
      </c>
      <c r="C27" s="98">
        <v>-239600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 t="shared" si="3"/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238</v>
      </c>
      <c r="O28" s="86">
        <f t="shared" si="3"/>
        <v>16.433333333333334</v>
      </c>
      <c r="P28" s="80">
        <v>3</v>
      </c>
      <c r="Q28" s="68">
        <v>49.300000000000004</v>
      </c>
    </row>
    <row r="29" spans="1:17">
      <c r="A29" s="19" t="s">
        <v>131</v>
      </c>
      <c r="B29" s="13">
        <v>30</v>
      </c>
      <c r="C29" s="96">
        <v>7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 t="shared" si="3"/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269</v>
      </c>
      <c r="O30" s="86">
        <f t="shared" si="3"/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265</v>
      </c>
      <c r="O31" s="86">
        <f t="shared" si="3"/>
        <v>10.127272727272725</v>
      </c>
      <c r="P31" s="80">
        <v>11</v>
      </c>
      <c r="Q31" s="68">
        <v>111.39999999999998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169</v>
      </c>
      <c r="O32" s="86">
        <f t="shared" si="3"/>
        <v>6.2615384615384659</v>
      </c>
      <c r="P32" s="80">
        <v>13</v>
      </c>
      <c r="Q32" s="68">
        <v>81.400000000000063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276</v>
      </c>
      <c r="O33" s="86">
        <f t="shared" si="3"/>
        <v>0.5874999999999978</v>
      </c>
      <c r="P33" s="80">
        <v>24</v>
      </c>
      <c r="Q33" s="68">
        <v>14.099999999999948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333</v>
      </c>
      <c r="O34" s="86">
        <f t="shared" si="3"/>
        <v>-9.3000000000000007</v>
      </c>
      <c r="P34" s="80">
        <v>2</v>
      </c>
      <c r="Q34" s="68">
        <v>-18.600000000000001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0.11965811965811966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31</v>
      </c>
      <c r="C36" s="6">
        <f t="shared" si="4"/>
        <v>0.26495726495726496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29</v>
      </c>
      <c r="C37" s="6">
        <f t="shared" si="4"/>
        <v>0.24786324786324787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20</v>
      </c>
      <c r="C38" s="6">
        <f t="shared" si="4"/>
        <v>0.17094017094017094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16</v>
      </c>
      <c r="C39" s="6">
        <f t="shared" si="4"/>
        <v>0.13675213675213677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4"/>
        <v>2.564102564102564E-2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3.4188034188034191E-2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</sheetData>
  <sortState xmlns:xlrd2="http://schemas.microsoft.com/office/spreadsheetml/2017/richdata2" ref="E2:I5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181</v>
      </c>
      <c r="F2" s="29" t="s">
        <v>156</v>
      </c>
      <c r="G2" s="12">
        <v>50</v>
      </c>
      <c r="H2" s="93">
        <f>IF(B$17=0,0,G2/B$17)</f>
        <v>0.58823529411764708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-1523.2142857142858</v>
      </c>
      <c r="P2" s="79">
        <v>56</v>
      </c>
      <c r="Q2" s="63">
        <v>-85300</v>
      </c>
    </row>
    <row r="3" spans="1:17">
      <c r="A3" s="19" t="s">
        <v>8</v>
      </c>
      <c r="B3" s="122">
        <v>420</v>
      </c>
      <c r="C3" s="123"/>
      <c r="E3" s="33" t="s">
        <v>54</v>
      </c>
      <c r="F3" s="30" t="s">
        <v>20</v>
      </c>
      <c r="G3" s="13">
        <v>47</v>
      </c>
      <c r="H3" s="94">
        <f>IF(B$17=0,0,G3/B$17)</f>
        <v>0.55294117647058827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600</v>
      </c>
      <c r="P3" s="80">
        <v>56</v>
      </c>
      <c r="Q3" s="64">
        <v>33600</v>
      </c>
    </row>
    <row r="4" spans="1:17">
      <c r="A4" s="19" t="s">
        <v>6</v>
      </c>
      <c r="B4" s="124">
        <v>-213.49999999999994</v>
      </c>
      <c r="C4" s="125"/>
      <c r="E4" s="33" t="s">
        <v>184</v>
      </c>
      <c r="F4" s="30" t="s">
        <v>187</v>
      </c>
      <c r="G4" s="13">
        <v>47</v>
      </c>
      <c r="H4" s="94">
        <f>IF(B$17=0,0,G4/B$17)</f>
        <v>0.55294117647058827</v>
      </c>
      <c r="I4" s="56">
        <v>16</v>
      </c>
      <c r="K4" s="5">
        <v>2</v>
      </c>
      <c r="L4" s="61">
        <v>15.8</v>
      </c>
      <c r="N4" s="76" t="s">
        <v>105</v>
      </c>
      <c r="O4" s="83">
        <f t="shared" si="0"/>
        <v>18.181818181818183</v>
      </c>
      <c r="P4" s="80">
        <v>55</v>
      </c>
      <c r="Q4" s="64">
        <v>1000</v>
      </c>
    </row>
    <row r="5" spans="1:17">
      <c r="A5" s="19" t="s">
        <v>7</v>
      </c>
      <c r="B5" s="126">
        <f>IF(B$2=0,0,B$4/B$2)</f>
        <v>-3.8124999999999991</v>
      </c>
      <c r="C5" s="127"/>
      <c r="E5" s="33" t="s">
        <v>60</v>
      </c>
      <c r="F5" s="30" t="s">
        <v>24</v>
      </c>
      <c r="G5" s="13">
        <v>29</v>
      </c>
      <c r="H5" s="94">
        <f>IF(B$17=0,0,G5/B$17)</f>
        <v>0.3411764705882353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-1090.3846153846155</v>
      </c>
      <c r="P5" s="80">
        <v>52</v>
      </c>
      <c r="Q5" s="64">
        <v>-56700</v>
      </c>
    </row>
    <row r="6" spans="1:17">
      <c r="A6" s="19" t="s">
        <v>1</v>
      </c>
      <c r="B6" s="128">
        <f>IF(B$2=0,0,(B$7*1+B$8*2+B$9*3+B$10*4)/B$2)</f>
        <v>2.5892857142857144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0.30588235294117649</v>
      </c>
      <c r="I6" s="56">
        <v>17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-897.67441860465112</v>
      </c>
      <c r="P6" s="80">
        <v>43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19</v>
      </c>
      <c r="H7" s="94">
        <f>IF(B$17=0,0,G7/B$17)</f>
        <v>0.22352941176470589</v>
      </c>
      <c r="I7" s="56">
        <v>20</v>
      </c>
      <c r="K7" s="5">
        <v>5</v>
      </c>
      <c r="L7" s="61">
        <v>129</v>
      </c>
      <c r="N7" s="76" t="s">
        <v>107</v>
      </c>
      <c r="O7" s="83">
        <f t="shared" si="0"/>
        <v>1234.4827586206898</v>
      </c>
      <c r="P7" s="80">
        <v>29</v>
      </c>
      <c r="Q7" s="64">
        <v>35800</v>
      </c>
    </row>
    <row r="8" spans="1:17">
      <c r="A8" s="19" t="s">
        <v>3</v>
      </c>
      <c r="B8" s="13">
        <v>10</v>
      </c>
      <c r="C8" s="6">
        <f>IF(B$2=0,0,B8/B$2)</f>
        <v>0.17857142857142858</v>
      </c>
      <c r="E8" s="33" t="s">
        <v>57</v>
      </c>
      <c r="F8" s="30" t="s">
        <v>21</v>
      </c>
      <c r="G8" s="13">
        <v>16</v>
      </c>
      <c r="H8" s="94">
        <f>IF(B$17=0,0,G8/B$17)</f>
        <v>0.18823529411764706</v>
      </c>
      <c r="I8" s="56">
        <v>29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0.30357142857142855</v>
      </c>
      <c r="E9" s="33" t="s">
        <v>59</v>
      </c>
      <c r="F9" s="30" t="s">
        <v>23</v>
      </c>
      <c r="G9" s="13">
        <v>11</v>
      </c>
      <c r="H9" s="94">
        <f>IF(B$17=0,0,G9/B$17)</f>
        <v>0.12941176470588237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0.26785714285714285</v>
      </c>
      <c r="E10" s="33" t="s">
        <v>182</v>
      </c>
      <c r="F10" s="30" t="s">
        <v>19</v>
      </c>
      <c r="G10" s="13">
        <v>9</v>
      </c>
      <c r="H10" s="94">
        <f>IF(B$17=0,0,G10/B$17)</f>
        <v>0.10588235294117647</v>
      </c>
      <c r="I10" s="56">
        <v>17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24</v>
      </c>
      <c r="C11" s="7">
        <f>IF(B$2=0,0,B11/B$2)</f>
        <v>0.42857142857142855</v>
      </c>
      <c r="E11" s="33" t="s">
        <v>58</v>
      </c>
      <c r="F11" s="30" t="s">
        <v>22</v>
      </c>
      <c r="G11" s="13">
        <v>7</v>
      </c>
      <c r="H11" s="94">
        <f>IF(B$17=0,0,G11/B$17)</f>
        <v>8.2352941176470587E-2</v>
      </c>
      <c r="I11" s="56">
        <v>18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1.7857142857142856E-2</v>
      </c>
      <c r="E12" s="33" t="s">
        <v>74</v>
      </c>
      <c r="F12" s="30" t="s">
        <v>38</v>
      </c>
      <c r="G12" s="13">
        <v>6</v>
      </c>
      <c r="H12" s="94">
        <f>IF(B$17=0,0,G12/B$17)</f>
        <v>7.0588235294117646E-2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-6.0666666666666673</v>
      </c>
      <c r="P12" s="79">
        <v>9</v>
      </c>
      <c r="Q12" s="67">
        <v>-54.600000000000009</v>
      </c>
    </row>
    <row r="13" spans="1:17">
      <c r="A13" s="22" t="s">
        <v>97</v>
      </c>
      <c r="B13" s="15">
        <v>94</v>
      </c>
      <c r="C13" s="11">
        <f>IF(B$3=0,0,B13/B$3)</f>
        <v>0.22380952380952382</v>
      </c>
      <c r="E13" s="33" t="s">
        <v>66</v>
      </c>
      <c r="F13" s="30" t="s">
        <v>30</v>
      </c>
      <c r="G13" s="13">
        <v>3</v>
      </c>
      <c r="H13" s="94">
        <f>IF(B$17=0,0,G13/B$17)</f>
        <v>3.5294117647058823E-2</v>
      </c>
      <c r="I13" s="56">
        <v>6</v>
      </c>
      <c r="K13" s="5">
        <v>11</v>
      </c>
      <c r="L13" s="61">
        <v>416.8</v>
      </c>
      <c r="N13" s="76" t="s">
        <v>127</v>
      </c>
      <c r="O13" s="86">
        <f>IF(P13=0,0,Q13/P13)</f>
        <v>-0.49999999999999839</v>
      </c>
      <c r="P13" s="80">
        <v>20</v>
      </c>
      <c r="Q13" s="68">
        <v>-9.999999999999968</v>
      </c>
    </row>
    <row r="14" spans="1:17">
      <c r="A14" s="19" t="s">
        <v>94</v>
      </c>
      <c r="B14" s="13">
        <v>99</v>
      </c>
      <c r="C14" s="6">
        <f>IF(B$3=0,0,B14/B$3)</f>
        <v>0.23571428571428571</v>
      </c>
      <c r="E14" s="33" t="s">
        <v>183</v>
      </c>
      <c r="F14" s="30" t="s">
        <v>186</v>
      </c>
      <c r="G14" s="13">
        <v>3</v>
      </c>
      <c r="H14" s="94">
        <f>IF(B$17=0,0,G14/B$17)</f>
        <v>3.5294117647058823E-2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50</v>
      </c>
      <c r="C15" s="4">
        <f>IF(B$13=0,0,B15/B$13)</f>
        <v>0.53191489361702127</v>
      </c>
      <c r="E15" s="33" t="s">
        <v>63</v>
      </c>
      <c r="F15" s="30" t="s">
        <v>27</v>
      </c>
      <c r="G15" s="13">
        <v>2</v>
      </c>
      <c r="H15" s="94">
        <f>IF(B$17=0,0,G15/B$17)</f>
        <v>2.3529411764705882E-2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-12.715384615384618</v>
      </c>
      <c r="P15" s="81">
        <v>13</v>
      </c>
      <c r="Q15" s="69">
        <v>-165.30000000000004</v>
      </c>
    </row>
    <row r="16" spans="1:17">
      <c r="A16" s="18" t="s">
        <v>100</v>
      </c>
      <c r="B16" s="12">
        <f>B22</f>
        <v>33</v>
      </c>
      <c r="C16" s="4">
        <f>IF(B$14=0,0,B16/B$14)</f>
        <v>0.33333333333333331</v>
      </c>
      <c r="E16" s="33" t="s">
        <v>77</v>
      </c>
      <c r="F16" s="30" t="s">
        <v>41</v>
      </c>
      <c r="G16" s="13">
        <v>2</v>
      </c>
      <c r="H16" s="94">
        <f>IF(B$17=0,0,G16/B$17)</f>
        <v>2.3529411764705882E-2</v>
      </c>
      <c r="I16" s="56">
        <v>19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85</v>
      </c>
      <c r="C17" s="4">
        <f>IF(B$3=0,0,B17/B$3)</f>
        <v>0.20238095238095238</v>
      </c>
      <c r="E17" s="33" t="s">
        <v>67</v>
      </c>
      <c r="F17" s="30" t="s">
        <v>31</v>
      </c>
      <c r="G17" s="13">
        <v>1</v>
      </c>
      <c r="H17" s="94">
        <f>IF(B$17=0,0,G17/B$17)</f>
        <v>1.1764705882352941E-2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71</v>
      </c>
      <c r="C18" s="6">
        <f>IF(B$3=0,0,B18/B$3)</f>
        <v>0.16904761904761906</v>
      </c>
      <c r="E18" s="33" t="s">
        <v>69</v>
      </c>
      <c r="F18" s="30" t="s">
        <v>33</v>
      </c>
      <c r="G18" s="13">
        <v>1</v>
      </c>
      <c r="H18" s="94">
        <f>IF(B$17=0,0,G18/B$17)</f>
        <v>1.1764705882352941E-2</v>
      </c>
      <c r="I18" s="56">
        <v>8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33</v>
      </c>
      <c r="C19" s="6">
        <f>IF(B$17=0,0,B19/B$17)</f>
        <v>0.38823529411764707</v>
      </c>
      <c r="E19" s="33" t="s">
        <v>76</v>
      </c>
      <c r="F19" s="30" t="s">
        <v>40</v>
      </c>
      <c r="G19" s="13">
        <v>1</v>
      </c>
      <c r="H19" s="94">
        <f>IF(B$17=0,0,G19/B$17)</f>
        <v>1.1764705882352941E-2</v>
      </c>
      <c r="I19" s="56">
        <v>5</v>
      </c>
      <c r="K19" s="5">
        <v>17</v>
      </c>
      <c r="L19" s="61">
        <v>255.5</v>
      </c>
      <c r="N19" s="76" t="s">
        <v>333</v>
      </c>
      <c r="O19" s="86">
        <f t="shared" si="3"/>
        <v>56.366666666666674</v>
      </c>
      <c r="P19" s="80">
        <v>3</v>
      </c>
      <c r="Q19" s="68">
        <v>169.10000000000002</v>
      </c>
    </row>
    <row r="20" spans="1:17">
      <c r="A20" s="19" t="s">
        <v>11</v>
      </c>
      <c r="B20" s="13">
        <v>52</v>
      </c>
      <c r="C20" s="6">
        <f>IF(B$17=0,0,B20/B$17)</f>
        <v>0.61176470588235299</v>
      </c>
      <c r="E20" s="33" t="s">
        <v>78</v>
      </c>
      <c r="F20" s="30" t="s">
        <v>42</v>
      </c>
      <c r="G20" s="13">
        <v>1</v>
      </c>
      <c r="H20" s="94">
        <f>IF(B$17=0,0,G20/B$17)</f>
        <v>1.1764705882352941E-2</v>
      </c>
      <c r="I20" s="56">
        <v>7</v>
      </c>
      <c r="K20" s="5">
        <v>18</v>
      </c>
      <c r="L20" s="61">
        <v>226.5</v>
      </c>
      <c r="N20" s="76" t="s">
        <v>238</v>
      </c>
      <c r="O20" s="86">
        <f t="shared" si="3"/>
        <v>54.442857142857143</v>
      </c>
      <c r="P20" s="80">
        <v>7</v>
      </c>
      <c r="Q20" s="68">
        <v>381.1</v>
      </c>
    </row>
    <row r="21" spans="1:17">
      <c r="A21" s="19" t="s">
        <v>151</v>
      </c>
      <c r="B21" s="13">
        <v>50</v>
      </c>
      <c r="C21" s="6">
        <f>IF(B$17=0,0,B21/B$17)</f>
        <v>0.58823529411764708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33</v>
      </c>
      <c r="C22" s="6">
        <f>IF(B$17=0,0,B22/B$17)</f>
        <v>0.38823529411764707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2.3529411764705882E-2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22.480000000000008</v>
      </c>
      <c r="P23" s="80">
        <v>15</v>
      </c>
      <c r="Q23" s="68">
        <v>337.2000000000001</v>
      </c>
    </row>
    <row r="24" spans="1:17">
      <c r="A24" s="19" t="s">
        <v>5</v>
      </c>
      <c r="B24" s="16">
        <f>IF(B$17=0,0,C24/B$17)</f>
        <v>6463.5294117647063</v>
      </c>
      <c r="C24" s="8">
        <v>549400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11.516666666666667</v>
      </c>
      <c r="P24" s="80">
        <v>6</v>
      </c>
      <c r="Q24" s="68">
        <v>69.100000000000009</v>
      </c>
    </row>
    <row r="25" spans="1:17">
      <c r="A25" s="20" t="s">
        <v>133</v>
      </c>
      <c r="B25" s="97">
        <f>IF($B$17-B$16=0,0,C25/($B$17-B$16))</f>
        <v>8030.7692307692305</v>
      </c>
      <c r="C25" s="98">
        <v>417600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 t="shared" si="3"/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3993.939393939394</v>
      </c>
      <c r="C26" s="98">
        <v>131800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 t="shared" si="3"/>
        <v>3.1058823529411788</v>
      </c>
      <c r="P26" s="80">
        <v>17</v>
      </c>
      <c r="Q26" s="68">
        <v>52.80000000000004</v>
      </c>
    </row>
    <row r="27" spans="1:17">
      <c r="A27" s="20" t="s">
        <v>132</v>
      </c>
      <c r="B27" s="97">
        <f>IF(B$18=0,0,C27/B$18)</f>
        <v>-5605.6338028169012</v>
      </c>
      <c r="C27" s="98">
        <v>-398000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 t="shared" si="3"/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 t="shared" si="3"/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 t="shared" si="3"/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 t="shared" si="3"/>
        <v>-22.572000000000003</v>
      </c>
      <c r="P32" s="80">
        <v>25</v>
      </c>
      <c r="Q32" s="68">
        <v>-564.30000000000007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 t="shared" si="3"/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-24.3047619047619</v>
      </c>
      <c r="P34" s="80">
        <v>21</v>
      </c>
      <c r="Q34" s="68">
        <v>-510.39999999999992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4"/>
        <v>0.16470588235294117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18</v>
      </c>
      <c r="C37" s="6">
        <f t="shared" si="4"/>
        <v>0.21176470588235294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12</v>
      </c>
      <c r="C38" s="6">
        <f t="shared" si="4"/>
        <v>0.14117647058823529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4"/>
        <v>0.14117647058823529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0.10588235294117647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3.5294117647058823E-2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1.1764705882352941E-2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1.1764705882352941E-2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</sheetData>
  <sortState xmlns:xlrd2="http://schemas.microsoft.com/office/spreadsheetml/2017/richdata2" ref="E2:I5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46</v>
      </c>
      <c r="C2" s="121"/>
      <c r="E2" s="32" t="s">
        <v>54</v>
      </c>
      <c r="F2" s="29" t="s">
        <v>20</v>
      </c>
      <c r="G2" s="12">
        <v>35</v>
      </c>
      <c r="H2" s="93">
        <f>IF(B$17=0,0,G2/B$17)</f>
        <v>0.58333333333333337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-1300</v>
      </c>
      <c r="P2" s="79">
        <v>46</v>
      </c>
      <c r="Q2" s="63">
        <v>-59800</v>
      </c>
    </row>
    <row r="3" spans="1:17">
      <c r="A3" s="19" t="s">
        <v>8</v>
      </c>
      <c r="B3" s="122">
        <v>319</v>
      </c>
      <c r="C3" s="123"/>
      <c r="E3" s="33" t="s">
        <v>181</v>
      </c>
      <c r="F3" s="30" t="s">
        <v>156</v>
      </c>
      <c r="G3" s="13">
        <v>34</v>
      </c>
      <c r="H3" s="94">
        <f>IF(B$17=0,0,G3/B$17)</f>
        <v>0.56666666666666665</v>
      </c>
      <c r="I3" s="56">
        <v>19</v>
      </c>
      <c r="K3" s="5">
        <v>1</v>
      </c>
      <c r="L3" s="61">
        <v>-47</v>
      </c>
      <c r="N3" s="76" t="s">
        <v>104</v>
      </c>
      <c r="O3" s="83">
        <f t="shared" si="0"/>
        <v>-1182.608695652174</v>
      </c>
      <c r="P3" s="80">
        <v>46</v>
      </c>
      <c r="Q3" s="64">
        <v>-54400</v>
      </c>
    </row>
    <row r="4" spans="1:17">
      <c r="A4" s="19" t="s">
        <v>6</v>
      </c>
      <c r="B4" s="124">
        <v>-387.7999999999999</v>
      </c>
      <c r="C4" s="125"/>
      <c r="E4" s="33" t="s">
        <v>184</v>
      </c>
      <c r="F4" s="30" t="s">
        <v>187</v>
      </c>
      <c r="G4" s="13">
        <v>34</v>
      </c>
      <c r="H4" s="94">
        <f>IF(B$17=0,0,G4/B$17)</f>
        <v>0.56666666666666665</v>
      </c>
      <c r="I4" s="56">
        <v>13</v>
      </c>
      <c r="K4" s="5">
        <v>2</v>
      </c>
      <c r="L4" s="61">
        <v>-38</v>
      </c>
      <c r="N4" s="76" t="s">
        <v>105</v>
      </c>
      <c r="O4" s="83">
        <f t="shared" si="0"/>
        <v>375</v>
      </c>
      <c r="P4" s="80">
        <v>44</v>
      </c>
      <c r="Q4" s="64">
        <v>16500</v>
      </c>
    </row>
    <row r="5" spans="1:17">
      <c r="A5" s="19" t="s">
        <v>7</v>
      </c>
      <c r="B5" s="126">
        <f>IF(B$2=0,0,B$4/B$2)</f>
        <v>-8.4304347826086943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0.36666666666666664</v>
      </c>
      <c r="I5" s="56">
        <v>25</v>
      </c>
      <c r="K5" s="5">
        <v>3</v>
      </c>
      <c r="L5" s="61">
        <v>-56.4</v>
      </c>
      <c r="N5" s="76" t="s">
        <v>157</v>
      </c>
      <c r="O5" s="83">
        <f>IF(P5=0,0,Q5/P5)</f>
        <v>-334.28571428571428</v>
      </c>
      <c r="P5" s="80">
        <v>35</v>
      </c>
      <c r="Q5" s="64">
        <v>-11700</v>
      </c>
    </row>
    <row r="6" spans="1:17">
      <c r="A6" s="19" t="s">
        <v>1</v>
      </c>
      <c r="B6" s="128">
        <f>IF(B$2=0,0,(B$7*1+B$8*2+B$9*3+B$10*4)/B$2)</f>
        <v>2.7826086956521738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0.25</v>
      </c>
      <c r="I6" s="56">
        <v>26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492.30769230769232</v>
      </c>
      <c r="P6" s="80">
        <v>26</v>
      </c>
      <c r="Q6" s="64">
        <v>12800</v>
      </c>
    </row>
    <row r="7" spans="1:17">
      <c r="A7" s="19" t="s">
        <v>2</v>
      </c>
      <c r="B7" s="13">
        <v>11</v>
      </c>
      <c r="C7" s="6">
        <f t="shared" ref="C7:C12" si="2">IF(B$2=0,0,B7/B$2)</f>
        <v>0.2391304347826087</v>
      </c>
      <c r="E7" s="33" t="s">
        <v>55</v>
      </c>
      <c r="F7" s="30" t="s">
        <v>155</v>
      </c>
      <c r="G7" s="13">
        <v>13</v>
      </c>
      <c r="H7" s="94">
        <f>IF(B$17=0,0,G7/B$17)</f>
        <v>0.21666666666666667</v>
      </c>
      <c r="I7" s="56">
        <v>22</v>
      </c>
      <c r="K7" s="5">
        <v>5</v>
      </c>
      <c r="L7" s="61">
        <v>-125.9</v>
      </c>
      <c r="N7" s="76" t="s">
        <v>107</v>
      </c>
      <c r="O7" s="83">
        <f t="shared" si="0"/>
        <v>-256.25</v>
      </c>
      <c r="P7" s="80">
        <v>16</v>
      </c>
      <c r="Q7" s="64">
        <v>-4100</v>
      </c>
    </row>
    <row r="8" spans="1:17">
      <c r="A8" s="19" t="s">
        <v>3</v>
      </c>
      <c r="B8" s="13">
        <v>7</v>
      </c>
      <c r="C8" s="6">
        <f>IF(B$2=0,0,B8/B$2)</f>
        <v>0.15217391304347827</v>
      </c>
      <c r="E8" s="33" t="s">
        <v>59</v>
      </c>
      <c r="F8" s="30" t="s">
        <v>23</v>
      </c>
      <c r="G8" s="13">
        <v>13</v>
      </c>
      <c r="H8" s="94">
        <f>IF(B$17=0,0,G8/B$17)</f>
        <v>0.21666666666666667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-3050</v>
      </c>
      <c r="P8" s="80">
        <v>4</v>
      </c>
      <c r="Q8" s="64">
        <v>-12200</v>
      </c>
    </row>
    <row r="9" spans="1:17">
      <c r="A9" s="20" t="s">
        <v>4</v>
      </c>
      <c r="B9" s="14">
        <v>9</v>
      </c>
      <c r="C9" s="7">
        <f>IF(B$2=0,0,B9/B$2)</f>
        <v>0.19565217391304349</v>
      </c>
      <c r="E9" s="33" t="s">
        <v>57</v>
      </c>
      <c r="F9" s="30" t="s">
        <v>21</v>
      </c>
      <c r="G9" s="13">
        <v>9</v>
      </c>
      <c r="H9" s="94">
        <f>IF(B$17=0,0,G9/B$17)</f>
        <v>0.15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19</v>
      </c>
      <c r="C10" s="7">
        <f>IF(B$2=0,0,B10/B$2)</f>
        <v>0.41304347826086957</v>
      </c>
      <c r="E10" s="33" t="s">
        <v>182</v>
      </c>
      <c r="F10" s="30" t="s">
        <v>19</v>
      </c>
      <c r="G10" s="13">
        <v>6</v>
      </c>
      <c r="H10" s="94">
        <f>IF(B$17=0,0,G10/B$17)</f>
        <v>0.1</v>
      </c>
      <c r="I10" s="56">
        <v>19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0.39130434782608697</v>
      </c>
      <c r="E11" s="33" t="s">
        <v>67</v>
      </c>
      <c r="F11" s="30" t="s">
        <v>31</v>
      </c>
      <c r="G11" s="13">
        <v>2</v>
      </c>
      <c r="H11" s="94">
        <f>IF(B$17=0,0,G11/B$17)</f>
        <v>3.3333333333333333E-2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2</v>
      </c>
      <c r="H12" s="94">
        <f>IF(B$17=0,0,G12/B$17)</f>
        <v>3.3333333333333333E-2</v>
      </c>
      <c r="I12" s="56">
        <v>13</v>
      </c>
      <c r="K12" s="5">
        <v>10</v>
      </c>
      <c r="L12" s="61">
        <v>-315.09999999999997</v>
      </c>
      <c r="N12" s="75" t="s">
        <v>126</v>
      </c>
      <c r="O12" s="85">
        <f>IF(P12=0,0,Q12/P12)</f>
        <v>11.485714285714286</v>
      </c>
      <c r="P12" s="79">
        <v>14</v>
      </c>
      <c r="Q12" s="67">
        <v>160.80000000000001</v>
      </c>
    </row>
    <row r="13" spans="1:17">
      <c r="A13" s="22" t="s">
        <v>97</v>
      </c>
      <c r="B13" s="15">
        <v>78</v>
      </c>
      <c r="C13" s="11">
        <f>IF(B$3=0,0,B13/B$3)</f>
        <v>0.2445141065830721</v>
      </c>
      <c r="E13" s="33" t="s">
        <v>77</v>
      </c>
      <c r="F13" s="30" t="s">
        <v>41</v>
      </c>
      <c r="G13" s="13">
        <v>2</v>
      </c>
      <c r="H13" s="94">
        <f>IF(B$17=0,0,G13/B$17)</f>
        <v>3.3333333333333333E-2</v>
      </c>
      <c r="I13" s="56">
        <v>16</v>
      </c>
      <c r="K13" s="5">
        <v>11</v>
      </c>
      <c r="L13" s="61">
        <v>-357.9</v>
      </c>
      <c r="N13" s="76" t="s">
        <v>127</v>
      </c>
      <c r="O13" s="86">
        <f>IF(P13=0,0,Q13/P13)</f>
        <v>-19.619999999999997</v>
      </c>
      <c r="P13" s="80">
        <v>10</v>
      </c>
      <c r="Q13" s="68">
        <v>-196.2</v>
      </c>
    </row>
    <row r="14" spans="1:17">
      <c r="A14" s="19" t="s">
        <v>94</v>
      </c>
      <c r="B14" s="13">
        <v>72</v>
      </c>
      <c r="C14" s="6">
        <f>IF(B$3=0,0,B14/B$3)</f>
        <v>0.22570532915360503</v>
      </c>
      <c r="E14" s="33" t="s">
        <v>58</v>
      </c>
      <c r="F14" s="30" t="s">
        <v>22</v>
      </c>
      <c r="G14" s="13">
        <v>1</v>
      </c>
      <c r="H14" s="94">
        <f>IF(B$17=0,0,G14/B$17)</f>
        <v>1.6666666666666666E-2</v>
      </c>
      <c r="I14" s="56">
        <v>29</v>
      </c>
      <c r="K14" s="5">
        <v>12</v>
      </c>
      <c r="L14" s="61">
        <v>-303.79999999999995</v>
      </c>
      <c r="N14" s="76" t="s">
        <v>128</v>
      </c>
      <c r="O14" s="86">
        <f>IF(P14=0,0,Q14/P14)</f>
        <v>-8.2166666666666703</v>
      </c>
      <c r="P14" s="80">
        <v>12</v>
      </c>
      <c r="Q14" s="68">
        <v>-98.600000000000037</v>
      </c>
    </row>
    <row r="15" spans="1:17">
      <c r="A15" s="18" t="s">
        <v>99</v>
      </c>
      <c r="B15" s="12">
        <f>B21</f>
        <v>34</v>
      </c>
      <c r="C15" s="4">
        <f>IF(B$13=0,0,B15/B$13)</f>
        <v>0.4358974358974359</v>
      </c>
      <c r="E15" s="33" t="s">
        <v>61</v>
      </c>
      <c r="F15" s="30" t="s">
        <v>25</v>
      </c>
      <c r="G15" s="13">
        <v>1</v>
      </c>
      <c r="H15" s="94">
        <f>IF(B$17=0,0,G15/B$17)</f>
        <v>1.6666666666666666E-2</v>
      </c>
      <c r="I15" s="56">
        <v>5</v>
      </c>
      <c r="K15" s="5">
        <v>13</v>
      </c>
      <c r="L15" s="61">
        <v>-352.49999999999994</v>
      </c>
      <c r="N15" s="77" t="s">
        <v>159</v>
      </c>
      <c r="O15" s="87">
        <f>IF(P15=0,0,Q15/P15)</f>
        <v>-25.38</v>
      </c>
      <c r="P15" s="81">
        <v>10</v>
      </c>
      <c r="Q15" s="69">
        <v>-253.79999999999998</v>
      </c>
    </row>
    <row r="16" spans="1:17">
      <c r="A16" s="18" t="s">
        <v>100</v>
      </c>
      <c r="B16" s="12">
        <f>B22</f>
        <v>20</v>
      </c>
      <c r="C16" s="4">
        <f>IF(B$14=0,0,B16/B$14)</f>
        <v>0.27777777777777779</v>
      </c>
      <c r="E16" s="33" t="s">
        <v>66</v>
      </c>
      <c r="F16" s="30" t="s">
        <v>30</v>
      </c>
      <c r="G16" s="13">
        <v>1</v>
      </c>
      <c r="H16" s="94">
        <f>IF(B$17=0,0,G16/B$17)</f>
        <v>1.6666666666666666E-2</v>
      </c>
      <c r="I16" s="56">
        <v>14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60</v>
      </c>
      <c r="C17" s="4">
        <f>IF(B$3=0,0,B17/B$3)</f>
        <v>0.18808777429467086</v>
      </c>
      <c r="E17" s="33" t="s">
        <v>183</v>
      </c>
      <c r="F17" s="30" t="s">
        <v>186</v>
      </c>
      <c r="G17" s="13">
        <v>1</v>
      </c>
      <c r="H17" s="94">
        <f>IF(B$17=0,0,G17/B$17)</f>
        <v>1.6666666666666666E-2</v>
      </c>
      <c r="I17" s="56">
        <v>16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49</v>
      </c>
      <c r="C18" s="6">
        <f>IF(B$3=0,0,B18/B$3)</f>
        <v>0.15360501567398119</v>
      </c>
      <c r="E18" s="33" t="s">
        <v>69</v>
      </c>
      <c r="F18" s="30" t="s">
        <v>33</v>
      </c>
      <c r="G18" s="13">
        <v>1</v>
      </c>
      <c r="H18" s="94">
        <f>IF(B$17=0,0,G18/B$17)</f>
        <v>1.6666666666666666E-2</v>
      </c>
      <c r="I18" s="56">
        <v>7</v>
      </c>
      <c r="K18" s="5">
        <v>16</v>
      </c>
      <c r="L18" s="61">
        <v>-373.59999999999991</v>
      </c>
      <c r="N18" s="75" t="s">
        <v>228</v>
      </c>
      <c r="O18" s="85">
        <f t="shared" ref="O18:O32" si="3">IF(P18=0,0,Q18/P18)</f>
        <v>40.200000000000003</v>
      </c>
      <c r="P18" s="79">
        <v>1</v>
      </c>
      <c r="Q18" s="67">
        <v>40.200000000000003</v>
      </c>
    </row>
    <row r="19" spans="1:17">
      <c r="A19" s="19" t="s">
        <v>12</v>
      </c>
      <c r="B19" s="13">
        <v>23</v>
      </c>
      <c r="C19" s="6">
        <f>IF(B$17=0,0,B19/B$17)</f>
        <v>0.38333333333333336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-357.09999999999991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37</v>
      </c>
      <c r="C20" s="6">
        <f>IF(B$17=0,0,B20/B$17)</f>
        <v>0.6166666666666667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324</v>
      </c>
      <c r="O20" s="86">
        <f t="shared" si="3"/>
        <v>28.933333333333334</v>
      </c>
      <c r="P20" s="80">
        <v>12</v>
      </c>
      <c r="Q20" s="68">
        <v>347.2</v>
      </c>
    </row>
    <row r="21" spans="1:17">
      <c r="A21" s="19" t="s">
        <v>151</v>
      </c>
      <c r="B21" s="13">
        <v>34</v>
      </c>
      <c r="C21" s="6">
        <f>IF(B$17=0,0,B21/B$17)</f>
        <v>0.56666666666666665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 t="shared" si="3"/>
        <v>26.549999999999997</v>
      </c>
      <c r="P21" s="80">
        <v>4</v>
      </c>
      <c r="Q21" s="68">
        <v>106.19999999999999</v>
      </c>
    </row>
    <row r="22" spans="1:17">
      <c r="A22" s="19" t="s">
        <v>149</v>
      </c>
      <c r="B22" s="13">
        <v>20</v>
      </c>
      <c r="C22" s="6">
        <f>IF(B$17=0,0,B22/B$17)</f>
        <v>0.33333333333333331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 t="shared" si="3"/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6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235</v>
      </c>
      <c r="O23" s="86">
        <f t="shared" si="3"/>
        <v>8.2545454545454522</v>
      </c>
      <c r="P23" s="80">
        <v>11</v>
      </c>
      <c r="Q23" s="68">
        <v>90.799999999999983</v>
      </c>
    </row>
    <row r="24" spans="1:17">
      <c r="A24" s="19" t="s">
        <v>5</v>
      </c>
      <c r="B24" s="16">
        <f>IF(B$17=0,0,C24/B$17)</f>
        <v>6698.333333333333</v>
      </c>
      <c r="C24" s="8">
        <v>401900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 t="shared" si="3"/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7810</v>
      </c>
      <c r="C25" s="98">
        <v>312400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333</v>
      </c>
      <c r="O25" s="86">
        <f t="shared" si="3"/>
        <v>-3.8888888888888888</v>
      </c>
      <c r="P25" s="80">
        <v>9</v>
      </c>
      <c r="Q25" s="68">
        <v>-35</v>
      </c>
    </row>
    <row r="26" spans="1:17">
      <c r="A26" s="20" t="s">
        <v>134</v>
      </c>
      <c r="B26" s="97">
        <f>IF(B$16=0,0,C26/B$16)</f>
        <v>4475</v>
      </c>
      <c r="C26" s="98">
        <v>89500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238</v>
      </c>
      <c r="O26" s="86">
        <f t="shared" si="3"/>
        <v>-12.583333333333334</v>
      </c>
      <c r="P26" s="80">
        <v>6</v>
      </c>
      <c r="Q26" s="68">
        <v>-75.5</v>
      </c>
    </row>
    <row r="27" spans="1:17">
      <c r="A27" s="20" t="s">
        <v>132</v>
      </c>
      <c r="B27" s="97">
        <f>IF(B$18=0,0,C27/B$18)</f>
        <v>-5332.6530612244896</v>
      </c>
      <c r="C27" s="98">
        <v>-261300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 t="shared" si="3"/>
        <v>-20.27666666666666</v>
      </c>
      <c r="P27" s="80">
        <v>30</v>
      </c>
      <c r="Q27" s="68">
        <v>-608.29999999999984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272</v>
      </c>
      <c r="O28" s="86">
        <f t="shared" si="3"/>
        <v>-22.480000000000011</v>
      </c>
      <c r="P28" s="80">
        <v>15</v>
      </c>
      <c r="Q28" s="68">
        <v>-337.20000000000016</v>
      </c>
    </row>
    <row r="29" spans="1:17">
      <c r="A29" s="19" t="s">
        <v>131</v>
      </c>
      <c r="B29" s="13">
        <v>33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 t="shared" si="3"/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263</v>
      </c>
      <c r="O30" s="86">
        <f t="shared" si="3"/>
        <v>-27.48947368421053</v>
      </c>
      <c r="P30" s="80">
        <v>19</v>
      </c>
      <c r="Q30" s="68">
        <v>-522.30000000000007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 t="shared" si="3"/>
        <v>-41.954545454545453</v>
      </c>
      <c r="P31" s="80">
        <v>11</v>
      </c>
      <c r="Q31" s="68">
        <v>-461.5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8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10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17</v>
      </c>
      <c r="C38" s="6">
        <f t="shared" si="4"/>
        <v>0.28333333333333333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11</v>
      </c>
      <c r="C39" s="6">
        <f t="shared" si="4"/>
        <v>0.18333333333333332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4"/>
        <v>1.6666666666666666E-2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4"/>
        <v>1.6666666666666666E-2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</sheetData>
  <sortState xmlns:xlrd2="http://schemas.microsoft.com/office/spreadsheetml/2017/richdata2" ref="E2:I4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6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63</v>
      </c>
      <c r="C2" s="121"/>
      <c r="E2" s="32" t="s">
        <v>54</v>
      </c>
      <c r="F2" s="29" t="s">
        <v>20</v>
      </c>
      <c r="G2" s="12">
        <v>77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173.01587301587301</v>
      </c>
      <c r="P2" s="79">
        <v>63</v>
      </c>
      <c r="Q2" s="63">
        <v>10900</v>
      </c>
    </row>
    <row r="3" spans="1:17">
      <c r="A3" s="19" t="s">
        <v>8</v>
      </c>
      <c r="B3" s="122">
        <v>449</v>
      </c>
      <c r="C3" s="123"/>
      <c r="E3" s="33" t="s">
        <v>181</v>
      </c>
      <c r="F3" s="30" t="s">
        <v>156</v>
      </c>
      <c r="G3" s="13">
        <v>52</v>
      </c>
      <c r="H3" s="94">
        <f>IF(B$17=0,0,G3/B$17)</f>
        <v>0.4642857142857143</v>
      </c>
      <c r="I3" s="56">
        <v>33</v>
      </c>
      <c r="K3" s="5">
        <v>1</v>
      </c>
      <c r="L3" s="61">
        <v>10.6</v>
      </c>
      <c r="N3" s="76" t="s">
        <v>104</v>
      </c>
      <c r="O3" s="83">
        <f t="shared" si="0"/>
        <v>31.746031746031747</v>
      </c>
      <c r="P3" s="80">
        <v>63</v>
      </c>
      <c r="Q3" s="64">
        <v>2000</v>
      </c>
    </row>
    <row r="4" spans="1:17">
      <c r="A4" s="19" t="s">
        <v>6</v>
      </c>
      <c r="B4" s="124">
        <v>756.00000000000034</v>
      </c>
      <c r="C4" s="125"/>
      <c r="E4" s="33" t="s">
        <v>184</v>
      </c>
      <c r="F4" s="30" t="s">
        <v>187</v>
      </c>
      <c r="G4" s="13">
        <v>52</v>
      </c>
      <c r="H4" s="94">
        <f>IF(B$17=0,0,G4/B$17)</f>
        <v>0.4642857142857143</v>
      </c>
      <c r="I4" s="56">
        <v>24</v>
      </c>
      <c r="K4" s="5">
        <v>2</v>
      </c>
      <c r="L4" s="61">
        <v>63.7</v>
      </c>
      <c r="N4" s="76" t="s">
        <v>105</v>
      </c>
      <c r="O4" s="83">
        <f t="shared" si="0"/>
        <v>1652.6315789473683</v>
      </c>
      <c r="P4" s="80">
        <v>57</v>
      </c>
      <c r="Q4" s="64">
        <v>94200</v>
      </c>
    </row>
    <row r="5" spans="1:17">
      <c r="A5" s="19" t="s">
        <v>7</v>
      </c>
      <c r="B5" s="126">
        <f>IF(B$2=0,0,B$4/B$2)</f>
        <v>12.000000000000005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0.375</v>
      </c>
      <c r="I5" s="56">
        <v>24</v>
      </c>
      <c r="K5" s="5">
        <v>3</v>
      </c>
      <c r="L5" s="61">
        <v>144.5</v>
      </c>
      <c r="N5" s="76" t="s">
        <v>157</v>
      </c>
      <c r="O5" s="83">
        <f>IF(P5=0,0,Q5/P5)</f>
        <v>774.468085106383</v>
      </c>
      <c r="P5" s="80">
        <v>47</v>
      </c>
      <c r="Q5" s="64">
        <v>36400</v>
      </c>
    </row>
    <row r="6" spans="1:17">
      <c r="A6" s="19" t="s">
        <v>1</v>
      </c>
      <c r="B6" s="128">
        <f>IF(B$2=0,0,(B$7*1+B$8*2+B$9*3+B$10*4)/B$2)</f>
        <v>2.1587301587301586</v>
      </c>
      <c r="C6" s="129"/>
      <c r="E6" s="33" t="s">
        <v>56</v>
      </c>
      <c r="F6" s="30" t="s">
        <v>185</v>
      </c>
      <c r="G6" s="13">
        <v>27</v>
      </c>
      <c r="H6" s="94">
        <f>IF(B$17=0,0,G6/B$17)</f>
        <v>0.24107142857142858</v>
      </c>
      <c r="I6" s="56">
        <v>33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925</v>
      </c>
      <c r="P6" s="80">
        <v>36</v>
      </c>
      <c r="Q6" s="64">
        <v>33300</v>
      </c>
    </row>
    <row r="7" spans="1:17">
      <c r="A7" s="19" t="s">
        <v>2</v>
      </c>
      <c r="B7" s="13">
        <v>21</v>
      </c>
      <c r="C7" s="6">
        <f t="shared" ref="C7:C12" si="2">IF(B$2=0,0,B7/B$2)</f>
        <v>0.33333333333333331</v>
      </c>
      <c r="E7" s="33" t="s">
        <v>57</v>
      </c>
      <c r="F7" s="30" t="s">
        <v>21</v>
      </c>
      <c r="G7" s="13">
        <v>24</v>
      </c>
      <c r="H7" s="94">
        <f>IF(B$17=0,0,G7/B$17)</f>
        <v>0.21428571428571427</v>
      </c>
      <c r="I7" s="56">
        <v>23</v>
      </c>
      <c r="K7" s="5">
        <v>5</v>
      </c>
      <c r="L7" s="61">
        <v>106.70000000000002</v>
      </c>
      <c r="N7" s="76" t="s">
        <v>107</v>
      </c>
      <c r="O7" s="83">
        <f t="shared" si="0"/>
        <v>1286.9565217391305</v>
      </c>
      <c r="P7" s="80">
        <v>23</v>
      </c>
      <c r="Q7" s="64">
        <v>29600</v>
      </c>
    </row>
    <row r="8" spans="1:17">
      <c r="A8" s="19" t="s">
        <v>3</v>
      </c>
      <c r="B8" s="13">
        <v>20</v>
      </c>
      <c r="C8" s="6">
        <f>IF(B$2=0,0,B8/B$2)</f>
        <v>0.31746031746031744</v>
      </c>
      <c r="E8" s="33" t="s">
        <v>59</v>
      </c>
      <c r="F8" s="30" t="s">
        <v>23</v>
      </c>
      <c r="G8" s="13">
        <v>17</v>
      </c>
      <c r="H8" s="94">
        <f>IF(B$17=0,0,G8/B$17)</f>
        <v>0.15178571428571427</v>
      </c>
      <c r="I8" s="56">
        <v>19</v>
      </c>
      <c r="K8" s="5">
        <v>6</v>
      </c>
      <c r="L8" s="61">
        <v>173.40000000000003</v>
      </c>
      <c r="N8" s="76" t="s">
        <v>108</v>
      </c>
      <c r="O8" s="83">
        <f t="shared" si="0"/>
        <v>-1233.3333333333333</v>
      </c>
      <c r="P8" s="80">
        <v>6</v>
      </c>
      <c r="Q8" s="64">
        <v>-7400</v>
      </c>
    </row>
    <row r="9" spans="1:17">
      <c r="A9" s="20" t="s">
        <v>4</v>
      </c>
      <c r="B9" s="14">
        <v>13</v>
      </c>
      <c r="C9" s="7">
        <f>IF(B$2=0,0,B9/B$2)</f>
        <v>0.20634920634920634</v>
      </c>
      <c r="E9" s="33" t="s">
        <v>55</v>
      </c>
      <c r="F9" s="30" t="s">
        <v>155</v>
      </c>
      <c r="G9" s="13">
        <v>15</v>
      </c>
      <c r="H9" s="94">
        <f>IF(B$17=0,0,G9/B$17)</f>
        <v>0.13392857142857142</v>
      </c>
      <c r="I9" s="56">
        <v>34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9</v>
      </c>
      <c r="C10" s="7">
        <f>IF(B$2=0,0,B10/B$2)</f>
        <v>0.14285714285714285</v>
      </c>
      <c r="E10" s="33" t="s">
        <v>182</v>
      </c>
      <c r="F10" s="30" t="s">
        <v>19</v>
      </c>
      <c r="G10" s="13">
        <v>13</v>
      </c>
      <c r="H10" s="94">
        <f>IF(B$17=0,0,G10/B$17)</f>
        <v>0.11607142857142858</v>
      </c>
      <c r="I10" s="56">
        <v>14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0.65079365079365081</v>
      </c>
      <c r="E11" s="33" t="s">
        <v>77</v>
      </c>
      <c r="F11" s="30" t="s">
        <v>41</v>
      </c>
      <c r="G11" s="13">
        <v>12</v>
      </c>
      <c r="H11" s="94">
        <f>IF(B$17=0,0,G11/B$17)</f>
        <v>0.10714285714285714</v>
      </c>
      <c r="I11" s="56">
        <v>7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5.3571428571428568E-2</v>
      </c>
      <c r="I12" s="56">
        <v>23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94</v>
      </c>
      <c r="C13" s="11">
        <f>IF(B$3=0,0,B13/B$3)</f>
        <v>0.20935412026726058</v>
      </c>
      <c r="E13" s="33" t="s">
        <v>66</v>
      </c>
      <c r="F13" s="30" t="s">
        <v>30</v>
      </c>
      <c r="G13" s="13">
        <v>4</v>
      </c>
      <c r="H13" s="94">
        <f>IF(B$17=0,0,G13/B$17)</f>
        <v>3.5714285714285712E-2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18.833333333333332</v>
      </c>
      <c r="P13" s="80">
        <v>15</v>
      </c>
      <c r="Q13" s="68">
        <v>282.5</v>
      </c>
    </row>
    <row r="14" spans="1:17">
      <c r="A14" s="19" t="s">
        <v>94</v>
      </c>
      <c r="B14" s="13">
        <v>163</v>
      </c>
      <c r="C14" s="6">
        <f>IF(B$3=0,0,B14/B$3)</f>
        <v>0.36302895322939865</v>
      </c>
      <c r="E14" s="33" t="s">
        <v>67</v>
      </c>
      <c r="F14" s="30" t="s">
        <v>31</v>
      </c>
      <c r="G14" s="13">
        <v>4</v>
      </c>
      <c r="H14" s="94">
        <f>IF(B$17=0,0,G14/B$17)</f>
        <v>3.5714285714285712E-2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17.694444444444443</v>
      </c>
      <c r="P14" s="80">
        <v>18</v>
      </c>
      <c r="Q14" s="68">
        <v>318.49999999999994</v>
      </c>
    </row>
    <row r="15" spans="1:17">
      <c r="A15" s="18" t="s">
        <v>99</v>
      </c>
      <c r="B15" s="12">
        <f>B21</f>
        <v>54</v>
      </c>
      <c r="C15" s="4">
        <f>IF(B$13=0,0,B15/B$13)</f>
        <v>0.57446808510638303</v>
      </c>
      <c r="E15" s="33" t="s">
        <v>62</v>
      </c>
      <c r="F15" s="30" t="s">
        <v>26</v>
      </c>
      <c r="G15" s="13">
        <v>3</v>
      </c>
      <c r="H15" s="94">
        <f>IF(B$17=0,0,G15/B$17)</f>
        <v>2.6785714285714284E-2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13.22142857142857</v>
      </c>
      <c r="P15" s="81">
        <v>14</v>
      </c>
      <c r="Q15" s="69">
        <v>185.09999999999997</v>
      </c>
    </row>
    <row r="16" spans="1:17">
      <c r="A16" s="18" t="s">
        <v>100</v>
      </c>
      <c r="B16" s="12">
        <f>B22</f>
        <v>50</v>
      </c>
      <c r="C16" s="4">
        <f>IF(B$14=0,0,B16/B$14)</f>
        <v>0.30674846625766872</v>
      </c>
      <c r="E16" s="33" t="s">
        <v>71</v>
      </c>
      <c r="F16" s="30" t="s">
        <v>35</v>
      </c>
      <c r="G16" s="13">
        <v>3</v>
      </c>
      <c r="H16" s="94">
        <f>IF(B$17=0,0,G16/B$17)</f>
        <v>2.6785714285714284E-2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112</v>
      </c>
      <c r="C17" s="4">
        <f>IF(B$3=0,0,B17/B$3)</f>
        <v>0.24944320712694878</v>
      </c>
      <c r="E17" s="33" t="s">
        <v>74</v>
      </c>
      <c r="F17" s="30" t="s">
        <v>38</v>
      </c>
      <c r="G17" s="13">
        <v>2</v>
      </c>
      <c r="H17" s="94">
        <f>IF(B$17=0,0,G17/B$17)</f>
        <v>1.7857142857142856E-2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9.3541202672605794E-2</v>
      </c>
      <c r="E18" s="33" t="s">
        <v>78</v>
      </c>
      <c r="F18" s="30" t="s">
        <v>42</v>
      </c>
      <c r="G18" s="13">
        <v>2</v>
      </c>
      <c r="H18" s="94">
        <f>IF(B$17=0,0,G18/B$17)</f>
        <v>1.7857142857142856E-2</v>
      </c>
      <c r="I18" s="56">
        <v>6</v>
      </c>
      <c r="K18" s="5">
        <v>16</v>
      </c>
      <c r="L18" s="61">
        <v>299.90000000000009</v>
      </c>
      <c r="N18" s="75" t="s">
        <v>228</v>
      </c>
      <c r="O18" s="85">
        <f t="shared" ref="O18:O34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36</v>
      </c>
      <c r="C19" s="6">
        <f>IF(B$17=0,0,B19/B$17)</f>
        <v>0.32142857142857145</v>
      </c>
      <c r="E19" s="33" t="s">
        <v>183</v>
      </c>
      <c r="F19" s="30" t="s">
        <v>186</v>
      </c>
      <c r="G19" s="13">
        <v>1</v>
      </c>
      <c r="H19" s="94">
        <f>IF(B$17=0,0,G19/B$17)</f>
        <v>8.9285714285714281E-3</v>
      </c>
      <c r="I19" s="56">
        <v>19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76</v>
      </c>
      <c r="C20" s="6">
        <f>IF(B$17=0,0,B20/B$17)</f>
        <v>0.6785714285714286</v>
      </c>
      <c r="E20" s="33" t="s">
        <v>69</v>
      </c>
      <c r="F20" s="30" t="s">
        <v>33</v>
      </c>
      <c r="G20" s="13">
        <v>1</v>
      </c>
      <c r="H20" s="94">
        <f>IF(B$17=0,0,G20/B$17)</f>
        <v>8.9285714285714281E-3</v>
      </c>
      <c r="I20" s="56">
        <v>11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54</v>
      </c>
      <c r="C21" s="6">
        <f>IF(B$17=0,0,B21/B$17)</f>
        <v>0.48214285714285715</v>
      </c>
      <c r="E21" s="33" t="s">
        <v>79</v>
      </c>
      <c r="F21" s="30" t="s">
        <v>43</v>
      </c>
      <c r="G21" s="13">
        <v>1</v>
      </c>
      <c r="H21" s="94">
        <f>IF(B$17=0,0,G21/B$17)</f>
        <v>8.9285714285714281E-3</v>
      </c>
      <c r="I21" s="56">
        <v>1</v>
      </c>
      <c r="K21" s="5">
        <v>19</v>
      </c>
      <c r="L21" s="61">
        <v>349.00000000000011</v>
      </c>
      <c r="N21" s="76" t="s">
        <v>324</v>
      </c>
      <c r="O21" s="86">
        <f t="shared" si="3"/>
        <v>44.581818181818186</v>
      </c>
      <c r="P21" s="80">
        <v>11</v>
      </c>
      <c r="Q21" s="68">
        <v>490.40000000000003</v>
      </c>
    </row>
    <row r="22" spans="1:17">
      <c r="A22" s="19" t="s">
        <v>149</v>
      </c>
      <c r="B22" s="13">
        <v>50</v>
      </c>
      <c r="C22" s="6">
        <f>IF(B$17=0,0,B22/B$17)</f>
        <v>0.44642857142857145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265</v>
      </c>
      <c r="O22" s="86">
        <f t="shared" si="3"/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8</v>
      </c>
      <c r="C23" s="6">
        <f>IF(B$17=0,0,B23/B$17)</f>
        <v>7.1428571428571425E-2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6774.1071428571431</v>
      </c>
      <c r="C24" s="8">
        <v>758700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169</v>
      </c>
      <c r="O24" s="86">
        <f t="shared" si="3"/>
        <v>23.107142857142858</v>
      </c>
      <c r="P24" s="80">
        <v>14</v>
      </c>
      <c r="Q24" s="68">
        <v>323.5</v>
      </c>
    </row>
    <row r="25" spans="1:17">
      <c r="A25" s="20" t="s">
        <v>133</v>
      </c>
      <c r="B25" s="97">
        <f>IF($B$17-B$16=0,0,C25/($B$17-B$16))</f>
        <v>7627.4193548387093</v>
      </c>
      <c r="C25" s="98">
        <v>472900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22.571999999999999</v>
      </c>
      <c r="P25" s="80">
        <v>25</v>
      </c>
      <c r="Q25" s="68">
        <v>564.29999999999995</v>
      </c>
    </row>
    <row r="26" spans="1:17">
      <c r="A26" s="20" t="s">
        <v>134</v>
      </c>
      <c r="B26" s="97">
        <f>IF(B$16=0,0,C26/B$16)</f>
        <v>5716</v>
      </c>
      <c r="C26" s="98">
        <v>285800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277</v>
      </c>
      <c r="O26" s="86">
        <f t="shared" si="3"/>
        <v>20.27666666666666</v>
      </c>
      <c r="P26" s="80">
        <v>30</v>
      </c>
      <c r="Q26" s="68">
        <v>608.29999999999984</v>
      </c>
    </row>
    <row r="27" spans="1:17">
      <c r="A27" s="20" t="s">
        <v>132</v>
      </c>
      <c r="B27" s="97">
        <f>IF(B$18=0,0,C27/B$18)</f>
        <v>-6180.9523809523807</v>
      </c>
      <c r="C27" s="98">
        <v>-259600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304</v>
      </c>
      <c r="O27" s="86">
        <f t="shared" si="3"/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235</v>
      </c>
      <c r="O28" s="86">
        <f t="shared" si="3"/>
        <v>15.326315789473675</v>
      </c>
      <c r="P28" s="80">
        <v>19</v>
      </c>
      <c r="Q28" s="68">
        <v>291.19999999999982</v>
      </c>
    </row>
    <row r="29" spans="1:17">
      <c r="A29" s="19" t="s">
        <v>131</v>
      </c>
      <c r="B29" s="13">
        <v>46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195</v>
      </c>
      <c r="O29" s="86">
        <f t="shared" si="3"/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 t="shared" si="3"/>
        <v>5.5399999999999991</v>
      </c>
      <c r="P30" s="80">
        <v>5</v>
      </c>
      <c r="Q30" s="68">
        <v>27.699999999999996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 t="shared" si="3"/>
        <v>-0.58750000000000302</v>
      </c>
      <c r="P31" s="80">
        <v>24</v>
      </c>
      <c r="Q31" s="68">
        <v>-14.100000000000072</v>
      </c>
    </row>
    <row r="32" spans="1:17">
      <c r="A32" s="21" t="s">
        <v>112</v>
      </c>
      <c r="B32" s="26">
        <v>1</v>
      </c>
      <c r="C32" s="9">
        <f>IF(B$3=0,0,B32/B$3)</f>
        <v>2.2271714922048997E-3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 t="shared" si="3"/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 t="shared" si="3"/>
        <v>-34.050000000000004</v>
      </c>
      <c r="P34" s="80">
        <v>6</v>
      </c>
      <c r="Q34" s="68">
        <v>-204.3</v>
      </c>
    </row>
    <row r="35" spans="1:17">
      <c r="A35" s="52" t="s">
        <v>139</v>
      </c>
      <c r="B35" s="99">
        <v>12</v>
      </c>
      <c r="C35" s="102">
        <f t="shared" ref="C35:C47" si="4">IF(B$17=0,0,B35/B$17)</f>
        <v>0.10714285714285714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19</v>
      </c>
      <c r="C36" s="6">
        <f t="shared" si="4"/>
        <v>0.16964285714285715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30</v>
      </c>
      <c r="C37" s="6">
        <f t="shared" si="4"/>
        <v>0.26785714285714285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23</v>
      </c>
      <c r="C38" s="6">
        <f t="shared" si="4"/>
        <v>0.20535714285714285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4"/>
        <v>8.9285714285714281E-3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4"/>
        <v>3.5714285714285712E-2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8.9285714285714281E-3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</sheetData>
  <sortState xmlns:xlrd2="http://schemas.microsoft.com/office/spreadsheetml/2017/richdata2" ref="E2:I6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11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24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16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9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-1860</v>
      </c>
      <c r="P2" s="79">
        <v>15</v>
      </c>
      <c r="Q2" s="63">
        <v>-27900</v>
      </c>
    </row>
    <row r="3" spans="1:17">
      <c r="A3" s="19" t="s">
        <v>8</v>
      </c>
      <c r="B3" s="122">
        <v>96</v>
      </c>
      <c r="C3" s="123"/>
      <c r="E3" s="33" t="s">
        <v>181</v>
      </c>
      <c r="F3" s="30" t="s">
        <v>156</v>
      </c>
      <c r="G3" s="13">
        <v>7</v>
      </c>
      <c r="H3" s="94">
        <f>IF(B$17=0,0,G3/B$17)</f>
        <v>0.77777777777777779</v>
      </c>
      <c r="I3" s="56">
        <v>5</v>
      </c>
      <c r="K3" s="5">
        <v>1</v>
      </c>
      <c r="L3" s="61">
        <v>-24</v>
      </c>
      <c r="N3" s="76" t="s">
        <v>104</v>
      </c>
      <c r="O3" s="83">
        <f t="shared" si="0"/>
        <v>-1546.6666666666667</v>
      </c>
      <c r="P3" s="80">
        <v>15</v>
      </c>
      <c r="Q3" s="64">
        <v>-23200</v>
      </c>
    </row>
    <row r="4" spans="1:17">
      <c r="A4" s="19" t="s">
        <v>6</v>
      </c>
      <c r="B4" s="124">
        <v>-359.1</v>
      </c>
      <c r="C4" s="125"/>
      <c r="E4" s="33" t="s">
        <v>184</v>
      </c>
      <c r="F4" s="30" t="s">
        <v>187</v>
      </c>
      <c r="G4" s="13">
        <v>7</v>
      </c>
      <c r="H4" s="94">
        <f>IF(B$17=0,0,G4/B$17)</f>
        <v>0.77777777777777779</v>
      </c>
      <c r="I4" s="56">
        <v>2</v>
      </c>
      <c r="K4" s="5">
        <v>2</v>
      </c>
      <c r="L4" s="61">
        <v>-11.2</v>
      </c>
      <c r="N4" s="76" t="s">
        <v>105</v>
      </c>
      <c r="O4" s="83">
        <f t="shared" si="0"/>
        <v>-2392.8571428571427</v>
      </c>
      <c r="P4" s="80">
        <v>14</v>
      </c>
      <c r="Q4" s="64">
        <v>-33500</v>
      </c>
    </row>
    <row r="5" spans="1:17">
      <c r="A5" s="19" t="s">
        <v>7</v>
      </c>
      <c r="B5" s="126">
        <f>IF(B$2=0,0,B$4/B$2)</f>
        <v>-23.94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-860</v>
      </c>
      <c r="P5" s="80">
        <v>10</v>
      </c>
      <c r="Q5" s="64">
        <v>-8600</v>
      </c>
    </row>
    <row r="6" spans="1:17">
      <c r="A6" s="19" t="s">
        <v>1</v>
      </c>
      <c r="B6" s="128">
        <f>IF(B$2=0,0,(B$7*1+B$8*2+B$9*3+B$10*4)/B$2)</f>
        <v>3.0666666666666669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0.22222222222222221</v>
      </c>
      <c r="I6" s="56">
        <v>21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-1375</v>
      </c>
      <c r="P6" s="80">
        <v>8</v>
      </c>
      <c r="Q6" s="64">
        <v>-11000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-133.1</v>
      </c>
      <c r="N7" s="76" t="s">
        <v>107</v>
      </c>
      <c r="O7" s="83">
        <f t="shared" si="0"/>
        <v>-3300</v>
      </c>
      <c r="P7" s="80">
        <v>3</v>
      </c>
      <c r="Q7" s="64">
        <v>-9900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60</v>
      </c>
      <c r="F8" s="30" t="s">
        <v>24</v>
      </c>
      <c r="G8" s="13">
        <v>2</v>
      </c>
      <c r="H8" s="94">
        <f>IF(B$17=0,0,G8/B$17)</f>
        <v>0.22222222222222221</v>
      </c>
      <c r="I8" s="56">
        <v>37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182</v>
      </c>
      <c r="F9" s="30" t="s">
        <v>19</v>
      </c>
      <c r="G9" s="13">
        <v>1</v>
      </c>
      <c r="H9" s="94">
        <f>IF(B$17=0,0,G9/B$17)</f>
        <v>0.1111111111111111</v>
      </c>
      <c r="I9" s="56">
        <v>15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0.46666666666666667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</v>
      </c>
      <c r="E11" s="33" t="s">
        <v>77</v>
      </c>
      <c r="F11" s="30" t="s">
        <v>41</v>
      </c>
      <c r="G11" s="13">
        <v>1</v>
      </c>
      <c r="H11" s="94">
        <f>IF(B$17=0,0,G11/B$17)</f>
        <v>0.1111111111111111</v>
      </c>
      <c r="I11" s="56">
        <v>6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0</v>
      </c>
      <c r="H12" s="94">
        <f>IF(B$17=0,0,G12/B$17)</f>
        <v>0</v>
      </c>
      <c r="I12" s="56">
        <v>39</v>
      </c>
      <c r="K12" s="5">
        <v>10</v>
      </c>
      <c r="L12" s="61">
        <v>-284.89999999999998</v>
      </c>
      <c r="N12" s="75" t="s">
        <v>126</v>
      </c>
      <c r="O12" s="85">
        <f>IF(P12=0,0,Q12/P12)</f>
        <v>-29.824999999999999</v>
      </c>
      <c r="P12" s="79">
        <v>4</v>
      </c>
      <c r="Q12" s="67">
        <v>-119.3</v>
      </c>
    </row>
    <row r="13" spans="1:17">
      <c r="A13" s="22" t="s">
        <v>97</v>
      </c>
      <c r="B13" s="15">
        <v>15</v>
      </c>
      <c r="C13" s="11">
        <f>IF(B$3=0,0,B13/B$3)</f>
        <v>0.15625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K13" s="5">
        <v>11</v>
      </c>
      <c r="L13" s="61">
        <v>-334.5</v>
      </c>
      <c r="N13" s="76" t="s">
        <v>127</v>
      </c>
      <c r="O13" s="86">
        <f>IF(P13=0,0,Q13/P13)</f>
        <v>-44.85</v>
      </c>
      <c r="P13" s="80">
        <v>4</v>
      </c>
      <c r="Q13" s="68">
        <v>-179.4</v>
      </c>
    </row>
    <row r="14" spans="1:17">
      <c r="A14" s="19" t="s">
        <v>94</v>
      </c>
      <c r="B14" s="13">
        <v>10</v>
      </c>
      <c r="C14" s="6">
        <f>IF(B$3=0,0,B14/B$3)</f>
        <v>0.10416666666666667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-323.5</v>
      </c>
      <c r="N14" s="76" t="s">
        <v>128</v>
      </c>
      <c r="O14" s="86">
        <f>IF(P14=0,0,Q14/P14)</f>
        <v>-4.3750000000000009</v>
      </c>
      <c r="P14" s="80">
        <v>4</v>
      </c>
      <c r="Q14" s="68">
        <v>-17.500000000000004</v>
      </c>
    </row>
    <row r="15" spans="1:17">
      <c r="A15" s="18" t="s">
        <v>99</v>
      </c>
      <c r="B15" s="12">
        <f>B21</f>
        <v>7</v>
      </c>
      <c r="C15" s="4">
        <f>IF(B$13=0,0,B15/B$13)</f>
        <v>0.46666666666666667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-312.3</v>
      </c>
      <c r="N15" s="77" t="s">
        <v>159</v>
      </c>
      <c r="O15" s="87">
        <f>IF(P15=0,0,Q15/P15)</f>
        <v>-14.300000000000002</v>
      </c>
      <c r="P15" s="81">
        <v>3</v>
      </c>
      <c r="Q15" s="69">
        <v>-42.900000000000006</v>
      </c>
    </row>
    <row r="16" spans="1:17">
      <c r="A16" s="18" t="s">
        <v>100</v>
      </c>
      <c r="B16" s="12">
        <f>B22</f>
        <v>1</v>
      </c>
      <c r="C16" s="4">
        <f>IF(B$14=0,0,B16/B$14)</f>
        <v>0.1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9.375E-2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0.1875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 t="shared" ref="O18:O26" si="3">IF(P18=0,0,Q18/P18)</f>
        <v>-11.516666666666666</v>
      </c>
      <c r="P18" s="79">
        <v>6</v>
      </c>
      <c r="Q18" s="67">
        <v>-69.099999999999994</v>
      </c>
    </row>
    <row r="19" spans="1:17">
      <c r="A19" s="19" t="s">
        <v>12</v>
      </c>
      <c r="B19" s="13">
        <v>3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-14.166666666666666</v>
      </c>
      <c r="P19" s="80">
        <v>3</v>
      </c>
      <c r="Q19" s="68">
        <v>-42.5</v>
      </c>
    </row>
    <row r="20" spans="1:17">
      <c r="A20" s="19" t="s">
        <v>11</v>
      </c>
      <c r="B20" s="13">
        <v>6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304</v>
      </c>
      <c r="O20" s="86">
        <f t="shared" si="3"/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7</v>
      </c>
      <c r="C21" s="6">
        <f>IF(B$17=0,0,B21/B$17)</f>
        <v>0.77777777777777779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277</v>
      </c>
      <c r="O21" s="86">
        <f t="shared" si="3"/>
        <v>-28.933333333333337</v>
      </c>
      <c r="P21" s="80">
        <v>12</v>
      </c>
      <c r="Q21" s="68">
        <v>-347.20000000000005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238</v>
      </c>
      <c r="O22" s="86">
        <f t="shared" si="3"/>
        <v>-34.200000000000003</v>
      </c>
      <c r="P22" s="80">
        <v>1</v>
      </c>
      <c r="Q22" s="68">
        <v>-34.200000000000003</v>
      </c>
    </row>
    <row r="23" spans="1:17">
      <c r="A23" s="19" t="s">
        <v>150</v>
      </c>
      <c r="B23" s="13">
        <v>1</v>
      </c>
      <c r="C23" s="6">
        <f>IF(B$17=0,0,B23/B$17)</f>
        <v>0.1111111111111111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 t="shared" si="3"/>
        <v>-35.133333333333333</v>
      </c>
      <c r="P23" s="80">
        <v>3</v>
      </c>
      <c r="Q23" s="68">
        <v>-105.4</v>
      </c>
    </row>
    <row r="24" spans="1:17">
      <c r="A24" s="19" t="s">
        <v>5</v>
      </c>
      <c r="B24" s="16">
        <f>IF(B$17=0,0,C24/B$17)</f>
        <v>7744.4444444444443</v>
      </c>
      <c r="C24" s="8">
        <v>69700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169</v>
      </c>
      <c r="O24" s="86">
        <f t="shared" si="3"/>
        <v>-38.300000000000004</v>
      </c>
      <c r="P24" s="80">
        <v>4</v>
      </c>
      <c r="Q24" s="68">
        <v>-153.20000000000002</v>
      </c>
    </row>
    <row r="25" spans="1:17">
      <c r="A25" s="20" t="s">
        <v>133</v>
      </c>
      <c r="B25" s="97">
        <f>IF($B$17-B$16=0,0,C25/($B$17-B$16))</f>
        <v>7212.5</v>
      </c>
      <c r="C25" s="98">
        <v>57700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-44.581818181818186</v>
      </c>
      <c r="P25" s="80">
        <v>11</v>
      </c>
      <c r="Q25" s="68">
        <v>-490.40000000000003</v>
      </c>
    </row>
    <row r="26" spans="1:17">
      <c r="A26" s="20" t="s">
        <v>134</v>
      </c>
      <c r="B26" s="97">
        <f>IF(B$16=0,0,C26/B$16)</f>
        <v>12000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-46.5</v>
      </c>
      <c r="P26" s="80">
        <v>3</v>
      </c>
      <c r="Q26" s="68">
        <v>-139.5</v>
      </c>
    </row>
    <row r="27" spans="1:17">
      <c r="A27" s="20" t="s">
        <v>132</v>
      </c>
      <c r="B27" s="97">
        <f>IF(B$18=0,0,C27/B$18)</f>
        <v>-4833.333333333333</v>
      </c>
      <c r="C27" s="98">
        <v>-87000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1.0416666666666666E-2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0.22222222222222221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0.58333333333333337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1690</v>
      </c>
      <c r="P2" s="79">
        <v>10</v>
      </c>
      <c r="Q2" s="63">
        <v>16900</v>
      </c>
    </row>
    <row r="3" spans="1:17">
      <c r="A3" s="19" t="s">
        <v>8</v>
      </c>
      <c r="B3" s="122">
        <v>68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-1820</v>
      </c>
      <c r="P3" s="80">
        <v>10</v>
      </c>
      <c r="Q3" s="64">
        <v>-18200</v>
      </c>
    </row>
    <row r="4" spans="1:17">
      <c r="A4" s="19" t="s">
        <v>6</v>
      </c>
      <c r="B4" s="124">
        <v>3.8000000000000043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0.41666666666666669</v>
      </c>
      <c r="I4" s="56">
        <v>7</v>
      </c>
      <c r="K4" s="5">
        <v>2</v>
      </c>
      <c r="L4" s="61">
        <v>-20.400000000000002</v>
      </c>
      <c r="N4" s="76" t="s">
        <v>105</v>
      </c>
      <c r="O4" s="83">
        <f t="shared" si="0"/>
        <v>444.44444444444446</v>
      </c>
      <c r="P4" s="80">
        <v>9</v>
      </c>
      <c r="Q4" s="64">
        <v>4000</v>
      </c>
    </row>
    <row r="5" spans="1:17">
      <c r="A5" s="19" t="s">
        <v>7</v>
      </c>
      <c r="B5" s="126">
        <f>IF(B$2=0,0,B$4/B$2)</f>
        <v>0.38000000000000045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0.33333333333333331</v>
      </c>
      <c r="I5" s="56">
        <v>31</v>
      </c>
      <c r="K5" s="5">
        <v>3</v>
      </c>
      <c r="L5" s="61">
        <v>-64.3</v>
      </c>
      <c r="N5" s="76" t="s">
        <v>157</v>
      </c>
      <c r="O5" s="83">
        <f>IF(P5=0,0,Q5/P5)</f>
        <v>1866.6666666666667</v>
      </c>
      <c r="P5" s="80">
        <v>6</v>
      </c>
      <c r="Q5" s="64">
        <v>11200</v>
      </c>
    </row>
    <row r="6" spans="1:17">
      <c r="A6" s="19" t="s">
        <v>1</v>
      </c>
      <c r="B6" s="128">
        <f>IF(B$2=0,0,(B$7*1+B$8*2+B$9*3+B$10*4)/B$2)</f>
        <v>2.4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-6166.666666666667</v>
      </c>
      <c r="P6" s="80">
        <v>3</v>
      </c>
      <c r="Q6" s="64">
        <v>-18500</v>
      </c>
    </row>
    <row r="7" spans="1:17">
      <c r="A7" s="19" t="s">
        <v>2</v>
      </c>
      <c r="B7" s="13">
        <v>2</v>
      </c>
      <c r="C7" s="6">
        <f t="shared" ref="C7:C12" si="2">IF(B$2=0,0,B7/B$2)</f>
        <v>0.2</v>
      </c>
      <c r="E7" s="33" t="s">
        <v>184</v>
      </c>
      <c r="F7" s="30" t="s">
        <v>187</v>
      </c>
      <c r="G7" s="13">
        <v>4</v>
      </c>
      <c r="H7" s="94">
        <f>IF(B$17=0,0,G7/B$17)</f>
        <v>0.33333333333333331</v>
      </c>
      <c r="I7" s="56">
        <v>35</v>
      </c>
      <c r="K7" s="5">
        <v>5</v>
      </c>
      <c r="L7" s="61">
        <v>-72.099999999999994</v>
      </c>
      <c r="N7" s="76" t="s">
        <v>107</v>
      </c>
      <c r="O7" s="83">
        <f t="shared" si="0"/>
        <v>4200</v>
      </c>
      <c r="P7" s="80">
        <v>2</v>
      </c>
      <c r="Q7" s="64">
        <v>8400</v>
      </c>
    </row>
    <row r="8" spans="1:17">
      <c r="A8" s="19" t="s">
        <v>3</v>
      </c>
      <c r="B8" s="13">
        <v>4</v>
      </c>
      <c r="C8" s="6">
        <f>IF(B$2=0,0,B8/B$2)</f>
        <v>0.4</v>
      </c>
      <c r="E8" s="33" t="s">
        <v>182</v>
      </c>
      <c r="F8" s="30" t="s">
        <v>19</v>
      </c>
      <c r="G8" s="13">
        <v>3</v>
      </c>
      <c r="H8" s="94">
        <f>IF(B$17=0,0,G8/B$17)</f>
        <v>0.25</v>
      </c>
      <c r="I8" s="56">
        <v>6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56</v>
      </c>
      <c r="F9" s="30" t="s">
        <v>185</v>
      </c>
      <c r="G9" s="13">
        <v>3</v>
      </c>
      <c r="H9" s="94">
        <f>IF(B$17=0,0,G9/B$17)</f>
        <v>0.25</v>
      </c>
      <c r="I9" s="56">
        <v>26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</v>
      </c>
      <c r="E11" s="33" t="s">
        <v>183</v>
      </c>
      <c r="F11" s="30" t="s">
        <v>186</v>
      </c>
      <c r="G11" s="13">
        <v>1</v>
      </c>
      <c r="H11" s="94">
        <f>IF(B$17=0,0,G11/B$17)</f>
        <v>8.3333333333333329E-2</v>
      </c>
      <c r="I11" s="56">
        <v>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K12" s="5">
        <v>10</v>
      </c>
      <c r="L12" s="61">
        <v>3.8000000000000043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16</v>
      </c>
      <c r="C13" s="11">
        <f>IF(B$3=0,0,B13/B$3)</f>
        <v>0.23529411764705882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4.1333333333333355</v>
      </c>
      <c r="P13" s="80">
        <v>3</v>
      </c>
      <c r="Q13" s="68">
        <v>12.400000000000006</v>
      </c>
    </row>
    <row r="14" spans="1:17">
      <c r="A14" s="19" t="s">
        <v>94</v>
      </c>
      <c r="B14" s="13">
        <v>12</v>
      </c>
      <c r="C14" s="6">
        <f>IF(B$3=0,0,B14/B$3)</f>
        <v>0.17647058823529413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7</v>
      </c>
      <c r="C15" s="4">
        <f>IF(B$13=0,0,B15/B$13)</f>
        <v>0.4375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5.3249999999999993</v>
      </c>
      <c r="P15" s="81">
        <v>4</v>
      </c>
      <c r="Q15" s="69">
        <v>21.299999999999997</v>
      </c>
    </row>
    <row r="16" spans="1:17">
      <c r="A16" s="18" t="s">
        <v>100</v>
      </c>
      <c r="B16" s="12">
        <f>B22</f>
        <v>5</v>
      </c>
      <c r="C16" s="4">
        <f>IF(B$14=0,0,B16/B$14)</f>
        <v>0.41666666666666669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0.17647058823529413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0.10294117647058823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324</v>
      </c>
      <c r="O18" s="85">
        <f t="shared" ref="O18:O26" si="3">IF(P18=0,0,Q18/P18)</f>
        <v>35.133333333333333</v>
      </c>
      <c r="P18" s="79">
        <v>3</v>
      </c>
      <c r="Q18" s="67">
        <v>105.4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26.5</v>
      </c>
      <c r="P19" s="80">
        <v>1</v>
      </c>
      <c r="Q19" s="68">
        <v>26.5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244</v>
      </c>
      <c r="O20" s="86">
        <f t="shared" si="3"/>
        <v>21</v>
      </c>
      <c r="P20" s="80">
        <v>1</v>
      </c>
      <c r="Q20" s="68">
        <v>21</v>
      </c>
    </row>
    <row r="21" spans="1:17">
      <c r="A21" s="19" t="s">
        <v>151</v>
      </c>
      <c r="B21" s="13">
        <v>7</v>
      </c>
      <c r="C21" s="6">
        <f>IF(B$17=0,0,B21/B$17)</f>
        <v>0.58333333333333337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238</v>
      </c>
      <c r="O21" s="86">
        <f t="shared" si="3"/>
        <v>19.649999999999999</v>
      </c>
      <c r="P21" s="80">
        <v>2</v>
      </c>
      <c r="Q21" s="68">
        <v>39.299999999999997</v>
      </c>
    </row>
    <row r="22" spans="1:17">
      <c r="A22" s="19" t="s">
        <v>149</v>
      </c>
      <c r="B22" s="13">
        <v>5</v>
      </c>
      <c r="C22" s="6">
        <f>IF(B$17=0,0,B22/B$17)</f>
        <v>0.41666666666666669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9.3000000000000007</v>
      </c>
      <c r="P22" s="80">
        <v>2</v>
      </c>
      <c r="Q22" s="68">
        <v>18.600000000000001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277</v>
      </c>
      <c r="O23" s="86">
        <f t="shared" si="3"/>
        <v>3.8888888888888906</v>
      </c>
      <c r="P23" s="80">
        <v>9</v>
      </c>
      <c r="Q23" s="68">
        <v>35.000000000000014</v>
      </c>
    </row>
    <row r="24" spans="1:17">
      <c r="A24" s="19" t="s">
        <v>5</v>
      </c>
      <c r="B24" s="16">
        <f>IF(B$17=0,0,C24/B$17)</f>
        <v>5658.333333333333</v>
      </c>
      <c r="C24" s="8">
        <v>67900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-5.5399999999999983</v>
      </c>
      <c r="P24" s="80">
        <v>5</v>
      </c>
      <c r="Q24" s="68">
        <v>-27.699999999999992</v>
      </c>
    </row>
    <row r="25" spans="1:17">
      <c r="A25" s="20" t="s">
        <v>133</v>
      </c>
      <c r="B25" s="97">
        <f>IF($B$17-B$16=0,0,C25/($B$17-B$16))</f>
        <v>8242.8571428571431</v>
      </c>
      <c r="C25" s="98">
        <v>57700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-8.4499999999999993</v>
      </c>
      <c r="P25" s="80">
        <v>4</v>
      </c>
      <c r="Q25" s="68">
        <v>-33.799999999999997</v>
      </c>
    </row>
    <row r="26" spans="1:17">
      <c r="A26" s="20" t="s">
        <v>134</v>
      </c>
      <c r="B26" s="97">
        <f>IF(B$16=0,0,C26/B$16)</f>
        <v>2040</v>
      </c>
      <c r="C26" s="98">
        <v>10200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  <c r="N26" s="76" t="s">
        <v>272</v>
      </c>
      <c r="O26" s="86">
        <f t="shared" si="3"/>
        <v>-56.366666666666674</v>
      </c>
      <c r="P26" s="80">
        <v>3</v>
      </c>
      <c r="Q26" s="68">
        <v>-169.10000000000002</v>
      </c>
    </row>
    <row r="27" spans="1:17">
      <c r="A27" s="20" t="s">
        <v>132</v>
      </c>
      <c r="B27" s="97">
        <f>IF(B$18=0,0,C27/B$18)</f>
        <v>-4928.5714285714284</v>
      </c>
      <c r="C27" s="98">
        <v>-34500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0.41666666666666669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8.3333333333333329E-2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20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2024-06-27T07:46:11Z</dcterms:modified>
</cp:coreProperties>
</file>