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"/>
    </mc:Choice>
  </mc:AlternateContent>
  <xr:revisionPtr revIDLastSave="0" documentId="13_ncr:1_{E6FE7A25-B53A-4E15-9FE9-98A4D8DE6E7C}" xr6:coauthVersionLast="47" xr6:coauthVersionMax="47" xr10:uidLastSave="{00000000-0000-0000-0000-000000000000}"/>
  <bookViews>
    <workbookView xWindow="-108" yWindow="-108" windowWidth="23256" windowHeight="1257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Template (3)" sheetId="6297" state="hidden" r:id="rId50"/>
    <sheet name="Template" sheetId="2228" state="hidden" r:id="rId51"/>
  </sheets>
  <definedNames>
    <definedName name="アガリ数" localSheetId="49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9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9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9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9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9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9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9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9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9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9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9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9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9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9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9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9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9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9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9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9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9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9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9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9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9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9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9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9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9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9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9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9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9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9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9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9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9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9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9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9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9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9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9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9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9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9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9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9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9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9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9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9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9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9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9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9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9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9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9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9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9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2" i="6318" l="1"/>
  <c r="O19" i="6277"/>
  <c r="O26" i="6313" l="1"/>
  <c r="O18" i="6318"/>
  <c r="O22" i="6314" l="1"/>
  <c r="O21" i="6317"/>
  <c r="O21" i="6315"/>
  <c r="O25" i="6272"/>
  <c r="O19" i="6318"/>
  <c r="O20" i="6318"/>
  <c r="O21" i="6318"/>
  <c r="C32" i="6318"/>
  <c r="B27" i="6318"/>
  <c r="B26" i="6318"/>
  <c r="C18" i="6318"/>
  <c r="B17" i="6318"/>
  <c r="C46" i="6318" s="1"/>
  <c r="C16" i="6318"/>
  <c r="B16" i="6318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H10" i="6318"/>
  <c r="C9" i="6318"/>
  <c r="O8" i="6318"/>
  <c r="C8" i="6318"/>
  <c r="O7" i="6318"/>
  <c r="C7" i="6318"/>
  <c r="O6" i="6318"/>
  <c r="H7" i="6318"/>
  <c r="B6" i="6318"/>
  <c r="O5" i="6318"/>
  <c r="B5" i="6318"/>
  <c r="O4" i="6318"/>
  <c r="O3" i="6318"/>
  <c r="H5" i="6318"/>
  <c r="O2" i="6318"/>
  <c r="O23" i="6317"/>
  <c r="O21" i="6314"/>
  <c r="H6" i="6318" l="1"/>
  <c r="C22" i="6318"/>
  <c r="C37" i="6318"/>
  <c r="H4" i="6318"/>
  <c r="H9" i="6318"/>
  <c r="C23" i="6318"/>
  <c r="C39" i="6318"/>
  <c r="H12" i="6318"/>
  <c r="H15" i="6318"/>
  <c r="H17" i="6318"/>
  <c r="B24" i="6318"/>
  <c r="C41" i="6318"/>
  <c r="C43" i="6318"/>
  <c r="C17" i="6318"/>
  <c r="C47" i="6318"/>
  <c r="H13" i="6318"/>
  <c r="H2" i="6318"/>
  <c r="H29" i="6318"/>
  <c r="H8" i="6318"/>
  <c r="H16" i="6318"/>
  <c r="C19" i="6318"/>
  <c r="H11" i="6318"/>
  <c r="H14" i="6318"/>
  <c r="C20" i="6318"/>
  <c r="C35" i="6318"/>
  <c r="H19" i="6318"/>
  <c r="H23" i="6318"/>
  <c r="H27" i="6318"/>
  <c r="H33" i="6318"/>
  <c r="H38" i="6318"/>
  <c r="H42" i="6318"/>
  <c r="H34" i="6318"/>
  <c r="C38" i="6318"/>
  <c r="C42" i="6318"/>
  <c r="H20" i="6318"/>
  <c r="H24" i="6318"/>
  <c r="H28" i="6318"/>
  <c r="H35" i="6318"/>
  <c r="H39" i="6318"/>
  <c r="H3" i="6318"/>
  <c r="H21" i="6318"/>
  <c r="H25" i="6318"/>
  <c r="H30" i="6318"/>
  <c r="H36" i="6318"/>
  <c r="H40" i="6318"/>
  <c r="C44" i="6318"/>
  <c r="C21" i="6318"/>
  <c r="B25" i="6318"/>
  <c r="H31" i="6318"/>
  <c r="C36" i="6318"/>
  <c r="C40" i="6318"/>
  <c r="C45" i="6318"/>
  <c r="H18" i="6318"/>
  <c r="H22" i="6318"/>
  <c r="H26" i="6318"/>
  <c r="H32" i="6318"/>
  <c r="H37" i="6318"/>
  <c r="H41" i="6318"/>
  <c r="O19" i="6316" l="1"/>
  <c r="O27" i="6301"/>
  <c r="O35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49" i="6277"/>
  <c r="O18" i="6311"/>
  <c r="O22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8" i="6277" l="1"/>
  <c r="O25" i="6317"/>
  <c r="O19" i="6311" l="1"/>
  <c r="O18" i="6309"/>
  <c r="O18" i="6316"/>
  <c r="O27" i="6317"/>
  <c r="O28" i="6317"/>
  <c r="O26" i="6317"/>
  <c r="O30" i="6298" l="1"/>
  <c r="O18" i="6315"/>
  <c r="O28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29" i="6301"/>
  <c r="O38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0" i="6309" l="1"/>
  <c r="O24" i="6316"/>
  <c r="O25" i="6313" l="1"/>
  <c r="O26" i="6304"/>
  <c r="O25" i="6316" l="1"/>
  <c r="O20" i="6315"/>
  <c r="O37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3" i="6277" l="1"/>
  <c r="O28" i="6307"/>
  <c r="O21" i="6277" l="1"/>
  <c r="O30" i="6314"/>
  <c r="O33" i="6313" l="1"/>
  <c r="O29" i="6287"/>
  <c r="O34" i="6311" l="1"/>
  <c r="O36" i="6307"/>
  <c r="O18" i="6304"/>
  <c r="O20" i="6304"/>
  <c r="O28" i="6309"/>
  <c r="O33" i="6304"/>
  <c r="O26" i="6302"/>
  <c r="O18" i="6301"/>
  <c r="O24" i="6311" l="1"/>
  <c r="O27" i="6313"/>
  <c r="O28" i="6305"/>
  <c r="O22" i="6305"/>
  <c r="O22" i="6311" l="1"/>
  <c r="O26" i="6311"/>
  <c r="O46" i="6277"/>
  <c r="O30" i="6309"/>
  <c r="O24" i="6287"/>
  <c r="O31" i="6311"/>
  <c r="O29" i="6307" l="1"/>
  <c r="O33" i="6307"/>
  <c r="O38" i="6287"/>
  <c r="O40" i="6287"/>
  <c r="O36" i="6287"/>
  <c r="O22" i="6315"/>
  <c r="O29" i="6315"/>
  <c r="O20" i="6314"/>
  <c r="O47" i="6277"/>
  <c r="O39" i="6277"/>
  <c r="O50" i="6277"/>
  <c r="O27" i="6315"/>
  <c r="O29" i="6313"/>
  <c r="O22" i="6309"/>
  <c r="O31" i="6315" l="1"/>
  <c r="O19" i="6315"/>
  <c r="O24" i="6305"/>
  <c r="O29" i="6306"/>
  <c r="O20" i="6302" l="1"/>
  <c r="O33" i="6315"/>
  <c r="O29" i="6314" l="1"/>
  <c r="O25" i="6309"/>
  <c r="O22" i="6307"/>
  <c r="O18" i="6305"/>
  <c r="O30" i="6305"/>
  <c r="O31" i="6305"/>
  <c r="O35" i="6307" l="1"/>
  <c r="O23" i="6307"/>
  <c r="O21" i="6302"/>
  <c r="O34" i="6302"/>
  <c r="O19" i="6302"/>
  <c r="O24" i="6314"/>
  <c r="O28" i="6314"/>
  <c r="O19" i="6313"/>
  <c r="O32" i="6315" l="1"/>
  <c r="O30" i="6315"/>
  <c r="O34" i="6304"/>
  <c r="O29" i="6304"/>
  <c r="O24" i="6304"/>
  <c r="O25" i="6314"/>
  <c r="O18" i="6314"/>
  <c r="O32" i="6309"/>
  <c r="O26" i="6309"/>
  <c r="O24" i="6309"/>
  <c r="O23" i="6311" l="1"/>
  <c r="O23" i="6315"/>
  <c r="O23" i="6314"/>
  <c r="O25" i="6301"/>
  <c r="O31" i="6301"/>
  <c r="O21" i="6301"/>
  <c r="O25" i="6315" l="1"/>
  <c r="O26" i="6315"/>
  <c r="O24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0" i="6313"/>
  <c r="O22" i="6313"/>
  <c r="O34" i="6313"/>
  <c r="O29" i="6311"/>
  <c r="O27" i="6311"/>
  <c r="O30" i="6311"/>
  <c r="O29" i="6272"/>
  <c r="O26" i="6314"/>
  <c r="O27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5" i="6315"/>
  <c r="H30" i="6315"/>
  <c r="H22" i="6315"/>
  <c r="H9" i="6315"/>
  <c r="H37" i="6315"/>
  <c r="H17" i="6315"/>
  <c r="C37" i="6315"/>
  <c r="H20" i="6315"/>
  <c r="H8" i="6315"/>
  <c r="C19" i="6315"/>
  <c r="H21" i="6315"/>
  <c r="C39" i="6315"/>
  <c r="H12" i="6315"/>
  <c r="H4" i="6315"/>
  <c r="H23" i="6315"/>
  <c r="H10" i="6315"/>
  <c r="C20" i="6315"/>
  <c r="H7" i="6315"/>
  <c r="H5" i="6315"/>
  <c r="H26" i="6315"/>
  <c r="H29" i="6315"/>
  <c r="H41" i="6315"/>
  <c r="C41" i="6315"/>
  <c r="H42" i="6315"/>
  <c r="H18" i="6315"/>
  <c r="H14" i="6315"/>
  <c r="H34" i="6315"/>
  <c r="C42" i="6315"/>
  <c r="H6" i="6315"/>
  <c r="H33" i="6315"/>
  <c r="H11" i="6315"/>
  <c r="C17" i="6315"/>
  <c r="C23" i="6315"/>
  <c r="H2" i="6315"/>
  <c r="H13" i="6315"/>
  <c r="B24" i="6315"/>
  <c r="C35" i="6315"/>
  <c r="C43" i="6315"/>
  <c r="H38" i="6315"/>
  <c r="C46" i="6315"/>
  <c r="C22" i="6315"/>
  <c r="H32" i="6315"/>
  <c r="C38" i="6315"/>
  <c r="C47" i="6315"/>
  <c r="H24" i="6315"/>
  <c r="H27" i="6315"/>
  <c r="H31" i="6315"/>
  <c r="H35" i="6315"/>
  <c r="H39" i="6315"/>
  <c r="H3" i="6315"/>
  <c r="H25" i="6315"/>
  <c r="H28" i="6315"/>
  <c r="H16" i="6315"/>
  <c r="H36" i="6315"/>
  <c r="H40" i="6315"/>
  <c r="C44" i="6315"/>
  <c r="C21" i="6315"/>
  <c r="B25" i="6315"/>
  <c r="H19" i="6315"/>
  <c r="C36" i="6315"/>
  <c r="C40" i="6315"/>
  <c r="C17" i="6314"/>
  <c r="H7" i="6314"/>
  <c r="H10" i="6314"/>
  <c r="H26" i="6314"/>
  <c r="H36" i="6314"/>
  <c r="C44" i="6314"/>
  <c r="B25" i="6314"/>
  <c r="C36" i="6314"/>
  <c r="C40" i="6314"/>
  <c r="C45" i="6314"/>
  <c r="H3" i="6314"/>
  <c r="H19" i="6314"/>
  <c r="H23" i="6314"/>
  <c r="H27" i="6314"/>
  <c r="H32" i="6314"/>
  <c r="H37" i="6314"/>
  <c r="H41" i="6314"/>
  <c r="C46" i="6314"/>
  <c r="H8" i="6314"/>
  <c r="H17" i="6314"/>
  <c r="C22" i="6314"/>
  <c r="C37" i="6314"/>
  <c r="C41" i="6314"/>
  <c r="C47" i="6314"/>
  <c r="H6" i="6314"/>
  <c r="H15" i="6314"/>
  <c r="H20" i="6314"/>
  <c r="H24" i="6314"/>
  <c r="H28" i="6314"/>
  <c r="H33" i="6314"/>
  <c r="H38" i="6314"/>
  <c r="H42" i="6314"/>
  <c r="H22" i="6314"/>
  <c r="H30" i="6314"/>
  <c r="H40" i="6314"/>
  <c r="H9" i="6314"/>
  <c r="H14" i="6314"/>
  <c r="C21" i="6314"/>
  <c r="H31" i="6314"/>
  <c r="H5" i="6314"/>
  <c r="C19" i="6314"/>
  <c r="C23" i="6314"/>
  <c r="H34" i="6314"/>
  <c r="C38" i="6314"/>
  <c r="C42" i="6314"/>
  <c r="H2" i="6314"/>
  <c r="H13" i="6314"/>
  <c r="H21" i="6314"/>
  <c r="H25" i="6314"/>
  <c r="H29" i="6314"/>
  <c r="H35" i="6314"/>
  <c r="H39" i="6314"/>
  <c r="H4" i="6314"/>
  <c r="H11" i="6314"/>
  <c r="H16" i="6314"/>
  <c r="H18" i="6314"/>
  <c r="C20" i="6314"/>
  <c r="B24" i="6314"/>
  <c r="H12" i="6314"/>
  <c r="C35" i="6314"/>
  <c r="C39" i="6314"/>
  <c r="O31" i="6313" l="1"/>
  <c r="O21" i="6313"/>
  <c r="O28" i="6313"/>
  <c r="O19" i="6310"/>
  <c r="O22" i="6310"/>
  <c r="O24" i="6303"/>
  <c r="O27" i="6303"/>
  <c r="O29" i="6303"/>
  <c r="O27" i="6307"/>
  <c r="O24" i="6307"/>
  <c r="O26" i="6301" l="1"/>
  <c r="O23" i="6313"/>
  <c r="O24" i="6313" l="1"/>
  <c r="O30" i="6313"/>
  <c r="O32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3" i="6309"/>
  <c r="O33" i="6309"/>
  <c r="O39" i="6272"/>
  <c r="H2" i="6313" l="1"/>
  <c r="H20" i="6313"/>
  <c r="C35" i="6313"/>
  <c r="C20" i="6313"/>
  <c r="H11" i="6313"/>
  <c r="H41" i="6313"/>
  <c r="H22" i="6313"/>
  <c r="H13" i="6313"/>
  <c r="C21" i="6313"/>
  <c r="H19" i="6313"/>
  <c r="C36" i="6313"/>
  <c r="C41" i="6313"/>
  <c r="H25" i="6313"/>
  <c r="H16" i="6313"/>
  <c r="H37" i="6313"/>
  <c r="C42" i="6313"/>
  <c r="H31" i="6313"/>
  <c r="H5" i="6313"/>
  <c r="H21" i="6313"/>
  <c r="C37" i="6313"/>
  <c r="H3" i="6313"/>
  <c r="H17" i="6313"/>
  <c r="C23" i="6313"/>
  <c r="H32" i="6313"/>
  <c r="C38" i="6313"/>
  <c r="C43" i="6313"/>
  <c r="H9" i="6313"/>
  <c r="C22" i="6313"/>
  <c r="C45" i="6313"/>
  <c r="C17" i="6313"/>
  <c r="H6" i="6313"/>
  <c r="H10" i="6313"/>
  <c r="H4" i="6313"/>
  <c r="H8" i="6313"/>
  <c r="H23" i="6313"/>
  <c r="H27" i="6313"/>
  <c r="H39" i="6313"/>
  <c r="H15" i="6313"/>
  <c r="C19" i="6313"/>
  <c r="B24" i="6313"/>
  <c r="H34" i="6313"/>
  <c r="C39" i="6313"/>
  <c r="C46" i="6313"/>
  <c r="H7" i="6313"/>
  <c r="H24" i="6313"/>
  <c r="H12" i="6313"/>
  <c r="H35" i="6313"/>
  <c r="C40" i="6313"/>
  <c r="C47" i="6313"/>
  <c r="B25" i="6313"/>
  <c r="H14" i="6313"/>
  <c r="H26" i="6313"/>
  <c r="H29" i="6313"/>
  <c r="H33" i="6313"/>
  <c r="H38" i="6313"/>
  <c r="H42" i="6313"/>
  <c r="H18" i="6313"/>
  <c r="H28" i="6313"/>
  <c r="H30" i="6313"/>
  <c r="H36" i="6313"/>
  <c r="H40" i="6313"/>
  <c r="O19" i="6287" l="1"/>
  <c r="O18" i="6287"/>
  <c r="O39" i="6287"/>
  <c r="O19" i="6306"/>
  <c r="O27" i="6306"/>
  <c r="O31" i="6306"/>
  <c r="O23" i="6308"/>
  <c r="O21" i="6308"/>
  <c r="O29" i="6309"/>
  <c r="O21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5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1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23" i="6301"/>
  <c r="O35" i="6301"/>
  <c r="O19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7" i="6309"/>
  <c r="O31" i="6309"/>
  <c r="O34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2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9" i="6272"/>
  <c r="O57" i="6272"/>
  <c r="O26" i="6272"/>
  <c r="H6" i="6309" l="1"/>
  <c r="H8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8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6" i="6309"/>
  <c r="C19" i="6309"/>
  <c r="H7" i="6309"/>
  <c r="H11" i="6309"/>
  <c r="H24" i="6309"/>
  <c r="H35" i="6309"/>
  <c r="H33" i="6309"/>
  <c r="C20" i="6309"/>
  <c r="C39" i="6309"/>
  <c r="H22" i="6309"/>
  <c r="H2" i="6309"/>
  <c r="B24" i="6309"/>
  <c r="H41" i="6309"/>
  <c r="C41" i="6309"/>
  <c r="H26" i="6309"/>
  <c r="H29" i="6309"/>
  <c r="C35" i="6309"/>
  <c r="H42" i="6309"/>
  <c r="H4" i="6309"/>
  <c r="C17" i="6309"/>
  <c r="H3" i="6309"/>
  <c r="H13" i="6309"/>
  <c r="H19" i="6309"/>
  <c r="H30" i="6309"/>
  <c r="C37" i="6309"/>
  <c r="C43" i="6309"/>
  <c r="H17" i="6309"/>
  <c r="C22" i="6309"/>
  <c r="H9" i="6309"/>
  <c r="H23" i="6309"/>
  <c r="C23" i="6309"/>
  <c r="H15" i="6309"/>
  <c r="H38" i="6309"/>
  <c r="C46" i="6309"/>
  <c r="H10" i="6309"/>
  <c r="H37" i="6309"/>
  <c r="H5" i="6309"/>
  <c r="H21" i="6309"/>
  <c r="H12" i="6309"/>
  <c r="H27" i="6309"/>
  <c r="H32" i="6309"/>
  <c r="H39" i="6309"/>
  <c r="C47" i="6309"/>
  <c r="H34" i="6309"/>
  <c r="C38" i="6309"/>
  <c r="C42" i="6309"/>
  <c r="H25" i="6309"/>
  <c r="H28" i="6309"/>
  <c r="H20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2" i="6304"/>
  <c r="O25" i="6304"/>
  <c r="O30" i="6304"/>
  <c r="O33" i="6277"/>
  <c r="O25" i="6277"/>
  <c r="O34" i="6301" l="1"/>
  <c r="O28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2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28" i="6302" l="1"/>
  <c r="O33" i="6302"/>
  <c r="O22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2" i="6277"/>
  <c r="O45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9" i="6302" l="1"/>
  <c r="O23" i="6304"/>
  <c r="O31" i="6298" l="1"/>
  <c r="O44" i="6287"/>
  <c r="O21" i="6304"/>
  <c r="O22" i="6304"/>
  <c r="O23" i="6277" l="1"/>
  <c r="O40" i="6277"/>
  <c r="O26" i="6299"/>
  <c r="O25" i="6302"/>
  <c r="O25" i="6295" l="1"/>
  <c r="O21" i="6299"/>
  <c r="O20" i="6299"/>
  <c r="O18" i="6303"/>
  <c r="O22" i="6303"/>
  <c r="O50" i="6272"/>
  <c r="O27" i="6304"/>
  <c r="O28" i="6304"/>
  <c r="O31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9" i="6304" l="1"/>
  <c r="H2" i="6304"/>
  <c r="H18" i="6304"/>
  <c r="H14" i="6304"/>
  <c r="H21" i="6304"/>
  <c r="H3" i="6304"/>
  <c r="H5" i="6304"/>
  <c r="H19" i="6304"/>
  <c r="H20" i="6304"/>
  <c r="H7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1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7" i="6302"/>
  <c r="O24" i="6302"/>
  <c r="O32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2" i="6302"/>
  <c r="C10" i="6302"/>
  <c r="O9" i="6302"/>
  <c r="C9" i="6302"/>
  <c r="O8" i="6302"/>
  <c r="C8" i="6302"/>
  <c r="O7" i="6302"/>
  <c r="H7" i="6302"/>
  <c r="C7" i="6302"/>
  <c r="O6" i="6302"/>
  <c r="B6" i="6302"/>
  <c r="O5" i="6302"/>
  <c r="H10" i="6302"/>
  <c r="B5" i="6302"/>
  <c r="O4" i="6302"/>
  <c r="O3" i="6302"/>
  <c r="H9" i="6302"/>
  <c r="O2" i="6302"/>
  <c r="H3" i="6302"/>
  <c r="O19" i="6299"/>
  <c r="O36" i="6272"/>
  <c r="H11" i="6302" l="1"/>
  <c r="H6" i="6302"/>
  <c r="H8" i="6302"/>
  <c r="H16" i="6302"/>
  <c r="H4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7" i="6287" l="1"/>
  <c r="O23" i="6295"/>
  <c r="O20" i="6301"/>
  <c r="O30" i="6301"/>
  <c r="O24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8" i="6301"/>
  <c r="C12" i="6301"/>
  <c r="H11" i="6301"/>
  <c r="B11" i="6301"/>
  <c r="C11" i="6301" s="1"/>
  <c r="H5" i="6301"/>
  <c r="C10" i="6301"/>
  <c r="O9" i="6301"/>
  <c r="H10" i="6301"/>
  <c r="C9" i="6301"/>
  <c r="O8" i="6301"/>
  <c r="H17" i="6301"/>
  <c r="C8" i="6301"/>
  <c r="O7" i="6301"/>
  <c r="H8" i="6301"/>
  <c r="C7" i="6301"/>
  <c r="O6" i="6301"/>
  <c r="H6" i="6301"/>
  <c r="B6" i="6301"/>
  <c r="O5" i="6301"/>
  <c r="H7" i="6301"/>
  <c r="B5" i="6301"/>
  <c r="O4" i="6301"/>
  <c r="O3" i="6301"/>
  <c r="H9" i="6301"/>
  <c r="O2" i="6301"/>
  <c r="H3" i="6301"/>
  <c r="O48" i="6277"/>
  <c r="O34" i="6272"/>
  <c r="H2" i="6301" l="1"/>
  <c r="H19" i="6301"/>
  <c r="H12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6" i="6301"/>
  <c r="H15" i="6301"/>
  <c r="H29" i="6301"/>
  <c r="H28" i="6301"/>
  <c r="B25" i="6301"/>
  <c r="H27" i="6301"/>
  <c r="B24" i="6301"/>
  <c r="H26" i="6301"/>
  <c r="C23" i="6301"/>
  <c r="H14" i="6301"/>
  <c r="C22" i="6301"/>
  <c r="H25" i="6301"/>
  <c r="C21" i="6301"/>
  <c r="H24" i="6301"/>
  <c r="C20" i="6301"/>
  <c r="H23" i="6301"/>
  <c r="C19" i="6301"/>
  <c r="H13" i="6301"/>
  <c r="H22" i="6301"/>
  <c r="O29" i="6298" l="1"/>
  <c r="O31" i="6277"/>
  <c r="O22" i="6295" l="1"/>
  <c r="O21" i="6295"/>
  <c r="O31" i="6295"/>
  <c r="O32" i="6298"/>
  <c r="O26" i="6298"/>
  <c r="O25" i="6299"/>
  <c r="O22" i="6299"/>
  <c r="O62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7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H13" i="6298"/>
  <c r="O2" i="6298"/>
  <c r="H3" i="6298"/>
  <c r="O41" i="6272"/>
  <c r="H2" i="6298" l="1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4" i="6277"/>
  <c r="O40" i="6272"/>
  <c r="O30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0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2" i="6277"/>
  <c r="O20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7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1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9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5" i="6277"/>
  <c r="O28" i="6284"/>
  <c r="O27" i="6286"/>
  <c r="O24" i="6286"/>
  <c r="O20" i="6278" l="1"/>
  <c r="O19" i="6278"/>
  <c r="O28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6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3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4" i="6277"/>
  <c r="O42" i="6277"/>
  <c r="O30" i="6277"/>
  <c r="O47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4" i="6272"/>
  <c r="O45" i="6277"/>
  <c r="O51" i="6277"/>
  <c r="O26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3" i="6272"/>
  <c r="O55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1" i="6277"/>
  <c r="H19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20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2" i="6277"/>
  <c r="H14" i="6277"/>
  <c r="C20" i="6277"/>
  <c r="H29" i="6277"/>
  <c r="H39" i="6277"/>
  <c r="H25" i="6277"/>
  <c r="H12" i="6277"/>
  <c r="H41" i="6277"/>
  <c r="H32" i="6277"/>
  <c r="H11" i="6277"/>
  <c r="H9" i="6277"/>
  <c r="H24" i="6277"/>
  <c r="C23" i="6277"/>
  <c r="H3" i="6277"/>
  <c r="C17" i="6277"/>
  <c r="C22" i="6277"/>
  <c r="C42" i="6277"/>
  <c r="H23" i="6277"/>
  <c r="H26" i="6277"/>
  <c r="H34" i="6277"/>
  <c r="C46" i="6277"/>
  <c r="H18" i="6277"/>
  <c r="H28" i="6277"/>
  <c r="H33" i="6277"/>
  <c r="H38" i="6277"/>
  <c r="H42" i="6277"/>
  <c r="C35" i="6277"/>
  <c r="C39" i="6277"/>
  <c r="C43" i="6277"/>
  <c r="H17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6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8" i="6272"/>
  <c r="O58" i="6272"/>
  <c r="O44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19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4" i="6272"/>
  <c r="H35" i="6272"/>
  <c r="C40" i="6272"/>
  <c r="C47" i="6272"/>
  <c r="B25" i="6272"/>
  <c r="H13" i="6272"/>
  <c r="H15" i="6272"/>
  <c r="H25" i="6272"/>
  <c r="H34" i="6272"/>
  <c r="H38" i="6272"/>
  <c r="H42" i="6272"/>
  <c r="H20" i="6272"/>
  <c r="H33" i="6272"/>
  <c r="H18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<sst xmlns="http://schemas.openxmlformats.org/spreadsheetml/2006/main" count="9462" uniqueCount="330">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</sst>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全体!$K$2:$K$683</c:f>
              <c:numCache>
                <c:formatCode>General</c:formatCode>
                <c:ptCount val="6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</c:numCache>
            </c:numRef>
          </c:xVal>
          <c:yVal>
            <c:numRef>
              <c:f>全体!$L$2:$L$683</c:f>
              <c:numCache>
                <c:formatCode>\+0.0;\-0.0;\±0</c:formatCode>
                <c:ptCount val="682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-61.674008810572687</c:v>
                </c:pt>
                <c:pt idx="1">
                  <c:v>-10.866372980910425</c:v>
                </c:pt>
                <c:pt idx="2">
                  <c:v>-25.727411944869832</c:v>
                </c:pt>
                <c:pt idx="3">
                  <c:v>-23.618090452261306</c:v>
                </c:pt>
                <c:pt idx="4">
                  <c:v>-0.22321428571428573</c:v>
                </c:pt>
                <c:pt idx="5">
                  <c:v>-27.027027027027028</c:v>
                </c:pt>
                <c:pt idx="6">
                  <c:v>0</c:v>
                </c:pt>
                <c:pt idx="7">
                  <c:v>16.666666666666668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116</c:v>
                </c:pt>
                <c:pt idx="1">
                  <c:v>228</c:v>
                </c:pt>
                <c:pt idx="2">
                  <c:v>245</c:v>
                </c:pt>
                <c:pt idx="3">
                  <c:v>219</c:v>
                </c:pt>
                <c:pt idx="4">
                  <c:v>126</c:v>
                </c:pt>
                <c:pt idx="5">
                  <c:v>88</c:v>
                </c:pt>
                <c:pt idx="6">
                  <c:v>31</c:v>
                </c:pt>
                <c:pt idx="7">
                  <c:v>11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佐藤成浩!$L$2:$L$57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689.09090909090912</c:v>
                </c:pt>
                <c:pt idx="1">
                  <c:v>1378.1818181818182</c:v>
                </c:pt>
                <c:pt idx="2">
                  <c:v>1164.8148148148148</c:v>
                </c:pt>
                <c:pt idx="3">
                  <c:v>113.04347826086956</c:v>
                </c:pt>
                <c:pt idx="4">
                  <c:v>793.93939393939399</c:v>
                </c:pt>
                <c:pt idx="5">
                  <c:v>1052.1739130434783</c:v>
                </c:pt>
                <c:pt idx="6">
                  <c:v>1000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5</c:v>
                </c:pt>
                <c:pt idx="1">
                  <c:v>15</c:v>
                </c:pt>
                <c:pt idx="2">
                  <c:v>16</c:v>
                </c:pt>
                <c:pt idx="3">
                  <c:v>27</c:v>
                </c:pt>
                <c:pt idx="4">
                  <c:v>7</c:v>
                </c:pt>
                <c:pt idx="5">
                  <c:v>10</c:v>
                </c:pt>
                <c:pt idx="6">
                  <c:v>5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伊藤仁城!$L$2:$L$21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473.68421052631578</c:v>
                </c:pt>
                <c:pt idx="1">
                  <c:v>-905.26315789473688</c:v>
                </c:pt>
                <c:pt idx="2">
                  <c:v>-1900</c:v>
                </c:pt>
                <c:pt idx="3">
                  <c:v>-326.31578947368422</c:v>
                </c:pt>
                <c:pt idx="4">
                  <c:v>-1575</c:v>
                </c:pt>
                <c:pt idx="5">
                  <c:v>-962.5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7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中村花菜!$L$2:$L$41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-1325.6410256410256</c:v>
                </c:pt>
                <c:pt idx="1">
                  <c:v>141.02564102564102</c:v>
                </c:pt>
                <c:pt idx="2">
                  <c:v>-1428.9473684210527</c:v>
                </c:pt>
                <c:pt idx="3">
                  <c:v>-647.22222222222217</c:v>
                </c:pt>
                <c:pt idx="4">
                  <c:v>-366.66666666666669</c:v>
                </c:pt>
                <c:pt idx="5">
                  <c:v>-773.68421052631584</c:v>
                </c:pt>
                <c:pt idx="6">
                  <c:v>-277.77777777777777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8</c:v>
                </c:pt>
                <c:pt idx="1">
                  <c:v>14</c:v>
                </c:pt>
                <c:pt idx="2">
                  <c:v>7</c:v>
                </c:pt>
                <c:pt idx="3">
                  <c:v>17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中村季暉!$L$2:$L$26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-166.66666666666666</c:v>
                </c:pt>
                <c:pt idx="1">
                  <c:v>758.33333333333337</c:v>
                </c:pt>
                <c:pt idx="2">
                  <c:v>-1418.1818181818182</c:v>
                </c:pt>
                <c:pt idx="3">
                  <c:v>-635</c:v>
                </c:pt>
                <c:pt idx="4">
                  <c:v>-1475</c:v>
                </c:pt>
                <c:pt idx="5">
                  <c:v>-3777.7777777777778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塩入悠!$L$2:$L$19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-1982.3529411764705</c:v>
                </c:pt>
                <c:pt idx="1">
                  <c:v>552.94117647058829</c:v>
                </c:pt>
                <c:pt idx="2">
                  <c:v>631.25</c:v>
                </c:pt>
                <c:pt idx="3">
                  <c:v>2869.2307692307691</c:v>
                </c:pt>
                <c:pt idx="4">
                  <c:v>-277.77777777777777</c:v>
                </c:pt>
                <c:pt idx="5">
                  <c:v>-1183.3333333333333</c:v>
                </c:pt>
                <c:pt idx="6">
                  <c:v>633.33333333333337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山本悠介!$L$2:$L$44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1642.8571428571429</c:v>
                </c:pt>
                <c:pt idx="1">
                  <c:v>1090.4761904761904</c:v>
                </c:pt>
                <c:pt idx="2">
                  <c:v>112.19512195121951</c:v>
                </c:pt>
                <c:pt idx="3">
                  <c:v>1223.6842105263158</c:v>
                </c:pt>
                <c:pt idx="4">
                  <c:v>588.57142857142856</c:v>
                </c:pt>
                <c:pt idx="5">
                  <c:v>1408</c:v>
                </c:pt>
                <c:pt idx="6">
                  <c:v>-1281.25</c:v>
                </c:pt>
                <c:pt idx="7">
                  <c:v>916.66666666666663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11</c:v>
                </c:pt>
                <c:pt idx="1">
                  <c:v>28</c:v>
                </c:pt>
                <c:pt idx="2">
                  <c:v>22</c:v>
                </c:pt>
                <c:pt idx="3">
                  <c:v>15</c:v>
                </c:pt>
                <c:pt idx="4">
                  <c:v>13</c:v>
                </c:pt>
                <c:pt idx="5">
                  <c:v>3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清水常緑!$L$2:$L$50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-1635.4166666666667</c:v>
                </c:pt>
                <c:pt idx="1">
                  <c:v>445.83333333333331</c:v>
                </c:pt>
                <c:pt idx="2">
                  <c:v>219.14893617021278</c:v>
                </c:pt>
                <c:pt idx="3">
                  <c:v>-1206.6666666666667</c:v>
                </c:pt>
                <c:pt idx="4">
                  <c:v>-975.67567567567562</c:v>
                </c:pt>
                <c:pt idx="5">
                  <c:v>1424</c:v>
                </c:pt>
                <c:pt idx="6">
                  <c:v>1280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13</c:v>
                </c:pt>
                <c:pt idx="1">
                  <c:v>12</c:v>
                </c:pt>
                <c:pt idx="2">
                  <c:v>17</c:v>
                </c:pt>
                <c:pt idx="3">
                  <c:v>10</c:v>
                </c:pt>
                <c:pt idx="4">
                  <c:v>9</c:v>
                </c:pt>
                <c:pt idx="5">
                  <c:v>9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所附快和!$L$2:$L$23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-2209.5238095238096</c:v>
                </c:pt>
                <c:pt idx="1">
                  <c:v>-2490.4761904761904</c:v>
                </c:pt>
                <c:pt idx="2">
                  <c:v>-1928.5714285714287</c:v>
                </c:pt>
                <c:pt idx="3">
                  <c:v>333.33333333333331</c:v>
                </c:pt>
                <c:pt idx="4">
                  <c:v>3691.6666666666665</c:v>
                </c:pt>
                <c:pt idx="5">
                  <c:v>-450</c:v>
                </c:pt>
                <c:pt idx="6">
                  <c:v>3500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3">
                  <c:v>6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長野柊馬!$L$2:$L$42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327.5</c:v>
                </c:pt>
                <c:pt idx="1">
                  <c:v>-705</c:v>
                </c:pt>
                <c:pt idx="2">
                  <c:v>2375</c:v>
                </c:pt>
                <c:pt idx="3">
                  <c:v>812.90322580645159</c:v>
                </c:pt>
                <c:pt idx="4">
                  <c:v>1147.6190476190477</c:v>
                </c:pt>
                <c:pt idx="5">
                  <c:v>1560</c:v>
                </c:pt>
                <c:pt idx="6">
                  <c:v>-3600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20</c:v>
                </c:pt>
                <c:pt idx="3">
                  <c:v>16</c:v>
                </c:pt>
                <c:pt idx="4">
                  <c:v>8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西野修世!$L$2:$L$5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433.33333333333331</c:v>
                </c:pt>
                <c:pt idx="1">
                  <c:v>-5833.333333333333</c:v>
                </c:pt>
                <c:pt idx="2">
                  <c:v>0</c:v>
                </c:pt>
                <c:pt idx="3">
                  <c:v>-1250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12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45393.610810185186</v>
      </c>
      <c r="C2" s="24" t="s">
        <v>102</v>
      </c>
    </row>
    <row r="3" spans="1:4">
      <c r="A3" s="24" t="s">
        <v>165</v>
      </c>
      <c r="B3" s="25">
        <v>45393.610810185186</v>
      </c>
      <c r="C3" s="24" t="s">
        <v>102</v>
      </c>
    </row>
    <row r="4" spans="1:4">
      <c r="A4" s="24" t="s">
        <v>174</v>
      </c>
      <c r="B4" s="25">
        <v>45393.610810185186</v>
      </c>
      <c r="C4" s="24" t="s">
        <v>102</v>
      </c>
      <c r="D4" s="24" t="s">
        <v>176</v>
      </c>
    </row>
    <row r="5" spans="1:4">
      <c r="A5" s="24" t="s">
        <v>178</v>
      </c>
      <c r="B5" s="25">
        <v>45393.610810185186</v>
      </c>
      <c r="C5" s="24" t="s">
        <v>102</v>
      </c>
      <c r="D5" s="24" t="s">
        <v>176</v>
      </c>
    </row>
    <row r="6" spans="1:4">
      <c r="A6" s="24" t="s">
        <v>188</v>
      </c>
      <c r="B6" s="25">
        <v>45393.610810185186</v>
      </c>
      <c r="C6" s="24" t="s">
        <v>102</v>
      </c>
      <c r="D6" s="24" t="s">
        <v>176</v>
      </c>
    </row>
    <row r="7" spans="1:4">
      <c r="A7" s="24" t="s">
        <v>189</v>
      </c>
      <c r="B7" s="25">
        <v>45393.610810185186</v>
      </c>
      <c r="C7" s="24" t="s">
        <v>102</v>
      </c>
      <c r="D7" s="24" t="s">
        <v>176</v>
      </c>
    </row>
    <row r="8" spans="1:4">
      <c r="A8" s="24" t="s">
        <v>190</v>
      </c>
      <c r="B8" s="25">
        <v>45393.610810185186</v>
      </c>
      <c r="C8" s="24" t="s">
        <v>102</v>
      </c>
      <c r="D8" s="24" t="s">
        <v>176</v>
      </c>
    </row>
    <row r="9" spans="1:4">
      <c r="A9" s="24" t="s">
        <v>192</v>
      </c>
      <c r="B9" s="25">
        <v>45393.610810185186</v>
      </c>
      <c r="C9" s="24" t="s">
        <v>102</v>
      </c>
      <c r="D9" s="24" t="s">
        <v>176</v>
      </c>
    </row>
    <row r="10" spans="1:4">
      <c r="A10" s="24" t="s">
        <v>193</v>
      </c>
      <c r="B10" s="25">
        <v>45393.610810185186</v>
      </c>
      <c r="C10" s="24" t="s">
        <v>102</v>
      </c>
      <c r="D10" s="24" t="s">
        <v>176</v>
      </c>
    </row>
    <row r="11" spans="1:4">
      <c r="A11" s="24" t="s">
        <v>194</v>
      </c>
      <c r="B11" s="25">
        <v>45393.610810185186</v>
      </c>
      <c r="C11" s="24" t="s">
        <v>102</v>
      </c>
      <c r="D11" s="24" t="s">
        <v>176</v>
      </c>
    </row>
    <row r="12" spans="1:4">
      <c r="A12" s="24" t="s">
        <v>197</v>
      </c>
      <c r="B12" s="25">
        <v>45393.610810185186</v>
      </c>
      <c r="C12" s="24" t="s">
        <v>102</v>
      </c>
      <c r="D12" s="24" t="s">
        <v>176</v>
      </c>
    </row>
    <row r="13" spans="1:4">
      <c r="A13" s="24" t="s">
        <v>198</v>
      </c>
      <c r="B13" s="25">
        <v>45393.610810185186</v>
      </c>
      <c r="C13" s="24" t="s">
        <v>102</v>
      </c>
      <c r="D13" s="24" t="s">
        <v>176</v>
      </c>
    </row>
    <row r="14" spans="1:4">
      <c r="A14" s="24" t="s">
        <v>201</v>
      </c>
      <c r="B14" s="25">
        <v>45393.610810185186</v>
      </c>
      <c r="C14" s="24" t="s">
        <v>102</v>
      </c>
      <c r="D14" s="24" t="s">
        <v>176</v>
      </c>
    </row>
    <row r="15" spans="1:4">
      <c r="A15" s="24" t="s">
        <v>204</v>
      </c>
      <c r="B15" s="25">
        <v>45393.610810185186</v>
      </c>
      <c r="C15" s="24" t="s">
        <v>102</v>
      </c>
      <c r="D15" s="24" t="s">
        <v>176</v>
      </c>
    </row>
    <row r="16" spans="1:4">
      <c r="A16" s="24" t="s">
        <v>206</v>
      </c>
      <c r="B16" s="25">
        <v>45393.610810185186</v>
      </c>
      <c r="C16" s="24" t="s">
        <v>102</v>
      </c>
      <c r="D16" s="24" t="s">
        <v>176</v>
      </c>
    </row>
    <row r="17" spans="1:5">
      <c r="A17" s="24" t="s">
        <v>207</v>
      </c>
      <c r="B17" s="25">
        <v>45393.610810185186</v>
      </c>
      <c r="C17" s="24" t="s">
        <v>102</v>
      </c>
      <c r="D17" s="24" t="s">
        <v>176</v>
      </c>
    </row>
    <row r="18" spans="1:5">
      <c r="A18" s="24" t="s">
        <v>209</v>
      </c>
      <c r="B18" s="25">
        <v>45393.610810185186</v>
      </c>
      <c r="C18" s="24" t="s">
        <v>102</v>
      </c>
    </row>
    <row r="19" spans="1:5">
      <c r="A19" s="24" t="s">
        <v>210</v>
      </c>
      <c r="B19" s="25">
        <v>45393.610810185186</v>
      </c>
      <c r="C19" s="24" t="s">
        <v>102</v>
      </c>
      <c r="D19" s="24" t="s">
        <v>176</v>
      </c>
    </row>
    <row r="20" spans="1:5">
      <c r="A20" s="24" t="s">
        <v>211</v>
      </c>
      <c r="B20" s="25">
        <v>45393.610810185186</v>
      </c>
      <c r="C20" s="24" t="s">
        <v>102</v>
      </c>
      <c r="D20" s="24" t="s">
        <v>176</v>
      </c>
    </row>
    <row r="21" spans="1:5">
      <c r="A21" s="24" t="s">
        <v>212</v>
      </c>
      <c r="B21" s="25">
        <v>45393.610810185186</v>
      </c>
      <c r="C21" s="24" t="s">
        <v>102</v>
      </c>
    </row>
    <row r="22" spans="1:5">
      <c r="A22" s="24" t="s">
        <v>214</v>
      </c>
      <c r="B22" s="25">
        <v>45393.610810185186</v>
      </c>
      <c r="C22" s="24" t="s">
        <v>102</v>
      </c>
    </row>
    <row r="23" spans="1:5">
      <c r="A23" s="24" t="s">
        <v>217</v>
      </c>
      <c r="B23" s="25">
        <v>45393.610810185186</v>
      </c>
      <c r="C23" s="24" t="s">
        <v>102</v>
      </c>
    </row>
    <row r="24" spans="1:5">
      <c r="A24" s="24" t="s">
        <v>218</v>
      </c>
      <c r="B24" s="25">
        <v>45393.610810185186</v>
      </c>
      <c r="C24" s="24" t="s">
        <v>102</v>
      </c>
    </row>
    <row r="25" spans="1:5">
      <c r="A25" s="24" t="s">
        <v>219</v>
      </c>
      <c r="B25" s="25">
        <v>45393.610810185186</v>
      </c>
      <c r="C25" s="24" t="s">
        <v>102</v>
      </c>
      <c r="D25" s="24" t="s">
        <v>176</v>
      </c>
    </row>
    <row r="26" spans="1:5">
      <c r="A26" s="24" t="s">
        <v>220</v>
      </c>
      <c r="B26" s="25">
        <v>45393.610810185186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45393.610810185186</v>
      </c>
      <c r="C27" s="24" t="s">
        <v>102</v>
      </c>
      <c r="D27" s="24" t="s">
        <v>176</v>
      </c>
    </row>
    <row r="28" spans="1:5">
      <c r="A28" s="24" t="s">
        <v>224</v>
      </c>
      <c r="B28" s="25">
        <v>45393.610810185186</v>
      </c>
      <c r="C28" s="24" t="s">
        <v>102</v>
      </c>
    </row>
    <row r="29" spans="1:5">
      <c r="A29" s="24" t="s">
        <v>225</v>
      </c>
      <c r="B29" s="25">
        <v>45393.610810185186</v>
      </c>
      <c r="C29" s="24" t="s">
        <v>102</v>
      </c>
      <c r="D29" s="24" t="s">
        <v>176</v>
      </c>
    </row>
    <row r="30" spans="1:5">
      <c r="A30" s="24" t="s">
        <v>226</v>
      </c>
      <c r="B30" s="25">
        <v>45393.610810185186</v>
      </c>
      <c r="C30" s="24" t="s">
        <v>102</v>
      </c>
    </row>
    <row r="31" spans="1:5">
      <c r="A31" s="24" t="s">
        <v>229</v>
      </c>
      <c r="B31" s="25">
        <v>45393.610810185186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45393.610810185186</v>
      </c>
      <c r="C33" s="24" t="s">
        <v>102</v>
      </c>
    </row>
    <row r="34" spans="1:3">
      <c r="A34" s="24" t="s">
        <v>233</v>
      </c>
      <c r="B34" s="25">
        <v>45393.610810185186</v>
      </c>
      <c r="C34" s="24" t="s">
        <v>102</v>
      </c>
    </row>
    <row r="35" spans="1:3">
      <c r="A35" s="24" t="s">
        <v>234</v>
      </c>
      <c r="B35" s="25">
        <v>45393.610810185186</v>
      </c>
      <c r="C35" s="24" t="s">
        <v>102</v>
      </c>
    </row>
    <row r="36" spans="1:3">
      <c r="A36" s="24" t="s">
        <v>236</v>
      </c>
      <c r="B36" s="25">
        <v>45393.610810185186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45393.610810185186</v>
      </c>
      <c r="C56" s="24" t="s">
        <v>102</v>
      </c>
    </row>
    <row r="57" spans="1:4">
      <c r="A57" s="24" t="s">
        <v>266</v>
      </c>
      <c r="B57" s="25">
        <v>45393.610810185186</v>
      </c>
      <c r="C57" s="24" t="s">
        <v>102</v>
      </c>
    </row>
    <row r="58" spans="1:4">
      <c r="A58" s="24" t="s">
        <v>267</v>
      </c>
      <c r="B58" s="25">
        <v>45393.610810185186</v>
      </c>
      <c r="C58" s="24" t="s">
        <v>102</v>
      </c>
    </row>
    <row r="59" spans="1:4">
      <c r="A59" s="24" t="s">
        <v>270</v>
      </c>
      <c r="B59" s="25">
        <v>45393.610810185186</v>
      </c>
      <c r="C59" s="24" t="s">
        <v>102</v>
      </c>
    </row>
    <row r="60" spans="1:4">
      <c r="A60" s="24" t="s">
        <v>271</v>
      </c>
      <c r="B60" s="25">
        <v>45393.610810185186</v>
      </c>
      <c r="C60" s="24" t="s">
        <v>102</v>
      </c>
    </row>
    <row r="61" spans="1:4">
      <c r="A61" s="24" t="s">
        <v>273</v>
      </c>
      <c r="B61" s="25">
        <v>45393.610810185186</v>
      </c>
      <c r="C61" s="24" t="s">
        <v>102</v>
      </c>
    </row>
    <row r="62" spans="1:4">
      <c r="A62" s="24" t="s">
        <v>274</v>
      </c>
      <c r="B62" s="25">
        <v>45393.610810185186</v>
      </c>
      <c r="C62" s="24" t="s">
        <v>102</v>
      </c>
    </row>
    <row r="63" spans="1:4">
      <c r="A63" s="24" t="s">
        <v>275</v>
      </c>
      <c r="B63" s="25">
        <v>45393.610810185186</v>
      </c>
      <c r="C63" s="24" t="s">
        <v>102</v>
      </c>
    </row>
    <row r="64" spans="1:4">
      <c r="A64" s="24" t="s">
        <v>278</v>
      </c>
      <c r="B64" s="25">
        <v>45393.610810185186</v>
      </c>
      <c r="C64" s="24" t="s">
        <v>102</v>
      </c>
    </row>
    <row r="65" spans="1:4">
      <c r="A65" s="24" t="s">
        <v>279</v>
      </c>
      <c r="B65" s="25">
        <v>45393.610810185186</v>
      </c>
      <c r="C65" s="24" t="s">
        <v>102</v>
      </c>
    </row>
    <row r="66" spans="1:4">
      <c r="A66" s="24" t="s">
        <v>280</v>
      </c>
      <c r="B66" s="25">
        <v>45393.610810185186</v>
      </c>
      <c r="C66" s="24" t="s">
        <v>102</v>
      </c>
    </row>
    <row r="67" spans="1:4">
      <c r="A67" s="24" t="s">
        <v>281</v>
      </c>
      <c r="B67" s="25">
        <v>45393.610810185186</v>
      </c>
      <c r="C67" s="24" t="s">
        <v>102</v>
      </c>
    </row>
    <row r="68" spans="1:4">
      <c r="A68" s="24" t="s">
        <v>282</v>
      </c>
      <c r="B68" s="25">
        <v>45393.610810185186</v>
      </c>
      <c r="C68" s="24" t="s">
        <v>102</v>
      </c>
    </row>
    <row r="69" spans="1:4">
      <c r="A69" s="24" t="s">
        <v>283</v>
      </c>
      <c r="B69" s="25">
        <v>45393.610810185186</v>
      </c>
      <c r="C69" s="24" t="s">
        <v>102</v>
      </c>
    </row>
    <row r="70" spans="1:4">
      <c r="A70" s="24" t="s">
        <v>284</v>
      </c>
      <c r="B70" s="25">
        <v>45393.610810185186</v>
      </c>
      <c r="C70" s="24" t="s">
        <v>102</v>
      </c>
    </row>
    <row r="71" spans="1:4">
      <c r="A71" s="24" t="s">
        <v>285</v>
      </c>
      <c r="B71" s="25">
        <v>45393.610810185186</v>
      </c>
      <c r="C71" s="24" t="s">
        <v>102</v>
      </c>
    </row>
    <row r="72" spans="1:4">
      <c r="A72" s="24" t="s">
        <v>286</v>
      </c>
      <c r="B72" s="25">
        <v>45393.610810185186</v>
      </c>
      <c r="C72" s="24" t="s">
        <v>102</v>
      </c>
      <c r="D72" s="24" t="s">
        <v>176</v>
      </c>
    </row>
    <row r="73" spans="1:4">
      <c r="A73" s="24" t="s">
        <v>287</v>
      </c>
      <c r="B73" s="25">
        <v>45393.610810185186</v>
      </c>
      <c r="C73" s="24" t="s">
        <v>102</v>
      </c>
      <c r="D73" s="24" t="s">
        <v>176</v>
      </c>
    </row>
    <row r="74" spans="1:4">
      <c r="A74" s="24" t="s">
        <v>288</v>
      </c>
      <c r="B74" s="25">
        <v>45393.610810185186</v>
      </c>
      <c r="C74" s="24" t="s">
        <v>102</v>
      </c>
      <c r="D74" s="24" t="s">
        <v>176</v>
      </c>
    </row>
    <row r="75" spans="1:4">
      <c r="A75" s="24" t="s">
        <v>289</v>
      </c>
      <c r="B75" s="25">
        <v>45393.610810185186</v>
      </c>
      <c r="C75" s="24" t="s">
        <v>102</v>
      </c>
      <c r="D75" s="24" t="s">
        <v>176</v>
      </c>
    </row>
    <row r="76" spans="1:4">
      <c r="A76" s="24" t="s">
        <v>290</v>
      </c>
      <c r="B76" s="25">
        <v>45393.610810185186</v>
      </c>
      <c r="C76" s="24" t="s">
        <v>102</v>
      </c>
      <c r="D76" s="24" t="s">
        <v>176</v>
      </c>
    </row>
    <row r="77" spans="1:4">
      <c r="A77" s="24" t="s">
        <v>291</v>
      </c>
      <c r="B77" s="25">
        <v>45393.610810185186</v>
      </c>
      <c r="C77" s="24" t="s">
        <v>102</v>
      </c>
      <c r="D77" s="24" t="s">
        <v>176</v>
      </c>
    </row>
    <row r="78" spans="1:4">
      <c r="A78" s="24" t="s">
        <v>292</v>
      </c>
      <c r="B78" s="25">
        <v>45393.610810185186</v>
      </c>
      <c r="C78" s="24" t="s">
        <v>102</v>
      </c>
      <c r="D78" s="24" t="s">
        <v>176</v>
      </c>
    </row>
    <row r="79" spans="1:4">
      <c r="A79" s="24" t="s">
        <v>293</v>
      </c>
      <c r="B79" s="25">
        <v>45393.610810185186</v>
      </c>
      <c r="C79" s="24" t="s">
        <v>102</v>
      </c>
    </row>
    <row r="80" spans="1:4">
      <c r="A80" s="24" t="s">
        <v>294</v>
      </c>
      <c r="B80" s="25">
        <v>45393.610810185186</v>
      </c>
      <c r="C80" s="24" t="s">
        <v>102</v>
      </c>
      <c r="D80" s="24" t="s">
        <v>176</v>
      </c>
    </row>
    <row r="81" spans="1:4">
      <c r="A81" s="24" t="s">
        <v>295</v>
      </c>
      <c r="B81" s="25">
        <v>45393.610810185186</v>
      </c>
      <c r="C81" s="24" t="s">
        <v>102</v>
      </c>
    </row>
    <row r="82" spans="1:4">
      <c r="A82" s="24" t="s">
        <v>296</v>
      </c>
      <c r="B82" s="25">
        <v>45393.610810185186</v>
      </c>
      <c r="C82" s="24" t="s">
        <v>102</v>
      </c>
      <c r="D82" s="24" t="s">
        <v>176</v>
      </c>
    </row>
    <row r="83" spans="1:4">
      <c r="A83" s="24" t="s">
        <v>298</v>
      </c>
      <c r="B83" s="25">
        <v>45393.610810185186</v>
      </c>
      <c r="C83" s="24" t="s">
        <v>102</v>
      </c>
      <c r="D83" s="24" t="s">
        <v>176</v>
      </c>
    </row>
    <row r="84" spans="1:4">
      <c r="A84" s="24" t="s">
        <v>299</v>
      </c>
      <c r="B84" s="25">
        <v>45393.610810185186</v>
      </c>
      <c r="C84" s="24" t="s">
        <v>102</v>
      </c>
      <c r="D84" s="24" t="s">
        <v>176</v>
      </c>
    </row>
    <row r="85" spans="1:4">
      <c r="A85" s="24" t="s">
        <v>300</v>
      </c>
      <c r="B85" s="25">
        <v>45393.610810185186</v>
      </c>
      <c r="C85" s="24" t="s">
        <v>102</v>
      </c>
    </row>
    <row r="86" spans="1:4">
      <c r="A86" s="24" t="s">
        <v>301</v>
      </c>
      <c r="B86" s="25">
        <v>45393.610810185186</v>
      </c>
      <c r="C86" s="24" t="s">
        <v>102</v>
      </c>
      <c r="D86" s="24" t="s">
        <v>176</v>
      </c>
    </row>
    <row r="87" spans="1:4">
      <c r="A87" s="24" t="s">
        <v>302</v>
      </c>
      <c r="B87" s="25">
        <v>45393.610810185186</v>
      </c>
      <c r="C87" s="24" t="s">
        <v>102</v>
      </c>
    </row>
    <row r="88" spans="1:4">
      <c r="A88" s="24" t="s">
        <v>303</v>
      </c>
      <c r="B88" s="25">
        <v>45393.610810185186</v>
      </c>
      <c r="C88" s="24" t="s">
        <v>102</v>
      </c>
      <c r="D88" s="24" t="s">
        <v>176</v>
      </c>
    </row>
    <row r="89" spans="1:4">
      <c r="A89" s="24" t="s">
        <v>305</v>
      </c>
      <c r="B89" s="25">
        <v>45393.610810185186</v>
      </c>
      <c r="C89" s="24" t="s">
        <v>102</v>
      </c>
      <c r="D89" s="24" t="s">
        <v>176</v>
      </c>
    </row>
    <row r="90" spans="1:4">
      <c r="A90" s="24" t="s">
        <v>306</v>
      </c>
      <c r="B90" s="25">
        <v>45393.610810185186</v>
      </c>
      <c r="C90" s="24" t="s">
        <v>102</v>
      </c>
      <c r="D90" s="24" t="s">
        <v>176</v>
      </c>
    </row>
    <row r="91" spans="1:4">
      <c r="A91" s="24" t="s">
        <v>307</v>
      </c>
      <c r="B91" s="25">
        <v>45393.610810185186</v>
      </c>
      <c r="C91" s="24" t="s">
        <v>102</v>
      </c>
      <c r="D91" s="24" t="s">
        <v>176</v>
      </c>
    </row>
    <row r="92" spans="1:4">
      <c r="A92" s="24" t="s">
        <v>308</v>
      </c>
      <c r="B92" s="25">
        <v>45393.610810185186</v>
      </c>
      <c r="C92" s="24" t="s">
        <v>102</v>
      </c>
      <c r="D92" s="24" t="s">
        <v>176</v>
      </c>
    </row>
    <row r="93" spans="1:4">
      <c r="A93" s="24" t="s">
        <v>309</v>
      </c>
      <c r="B93" s="25">
        <v>45393.610810185186</v>
      </c>
      <c r="C93" s="24" t="s">
        <v>102</v>
      </c>
      <c r="D93" s="24" t="s">
        <v>176</v>
      </c>
    </row>
    <row r="94" spans="1:4">
      <c r="A94" s="24" t="s">
        <v>310</v>
      </c>
      <c r="B94" s="25">
        <v>45393.610810185186</v>
      </c>
      <c r="C94" s="24" t="s">
        <v>102</v>
      </c>
      <c r="D94" s="24" t="s">
        <v>176</v>
      </c>
    </row>
    <row r="95" spans="1:4">
      <c r="A95" s="24" t="s">
        <v>311</v>
      </c>
      <c r="B95" s="25">
        <v>45393.610810185186</v>
      </c>
      <c r="C95" s="24" t="s">
        <v>102</v>
      </c>
      <c r="D95" s="24" t="s">
        <v>176</v>
      </c>
    </row>
    <row r="96" spans="1:4">
      <c r="A96" s="24" t="s">
        <v>312</v>
      </c>
      <c r="B96" s="25">
        <v>45393.610810185186</v>
      </c>
      <c r="C96" s="24" t="s">
        <v>102</v>
      </c>
      <c r="D96" s="24" t="s">
        <v>176</v>
      </c>
    </row>
    <row r="97" spans="1:4">
      <c r="A97" s="24" t="s">
        <v>313</v>
      </c>
      <c r="B97" s="25">
        <v>45393.610810185186</v>
      </c>
      <c r="C97" s="24" t="s">
        <v>102</v>
      </c>
      <c r="D97" s="24" t="s">
        <v>176</v>
      </c>
    </row>
    <row r="98" spans="1:4">
      <c r="A98" s="24" t="s">
        <v>314</v>
      </c>
      <c r="B98" s="25">
        <v>45393.610810185186</v>
      </c>
      <c r="C98" s="24" t="s">
        <v>102</v>
      </c>
      <c r="D98" s="24" t="s">
        <v>176</v>
      </c>
    </row>
    <row r="99" spans="1:4">
      <c r="A99" s="24" t="s">
        <v>315</v>
      </c>
      <c r="B99" s="25">
        <v>45393.610810185186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45393.610810185186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45393.610810185186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45393.610810185186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45393.610810185186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45393.610810185186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45393.610810185186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45393.610810185186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45393.610810185186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45393.610810185186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45393.610810185186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45393.610810185186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45393.610810185186</v>
      </c>
      <c r="C111" s="24" t="s">
        <v>102</v>
      </c>
    </row>
    <row r="112" spans="1:4">
      <c r="A112" s="24" t="s">
        <v>329</v>
      </c>
      <c r="B112" s="25">
        <v>45391.77553240741</v>
      </c>
      <c r="C112" s="24" t="s">
        <v>102</v>
      </c>
      <c r="D112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6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681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55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19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39</v>
      </c>
    </row>
    <row r="30" spans="1:2">
      <c r="A30" t="s">
        <v>238</v>
      </c>
      <c r="B30">
        <v>24</v>
      </c>
    </row>
    <row r="31" spans="1:2">
      <c r="A31" t="s">
        <v>241</v>
      </c>
      <c r="B31">
        <v>9</v>
      </c>
    </row>
    <row r="32" spans="1:2">
      <c r="A32" t="s">
        <v>244</v>
      </c>
      <c r="B32">
        <v>17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42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48</v>
      </c>
    </row>
    <row r="42" spans="1:2">
      <c r="A42" t="s">
        <v>277</v>
      </c>
      <c r="B42">
        <v>21</v>
      </c>
    </row>
    <row r="43" spans="1:2">
      <c r="A43" t="s">
        <v>276</v>
      </c>
      <c r="B43">
        <v>40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8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0.43047111824296858</v>
      </c>
      <c r="C2" s="111"/>
      <c r="D2" s="112"/>
      <c r="E2" s="113"/>
      <c r="F2" s="112"/>
      <c r="G2" s="113"/>
      <c r="H2" s="110">
        <v>0.89619992490224798</v>
      </c>
      <c r="I2" s="111"/>
      <c r="J2" s="110">
        <v>0.62869524503166341</v>
      </c>
      <c r="K2" s="111"/>
      <c r="L2" s="110">
        <v>0.71188525661878654</v>
      </c>
      <c r="M2" s="111"/>
      <c r="N2" s="110">
        <v>0.81313796914619962</v>
      </c>
      <c r="O2" s="111"/>
      <c r="P2" s="110">
        <v>0.61759761612646247</v>
      </c>
      <c r="Q2" s="111"/>
      <c r="R2" s="110">
        <v>0.4682020995598109</v>
      </c>
      <c r="S2" s="111"/>
      <c r="T2" s="110">
        <v>2.321671165081745E-2</v>
      </c>
      <c r="U2" s="111"/>
      <c r="V2" s="110">
        <v>0.31087764704324933</v>
      </c>
      <c r="W2" s="111"/>
      <c r="X2" s="110">
        <v>-2.1780034347928159E-2</v>
      </c>
      <c r="Y2" s="111"/>
      <c r="Z2" s="110">
        <v>0.27843269776229329</v>
      </c>
      <c r="AA2" s="111"/>
      <c r="AB2" s="110">
        <v>0.28063144449875971</v>
      </c>
      <c r="AC2" s="111"/>
      <c r="AD2" s="110">
        <v>0.43679006706878243</v>
      </c>
      <c r="AE2" s="111"/>
      <c r="AF2" s="110">
        <v>-0.23473386514002162</v>
      </c>
      <c r="AG2" s="111"/>
      <c r="AH2" s="110">
        <v>0.2383865265104132</v>
      </c>
      <c r="AI2" s="111"/>
    </row>
    <row r="3" spans="1:35">
      <c r="A3" s="36">
        <v>1</v>
      </c>
      <c r="B3" s="37" t="s">
        <v>114</v>
      </c>
      <c r="C3" s="106">
        <v>170.25</v>
      </c>
      <c r="D3" s="37" t="s">
        <v>263</v>
      </c>
      <c r="E3" s="38">
        <v>648.10000000000014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195</v>
      </c>
      <c r="C4" s="107">
        <v>59</v>
      </c>
      <c r="D4" s="45" t="s">
        <v>169</v>
      </c>
      <c r="E4" s="46">
        <v>621.1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304</v>
      </c>
      <c r="AA4" s="50">
        <v>0.35449735449735448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55</v>
      </c>
      <c r="D5" s="45" t="s">
        <v>276</v>
      </c>
      <c r="E5" s="46">
        <v>584.00000000000011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276</v>
      </c>
      <c r="AA5" s="50">
        <v>0.33564013840830448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272</v>
      </c>
      <c r="C6" s="107">
        <v>48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42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263</v>
      </c>
      <c r="Q7" s="50">
        <v>0.28614457831325302</v>
      </c>
      <c r="R7" s="47" t="s">
        <v>169</v>
      </c>
      <c r="S7" s="50">
        <v>9.4890510948905105E-2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276</v>
      </c>
      <c r="C8" s="107">
        <v>40</v>
      </c>
      <c r="D8" s="45" t="s">
        <v>265</v>
      </c>
      <c r="E8" s="46">
        <v>200.00000000000009</v>
      </c>
      <c r="F8" s="47" t="s">
        <v>263</v>
      </c>
      <c r="G8" s="59">
        <v>15.430952380952384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276</v>
      </c>
      <c r="O8" s="49">
        <v>0.72499999999999998</v>
      </c>
      <c r="P8" s="47" t="s">
        <v>167</v>
      </c>
      <c r="Q8" s="50">
        <v>0.2857142857142857</v>
      </c>
      <c r="R8" s="47" t="s">
        <v>255</v>
      </c>
      <c r="S8" s="50">
        <v>9.8591549295774641E-2</v>
      </c>
      <c r="T8" s="47" t="s">
        <v>228</v>
      </c>
      <c r="U8" s="51">
        <v>8024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167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235</v>
      </c>
      <c r="C9" s="107">
        <v>39</v>
      </c>
      <c r="D9" s="45" t="s">
        <v>168</v>
      </c>
      <c r="E9" s="46">
        <v>154.39999999999998</v>
      </c>
      <c r="F9" s="47" t="s">
        <v>276</v>
      </c>
      <c r="G9" s="59">
        <v>14.600000000000003</v>
      </c>
      <c r="H9" s="47" t="s">
        <v>276</v>
      </c>
      <c r="I9" s="48">
        <v>2.0499999999999998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162</v>
      </c>
      <c r="Q9" s="50">
        <v>0.26923076923076922</v>
      </c>
      <c r="R9" s="47" t="s">
        <v>276</v>
      </c>
      <c r="S9" s="50">
        <v>0.10034602076124567</v>
      </c>
      <c r="T9" s="47" t="s">
        <v>324</v>
      </c>
      <c r="U9" s="51">
        <v>8000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203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255</v>
      </c>
      <c r="C10" s="107">
        <v>30</v>
      </c>
      <c r="D10" s="45" t="s">
        <v>205</v>
      </c>
      <c r="E10" s="46">
        <v>141.1</v>
      </c>
      <c r="F10" s="47" t="s">
        <v>167</v>
      </c>
      <c r="G10" s="59">
        <v>14</v>
      </c>
      <c r="H10" s="47" t="s">
        <v>263</v>
      </c>
      <c r="I10" s="48">
        <v>2.0714285714285716</v>
      </c>
      <c r="J10" s="47" t="s">
        <v>265</v>
      </c>
      <c r="K10" s="49">
        <v>0.37931034482758619</v>
      </c>
      <c r="L10" s="47" t="s">
        <v>268</v>
      </c>
      <c r="M10" s="49">
        <v>0</v>
      </c>
      <c r="N10" s="47" t="s">
        <v>263</v>
      </c>
      <c r="O10" s="49">
        <v>0.66666666666666663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231</v>
      </c>
      <c r="U10" s="51">
        <v>7975</v>
      </c>
      <c r="V10" s="47" t="s">
        <v>231</v>
      </c>
      <c r="W10" s="51">
        <v>-3900</v>
      </c>
      <c r="X10" s="47" t="s">
        <v>277</v>
      </c>
      <c r="Y10" s="50">
        <v>0.26530612244897961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263</v>
      </c>
      <c r="AE10" s="50">
        <v>0.46666666666666667</v>
      </c>
      <c r="AF10" s="47" t="s">
        <v>223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265</v>
      </c>
      <c r="C11" s="107">
        <v>29</v>
      </c>
      <c r="D11" s="45" t="s">
        <v>231</v>
      </c>
      <c r="E11" s="46">
        <v>112.5</v>
      </c>
      <c r="F11" s="47" t="s">
        <v>169</v>
      </c>
      <c r="G11" s="59">
        <v>11.292727272727273</v>
      </c>
      <c r="H11" s="47" t="s">
        <v>191</v>
      </c>
      <c r="I11" s="48">
        <v>2.1428571428571428</v>
      </c>
      <c r="J11" s="47" t="s">
        <v>163</v>
      </c>
      <c r="K11" s="49">
        <v>0.375</v>
      </c>
      <c r="L11" s="47" t="s">
        <v>191</v>
      </c>
      <c r="M11" s="49">
        <v>7.1428571428571425E-2</v>
      </c>
      <c r="N11" s="47" t="s">
        <v>162</v>
      </c>
      <c r="O11" s="49">
        <v>0.66666666666666663</v>
      </c>
      <c r="P11" s="47" t="s">
        <v>195</v>
      </c>
      <c r="Q11" s="50">
        <v>0.25</v>
      </c>
      <c r="R11" s="47" t="s">
        <v>179</v>
      </c>
      <c r="S11" s="50">
        <v>0.10687022900763359</v>
      </c>
      <c r="T11" s="47" t="s">
        <v>264</v>
      </c>
      <c r="U11" s="51">
        <v>7966.666666666667</v>
      </c>
      <c r="V11" s="47" t="s">
        <v>263</v>
      </c>
      <c r="W11" s="51">
        <v>-4060.5263157894738</v>
      </c>
      <c r="X11" s="47" t="s">
        <v>164</v>
      </c>
      <c r="Y11" s="50">
        <v>0.26446280991735538</v>
      </c>
      <c r="Z11" s="47" t="s">
        <v>241</v>
      </c>
      <c r="AA11" s="50">
        <v>0.27272727272727271</v>
      </c>
      <c r="AB11" s="47" t="s">
        <v>263</v>
      </c>
      <c r="AC11" s="50">
        <v>0.7142857142857143</v>
      </c>
      <c r="AD11" s="47" t="s">
        <v>179</v>
      </c>
      <c r="AE11" s="50">
        <v>0.45454545454545453</v>
      </c>
      <c r="AF11" s="47" t="s">
        <v>268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216</v>
      </c>
      <c r="C12" s="107">
        <v>27</v>
      </c>
      <c r="D12" s="45" t="s">
        <v>191</v>
      </c>
      <c r="E12" s="46">
        <v>79.299999999999983</v>
      </c>
      <c r="F12" s="47" t="s">
        <v>168</v>
      </c>
      <c r="G12" s="59">
        <v>8.5777777777777757</v>
      </c>
      <c r="H12" s="47" t="s">
        <v>169</v>
      </c>
      <c r="I12" s="48">
        <v>2.2000000000000002</v>
      </c>
      <c r="J12" s="47" t="s">
        <v>263</v>
      </c>
      <c r="K12" s="49">
        <v>0.35714285714285715</v>
      </c>
      <c r="L12" s="47" t="s">
        <v>263</v>
      </c>
      <c r="M12" s="49">
        <v>9.5238095238095233E-2</v>
      </c>
      <c r="N12" s="47" t="s">
        <v>169</v>
      </c>
      <c r="O12" s="49">
        <v>0.63636363636363635</v>
      </c>
      <c r="P12" s="47" t="s">
        <v>276</v>
      </c>
      <c r="Q12" s="50">
        <v>0.2491349480968858</v>
      </c>
      <c r="R12" s="47" t="s">
        <v>205</v>
      </c>
      <c r="S12" s="50">
        <v>0.10714285714285714</v>
      </c>
      <c r="T12" s="47" t="s">
        <v>162</v>
      </c>
      <c r="U12" s="51">
        <v>7942.8571428571431</v>
      </c>
      <c r="V12" s="47" t="s">
        <v>277</v>
      </c>
      <c r="W12" s="51">
        <v>-4158.333333333333</v>
      </c>
      <c r="X12" s="47" t="s">
        <v>162</v>
      </c>
      <c r="Y12" s="50">
        <v>0.25641025641025639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255</v>
      </c>
      <c r="AE12" s="50">
        <v>0.41025641025641024</v>
      </c>
      <c r="AF12" s="47" t="s">
        <v>244</v>
      </c>
      <c r="AG12" s="50">
        <v>0.48275862068965519</v>
      </c>
      <c r="AH12" s="47" t="s">
        <v>195</v>
      </c>
      <c r="AI12" s="54">
        <v>65500</v>
      </c>
    </row>
    <row r="13" spans="1:35">
      <c r="A13" s="44">
        <v>11</v>
      </c>
      <c r="B13" s="45" t="s">
        <v>304</v>
      </c>
      <c r="C13" s="107">
        <v>25</v>
      </c>
      <c r="D13" s="45" t="s">
        <v>244</v>
      </c>
      <c r="E13" s="46">
        <v>75.799999999999983</v>
      </c>
      <c r="F13" s="47" t="s">
        <v>265</v>
      </c>
      <c r="G13" s="59">
        <v>6.8965517241379342</v>
      </c>
      <c r="H13" s="47" t="s">
        <v>265</v>
      </c>
      <c r="I13" s="48">
        <v>2.3103448275862069</v>
      </c>
      <c r="J13" s="47" t="s">
        <v>244</v>
      </c>
      <c r="K13" s="49">
        <v>0.35294117647058826</v>
      </c>
      <c r="L13" s="47" t="s">
        <v>276</v>
      </c>
      <c r="M13" s="49">
        <v>0.1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213</v>
      </c>
      <c r="S13" s="50">
        <v>0.1111111111111111</v>
      </c>
      <c r="T13" s="47" t="s">
        <v>244</v>
      </c>
      <c r="U13" s="51">
        <v>7703.4482758620688</v>
      </c>
      <c r="V13" s="47" t="s">
        <v>258</v>
      </c>
      <c r="W13" s="51">
        <v>-4254.545454545455</v>
      </c>
      <c r="X13" s="47" t="s">
        <v>196</v>
      </c>
      <c r="Y13" s="50">
        <v>0.25</v>
      </c>
      <c r="Z13" s="47" t="s">
        <v>179</v>
      </c>
      <c r="AA13" s="50">
        <v>0.25190839694656486</v>
      </c>
      <c r="AB13" s="47" t="s">
        <v>238</v>
      </c>
      <c r="AC13" s="50">
        <v>0.6428571428571429</v>
      </c>
      <c r="AD13" s="47" t="s">
        <v>161</v>
      </c>
      <c r="AE13" s="50">
        <v>0.3888888888888889</v>
      </c>
      <c r="AF13" s="47" t="s">
        <v>255</v>
      </c>
      <c r="AG13" s="50">
        <v>0.47727272727272729</v>
      </c>
      <c r="AH13" s="47" t="s">
        <v>227</v>
      </c>
      <c r="AI13" s="54">
        <v>64500</v>
      </c>
    </row>
    <row r="14" spans="1:35">
      <c r="A14" s="44">
        <v>12</v>
      </c>
      <c r="B14" s="45" t="s">
        <v>238</v>
      </c>
      <c r="C14" s="107">
        <v>24</v>
      </c>
      <c r="D14" s="45" t="s">
        <v>264</v>
      </c>
      <c r="E14" s="46">
        <v>63.300000000000004</v>
      </c>
      <c r="F14" s="47" t="s">
        <v>191</v>
      </c>
      <c r="G14" s="59">
        <v>5.6642857142857128</v>
      </c>
      <c r="H14" s="47" t="s">
        <v>168</v>
      </c>
      <c r="I14" s="48">
        <v>2.3333333333333335</v>
      </c>
      <c r="J14" s="47" t="s">
        <v>169</v>
      </c>
      <c r="K14" s="49">
        <v>0.34545454545454546</v>
      </c>
      <c r="L14" s="47" t="s">
        <v>195</v>
      </c>
      <c r="M14" s="49">
        <v>0.15254237288135594</v>
      </c>
      <c r="N14" s="47" t="s">
        <v>227</v>
      </c>
      <c r="O14" s="49">
        <v>0.5714285714285714</v>
      </c>
      <c r="P14" s="47" t="s">
        <v>244</v>
      </c>
      <c r="Q14" s="50">
        <v>0.23770491803278687</v>
      </c>
      <c r="R14" s="47" t="s">
        <v>324</v>
      </c>
      <c r="S14" s="50">
        <v>0.1111111111111111</v>
      </c>
      <c r="T14" s="47" t="s">
        <v>169</v>
      </c>
      <c r="U14" s="51">
        <v>7598.8372093023254</v>
      </c>
      <c r="V14" s="47" t="s">
        <v>169</v>
      </c>
      <c r="W14" s="51">
        <v>-4717.9487179487178</v>
      </c>
      <c r="X14" s="47" t="s">
        <v>205</v>
      </c>
      <c r="Y14" s="50">
        <v>0.25</v>
      </c>
      <c r="Z14" s="47" t="s">
        <v>196</v>
      </c>
      <c r="AA14" s="50">
        <v>0.25</v>
      </c>
      <c r="AB14" s="47" t="s">
        <v>235</v>
      </c>
      <c r="AC14" s="50">
        <v>0.63829787234042556</v>
      </c>
      <c r="AD14" s="47" t="s">
        <v>168</v>
      </c>
      <c r="AE14" s="50">
        <v>0.38297872340425532</v>
      </c>
      <c r="AF14" s="47" t="s">
        <v>216</v>
      </c>
      <c r="AG14" s="50">
        <v>0.44444444444444442</v>
      </c>
      <c r="AH14" s="47" t="s">
        <v>216</v>
      </c>
      <c r="AI14" s="54">
        <v>62700</v>
      </c>
    </row>
    <row r="15" spans="1:35">
      <c r="A15" s="44">
        <v>13</v>
      </c>
      <c r="B15" s="45" t="s">
        <v>269</v>
      </c>
      <c r="C15" s="107">
        <v>21</v>
      </c>
      <c r="D15" s="45" t="s">
        <v>268</v>
      </c>
      <c r="E15" s="46">
        <v>52.1</v>
      </c>
      <c r="F15" s="47" t="s">
        <v>244</v>
      </c>
      <c r="G15" s="59">
        <v>4.458823529411764</v>
      </c>
      <c r="H15" s="47" t="s">
        <v>195</v>
      </c>
      <c r="I15" s="48">
        <v>2.3898305084745761</v>
      </c>
      <c r="J15" s="47" t="s">
        <v>276</v>
      </c>
      <c r="K15" s="49">
        <v>0.32500000000000001</v>
      </c>
      <c r="L15" s="47" t="s">
        <v>169</v>
      </c>
      <c r="M15" s="49">
        <v>0.18181818181818182</v>
      </c>
      <c r="N15" s="47" t="s">
        <v>168</v>
      </c>
      <c r="O15" s="49">
        <v>0.55555555555555558</v>
      </c>
      <c r="P15" s="47" t="s">
        <v>264</v>
      </c>
      <c r="Q15" s="50">
        <v>0.23076923076923078</v>
      </c>
      <c r="R15" s="47" t="s">
        <v>265</v>
      </c>
      <c r="S15" s="50">
        <v>0.11267605633802817</v>
      </c>
      <c r="T15" s="47" t="s">
        <v>276</v>
      </c>
      <c r="U15" s="51">
        <v>7372.2222222222226</v>
      </c>
      <c r="V15" s="47" t="s">
        <v>202</v>
      </c>
      <c r="W15" s="51">
        <v>-4800</v>
      </c>
      <c r="X15" s="47" t="s">
        <v>195</v>
      </c>
      <c r="Y15" s="50">
        <v>0.23349056603773585</v>
      </c>
      <c r="Z15" s="47" t="s">
        <v>191</v>
      </c>
      <c r="AA15" s="50">
        <v>0.24347826086956523</v>
      </c>
      <c r="AB15" s="47" t="s">
        <v>244</v>
      </c>
      <c r="AC15" s="50">
        <v>0.625</v>
      </c>
      <c r="AD15" s="47" t="s">
        <v>304</v>
      </c>
      <c r="AE15" s="50">
        <v>0.35820895522388058</v>
      </c>
      <c r="AF15" s="47" t="s">
        <v>161</v>
      </c>
      <c r="AG15" s="50">
        <v>0.4375</v>
      </c>
      <c r="AH15" s="47" t="s">
        <v>265</v>
      </c>
      <c r="AI15" s="54">
        <v>61200</v>
      </c>
    </row>
    <row r="16" spans="1:35">
      <c r="A16" s="44">
        <v>14</v>
      </c>
      <c r="B16" s="45" t="s">
        <v>277</v>
      </c>
      <c r="C16" s="107">
        <v>21</v>
      </c>
      <c r="D16" s="45" t="s">
        <v>164</v>
      </c>
      <c r="E16" s="46">
        <v>22.499999999999993</v>
      </c>
      <c r="F16" s="47" t="s">
        <v>195</v>
      </c>
      <c r="G16" s="59">
        <v>4.1474576271186425</v>
      </c>
      <c r="H16" s="47" t="s">
        <v>244</v>
      </c>
      <c r="I16" s="48">
        <v>2.4117647058823528</v>
      </c>
      <c r="J16" s="47" t="s">
        <v>161</v>
      </c>
      <c r="K16" s="49">
        <v>0.3</v>
      </c>
      <c r="L16" s="47" t="s">
        <v>179</v>
      </c>
      <c r="M16" s="49">
        <v>0.1875</v>
      </c>
      <c r="N16" s="47" t="s">
        <v>241</v>
      </c>
      <c r="O16" s="49">
        <v>0.55555555555555558</v>
      </c>
      <c r="P16" s="47" t="s">
        <v>241</v>
      </c>
      <c r="Q16" s="50">
        <v>0.22727272727272727</v>
      </c>
      <c r="R16" s="47" t="s">
        <v>166</v>
      </c>
      <c r="S16" s="50">
        <v>0.11428571428571428</v>
      </c>
      <c r="T16" s="47" t="s">
        <v>164</v>
      </c>
      <c r="U16" s="51">
        <v>7355</v>
      </c>
      <c r="V16" s="47" t="s">
        <v>162</v>
      </c>
      <c r="W16" s="51">
        <v>-5000</v>
      </c>
      <c r="X16" s="47" t="s">
        <v>272</v>
      </c>
      <c r="Y16" s="50">
        <v>0.23013698630136986</v>
      </c>
      <c r="Z16" s="47" t="s">
        <v>161</v>
      </c>
      <c r="AA16" s="50">
        <v>0.23376623376623376</v>
      </c>
      <c r="AB16" s="47" t="s">
        <v>269</v>
      </c>
      <c r="AC16" s="50">
        <v>0.625</v>
      </c>
      <c r="AD16" s="47" t="s">
        <v>191</v>
      </c>
      <c r="AE16" s="50">
        <v>0.35714285714285715</v>
      </c>
      <c r="AF16" s="47" t="s">
        <v>162</v>
      </c>
      <c r="AG16" s="50">
        <v>0.42857142857142855</v>
      </c>
      <c r="AH16" s="47" t="s">
        <v>255</v>
      </c>
      <c r="AI16" s="54">
        <v>60000</v>
      </c>
    </row>
    <row r="17" spans="1:35">
      <c r="A17" s="44">
        <v>15</v>
      </c>
      <c r="B17" s="45" t="s">
        <v>228</v>
      </c>
      <c r="C17" s="107">
        <v>19</v>
      </c>
      <c r="D17" s="45" t="s">
        <v>163</v>
      </c>
      <c r="E17" s="46">
        <v>20.300000000000004</v>
      </c>
      <c r="F17" s="47" t="s">
        <v>163</v>
      </c>
      <c r="G17" s="59">
        <v>2.5375000000000005</v>
      </c>
      <c r="H17" s="47" t="s">
        <v>179</v>
      </c>
      <c r="I17" s="48">
        <v>2.4375</v>
      </c>
      <c r="J17" s="47" t="s">
        <v>195</v>
      </c>
      <c r="K17" s="49">
        <v>0.2711864406779661</v>
      </c>
      <c r="L17" s="47" t="s">
        <v>213</v>
      </c>
      <c r="M17" s="49">
        <v>0.2</v>
      </c>
      <c r="N17" s="47" t="s">
        <v>265</v>
      </c>
      <c r="O17" s="49">
        <v>0.55172413793103448</v>
      </c>
      <c r="P17" s="47" t="s">
        <v>227</v>
      </c>
      <c r="Q17" s="50">
        <v>0.22580645161290322</v>
      </c>
      <c r="R17" s="47" t="s">
        <v>263</v>
      </c>
      <c r="S17" s="50">
        <v>0.1144578313253012</v>
      </c>
      <c r="T17" s="47" t="s">
        <v>223</v>
      </c>
      <c r="U17" s="51">
        <v>7200</v>
      </c>
      <c r="V17" s="47" t="s">
        <v>203</v>
      </c>
      <c r="W17" s="51">
        <v>-5080</v>
      </c>
      <c r="X17" s="47" t="s">
        <v>213</v>
      </c>
      <c r="Y17" s="50">
        <v>0.22222222222222221</v>
      </c>
      <c r="Z17" s="47" t="s">
        <v>297</v>
      </c>
      <c r="AA17" s="50">
        <v>0.2318840579710145</v>
      </c>
      <c r="AB17" s="47" t="s">
        <v>169</v>
      </c>
      <c r="AC17" s="50">
        <v>0.609375</v>
      </c>
      <c r="AD17" s="47" t="s">
        <v>169</v>
      </c>
      <c r="AE17" s="50">
        <v>0.35365853658536583</v>
      </c>
      <c r="AF17" s="47" t="s">
        <v>238</v>
      </c>
      <c r="AG17" s="50">
        <v>0.42424242424242425</v>
      </c>
      <c r="AH17" s="47" t="s">
        <v>272</v>
      </c>
      <c r="AI17" s="54">
        <v>59200</v>
      </c>
    </row>
    <row r="18" spans="1:35">
      <c r="A18" s="44">
        <v>16</v>
      </c>
      <c r="B18" s="45" t="s">
        <v>168</v>
      </c>
      <c r="C18" s="107">
        <v>18</v>
      </c>
      <c r="D18" s="45" t="s">
        <v>167</v>
      </c>
      <c r="E18" s="46">
        <v>14</v>
      </c>
      <c r="F18" s="47" t="s">
        <v>177</v>
      </c>
      <c r="G18" s="59">
        <v>1.9499999999999993</v>
      </c>
      <c r="H18" s="47" t="s">
        <v>164</v>
      </c>
      <c r="I18" s="48">
        <v>2.4666666666666668</v>
      </c>
      <c r="J18" s="47" t="s">
        <v>255</v>
      </c>
      <c r="K18" s="49">
        <v>0.26666666666666666</v>
      </c>
      <c r="L18" s="47" t="s">
        <v>238</v>
      </c>
      <c r="M18" s="49">
        <v>0.20833333333333334</v>
      </c>
      <c r="N18" s="47" t="s">
        <v>114</v>
      </c>
      <c r="O18" s="49">
        <v>0.50073421439060206</v>
      </c>
      <c r="P18" s="47" t="s">
        <v>304</v>
      </c>
      <c r="Q18" s="50">
        <v>0.22222222222222221</v>
      </c>
      <c r="R18" s="47" t="s">
        <v>163</v>
      </c>
      <c r="S18" s="50">
        <v>0.11594202898550725</v>
      </c>
      <c r="T18" s="47" t="s">
        <v>227</v>
      </c>
      <c r="U18" s="51">
        <v>7161.9047619047615</v>
      </c>
      <c r="V18" s="47" t="s">
        <v>262</v>
      </c>
      <c r="W18" s="51">
        <v>-5320</v>
      </c>
      <c r="X18" s="47" t="s">
        <v>269</v>
      </c>
      <c r="Y18" s="50">
        <v>0.21768707482993196</v>
      </c>
      <c r="Z18" s="47" t="s">
        <v>264</v>
      </c>
      <c r="AA18" s="50">
        <v>0.23076923076923078</v>
      </c>
      <c r="AB18" s="47" t="s">
        <v>276</v>
      </c>
      <c r="AC18" s="50">
        <v>0.59322033898305082</v>
      </c>
      <c r="AD18" s="47" t="s">
        <v>216</v>
      </c>
      <c r="AE18" s="50">
        <v>0.34615384615384615</v>
      </c>
      <c r="AF18" s="47" t="s">
        <v>205</v>
      </c>
      <c r="AG18" s="50">
        <v>0.41666666666666669</v>
      </c>
      <c r="AH18" s="47" t="s">
        <v>205</v>
      </c>
      <c r="AI18" s="54">
        <v>57200</v>
      </c>
    </row>
    <row r="19" spans="1:35">
      <c r="A19" s="44">
        <v>17</v>
      </c>
      <c r="B19" s="45" t="s">
        <v>244</v>
      </c>
      <c r="C19" s="107">
        <v>17</v>
      </c>
      <c r="D19" s="45" t="s">
        <v>255</v>
      </c>
      <c r="E19" s="46">
        <v>12.900000000000013</v>
      </c>
      <c r="F19" s="47" t="s">
        <v>164</v>
      </c>
      <c r="G19" s="59">
        <v>1.4999999999999996</v>
      </c>
      <c r="H19" s="47" t="s">
        <v>255</v>
      </c>
      <c r="I19" s="48">
        <v>2.4666666666666668</v>
      </c>
      <c r="J19" s="47" t="s">
        <v>216</v>
      </c>
      <c r="K19" s="49">
        <v>0.25925925925925924</v>
      </c>
      <c r="L19" s="47" t="s">
        <v>162</v>
      </c>
      <c r="M19" s="49">
        <v>0.22222222222222221</v>
      </c>
      <c r="N19" s="47" t="s">
        <v>161</v>
      </c>
      <c r="O19" s="49">
        <v>0.5</v>
      </c>
      <c r="P19" s="47" t="s">
        <v>163</v>
      </c>
      <c r="Q19" s="50">
        <v>0.21739130434782608</v>
      </c>
      <c r="R19" s="47" t="s">
        <v>238</v>
      </c>
      <c r="S19" s="50">
        <v>0.12290502793296089</v>
      </c>
      <c r="T19" s="47" t="s">
        <v>277</v>
      </c>
      <c r="U19" s="51">
        <v>7045</v>
      </c>
      <c r="V19" s="47" t="s">
        <v>265</v>
      </c>
      <c r="W19" s="51">
        <v>-5379.166666666667</v>
      </c>
      <c r="X19" s="47" t="s">
        <v>255</v>
      </c>
      <c r="Y19" s="50">
        <v>0.215962441314554</v>
      </c>
      <c r="Z19" s="47" t="s">
        <v>272</v>
      </c>
      <c r="AA19" s="50">
        <v>0.22739726027397261</v>
      </c>
      <c r="AB19" s="47" t="s">
        <v>265</v>
      </c>
      <c r="AC19" s="50">
        <v>0.56140350877192979</v>
      </c>
      <c r="AD19" s="47" t="s">
        <v>114</v>
      </c>
      <c r="AE19" s="50">
        <v>0.34066901408450706</v>
      </c>
      <c r="AF19" s="47" t="s">
        <v>168</v>
      </c>
      <c r="AG19" s="50">
        <v>0.39534883720930231</v>
      </c>
      <c r="AH19" s="47" t="s">
        <v>263</v>
      </c>
      <c r="AI19" s="54">
        <v>56200</v>
      </c>
    </row>
    <row r="20" spans="1:35">
      <c r="A20" s="44">
        <v>18</v>
      </c>
      <c r="B20" s="45" t="s">
        <v>179</v>
      </c>
      <c r="C20" s="107">
        <v>16</v>
      </c>
      <c r="D20" s="45" t="s">
        <v>177</v>
      </c>
      <c r="E20" s="46">
        <v>3.8999999999999986</v>
      </c>
      <c r="F20" s="47" t="s">
        <v>255</v>
      </c>
      <c r="G20" s="59">
        <v>0.43000000000000044</v>
      </c>
      <c r="H20" s="47" t="s">
        <v>114</v>
      </c>
      <c r="I20" s="48">
        <v>2.4904552129221731</v>
      </c>
      <c r="J20" s="47" t="s">
        <v>114</v>
      </c>
      <c r="K20" s="49">
        <v>0.25697503671071953</v>
      </c>
      <c r="L20" s="47" t="s">
        <v>241</v>
      </c>
      <c r="M20" s="49">
        <v>0.22222222222222221</v>
      </c>
      <c r="N20" s="47" t="s">
        <v>179</v>
      </c>
      <c r="O20" s="49">
        <v>0.5</v>
      </c>
      <c r="P20" s="47" t="s">
        <v>114</v>
      </c>
      <c r="Q20" s="50">
        <v>0.21254700178112013</v>
      </c>
      <c r="R20" s="47" t="s">
        <v>195</v>
      </c>
      <c r="S20" s="50">
        <v>0.12735849056603774</v>
      </c>
      <c r="T20" s="47" t="s">
        <v>161</v>
      </c>
      <c r="U20" s="51">
        <v>7025</v>
      </c>
      <c r="V20" s="47" t="s">
        <v>223</v>
      </c>
      <c r="W20" s="51">
        <v>-5450</v>
      </c>
      <c r="X20" s="47" t="s">
        <v>263</v>
      </c>
      <c r="Y20" s="50">
        <v>0.21084337349397592</v>
      </c>
      <c r="Z20" s="47" t="s">
        <v>263</v>
      </c>
      <c r="AA20" s="50">
        <v>0.22590361445783133</v>
      </c>
      <c r="AB20" s="47" t="s">
        <v>228</v>
      </c>
      <c r="AC20" s="50">
        <v>0.56000000000000005</v>
      </c>
      <c r="AD20" s="47" t="s">
        <v>244</v>
      </c>
      <c r="AE20" s="50">
        <v>0.33333333333333331</v>
      </c>
      <c r="AF20" s="47" t="s">
        <v>272</v>
      </c>
      <c r="AG20" s="50">
        <v>0.38666666666666666</v>
      </c>
      <c r="AH20" s="47" t="s">
        <v>161</v>
      </c>
      <c r="AI20" s="54">
        <v>54900</v>
      </c>
    </row>
    <row r="21" spans="1:35">
      <c r="A21" s="44">
        <v>19</v>
      </c>
      <c r="B21" s="45" t="s">
        <v>164</v>
      </c>
      <c r="C21" s="107">
        <v>15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161</v>
      </c>
      <c r="I21" s="48">
        <v>2.5</v>
      </c>
      <c r="J21" s="47" t="s">
        <v>179</v>
      </c>
      <c r="K21" s="49">
        <v>0.25</v>
      </c>
      <c r="L21" s="47" t="s">
        <v>258</v>
      </c>
      <c r="M21" s="49">
        <v>0.22222222222222221</v>
      </c>
      <c r="N21" s="47" t="s">
        <v>213</v>
      </c>
      <c r="O21" s="49">
        <v>0.5</v>
      </c>
      <c r="P21" s="47" t="s">
        <v>177</v>
      </c>
      <c r="Q21" s="50">
        <v>0.21052631578947367</v>
      </c>
      <c r="R21" s="47" t="s">
        <v>162</v>
      </c>
      <c r="S21" s="50">
        <v>0.12820512820512819</v>
      </c>
      <c r="T21" s="47" t="s">
        <v>213</v>
      </c>
      <c r="U21" s="51">
        <v>6962.5</v>
      </c>
      <c r="V21" s="47" t="s">
        <v>269</v>
      </c>
      <c r="W21" s="51">
        <v>-5485</v>
      </c>
      <c r="X21" s="47" t="s">
        <v>177</v>
      </c>
      <c r="Y21" s="50">
        <v>0.21052631578947367</v>
      </c>
      <c r="Z21" s="47" t="s">
        <v>114</v>
      </c>
      <c r="AA21" s="50">
        <v>0.22481694043142689</v>
      </c>
      <c r="AB21" s="47" t="s">
        <v>114</v>
      </c>
      <c r="AC21" s="50">
        <v>0.55108055009823187</v>
      </c>
      <c r="AD21" s="47" t="s">
        <v>177</v>
      </c>
      <c r="AE21" s="50">
        <v>0.33333333333333331</v>
      </c>
      <c r="AF21" s="47" t="s">
        <v>179</v>
      </c>
      <c r="AG21" s="50">
        <v>0.375</v>
      </c>
      <c r="AH21" s="47" t="s">
        <v>179</v>
      </c>
      <c r="AI21" s="54">
        <v>53200</v>
      </c>
    </row>
    <row r="22" spans="1:35">
      <c r="A22" s="44">
        <v>20</v>
      </c>
      <c r="B22" s="45" t="s">
        <v>191</v>
      </c>
      <c r="C22" s="107">
        <v>14</v>
      </c>
      <c r="D22" s="45" t="s">
        <v>175</v>
      </c>
      <c r="E22" s="46">
        <v>-2.2000000000000011</v>
      </c>
      <c r="F22" s="47" t="s">
        <v>114</v>
      </c>
      <c r="G22" s="59">
        <v>-0.16387665198237902</v>
      </c>
      <c r="H22" s="47" t="s">
        <v>163</v>
      </c>
      <c r="I22" s="48">
        <v>2.5</v>
      </c>
      <c r="J22" s="47" t="s">
        <v>272</v>
      </c>
      <c r="K22" s="49">
        <v>0.25</v>
      </c>
      <c r="L22" s="47" t="s">
        <v>297</v>
      </c>
      <c r="M22" s="49">
        <v>0.22222222222222221</v>
      </c>
      <c r="N22" s="47" t="s">
        <v>255</v>
      </c>
      <c r="O22" s="49">
        <v>0.5</v>
      </c>
      <c r="P22" s="47" t="s">
        <v>169</v>
      </c>
      <c r="Q22" s="50">
        <v>0.20924574209245742</v>
      </c>
      <c r="R22" s="47" t="s">
        <v>191</v>
      </c>
      <c r="S22" s="50">
        <v>0.13043478260869565</v>
      </c>
      <c r="T22" s="47" t="s">
        <v>195</v>
      </c>
      <c r="U22" s="51">
        <v>6763.2075471698117</v>
      </c>
      <c r="V22" s="47" t="s">
        <v>164</v>
      </c>
      <c r="W22" s="51">
        <v>-5500</v>
      </c>
      <c r="X22" s="47" t="s">
        <v>203</v>
      </c>
      <c r="Y22" s="50">
        <v>0.20930232558139536</v>
      </c>
      <c r="Z22" s="47" t="s">
        <v>238</v>
      </c>
      <c r="AA22" s="50">
        <v>0.21787709497206703</v>
      </c>
      <c r="AB22" s="47" t="s">
        <v>272</v>
      </c>
      <c r="AC22" s="50">
        <v>0.54761904761904767</v>
      </c>
      <c r="AD22" s="47" t="s">
        <v>205</v>
      </c>
      <c r="AE22" s="50">
        <v>0.33333333333333331</v>
      </c>
      <c r="AF22" s="47" t="s">
        <v>213</v>
      </c>
      <c r="AG22" s="50">
        <v>0.375</v>
      </c>
      <c r="AH22" s="47" t="s">
        <v>191</v>
      </c>
      <c r="AI22" s="54">
        <v>52500</v>
      </c>
    </row>
    <row r="23" spans="1:35">
      <c r="A23" s="44">
        <v>21</v>
      </c>
      <c r="B23" s="45" t="s">
        <v>227</v>
      </c>
      <c r="C23" s="107">
        <v>14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175</v>
      </c>
      <c r="I23" s="48">
        <v>2.5</v>
      </c>
      <c r="J23" s="47" t="s">
        <v>191</v>
      </c>
      <c r="K23" s="49">
        <v>0.21428571428571427</v>
      </c>
      <c r="L23" s="47" t="s">
        <v>255</v>
      </c>
      <c r="M23" s="49">
        <v>0.23333333333333334</v>
      </c>
      <c r="N23" s="47" t="s">
        <v>163</v>
      </c>
      <c r="O23" s="49">
        <v>0.5</v>
      </c>
      <c r="P23" s="47" t="s">
        <v>161</v>
      </c>
      <c r="Q23" s="50">
        <v>0.20779220779220781</v>
      </c>
      <c r="R23" s="47" t="s">
        <v>175</v>
      </c>
      <c r="S23" s="50">
        <v>0.13333333333333333</v>
      </c>
      <c r="T23" s="47" t="s">
        <v>238</v>
      </c>
      <c r="U23" s="51">
        <v>6760.606060606061</v>
      </c>
      <c r="V23" s="47" t="s">
        <v>272</v>
      </c>
      <c r="W23" s="51">
        <v>-5641.7910447761196</v>
      </c>
      <c r="X23" s="47" t="s">
        <v>276</v>
      </c>
      <c r="Y23" s="50">
        <v>0.20415224913494809</v>
      </c>
      <c r="Z23" s="47" t="s">
        <v>205</v>
      </c>
      <c r="AA23" s="50">
        <v>0.21428571428571427</v>
      </c>
      <c r="AB23" s="47" t="s">
        <v>161</v>
      </c>
      <c r="AC23" s="50">
        <v>0.53846153846153844</v>
      </c>
      <c r="AD23" s="47" t="s">
        <v>195</v>
      </c>
      <c r="AE23" s="50">
        <v>0.33082706766917291</v>
      </c>
      <c r="AF23" s="47" t="s">
        <v>265</v>
      </c>
      <c r="AG23" s="50">
        <v>0.37037037037037035</v>
      </c>
      <c r="AH23" s="47" t="s">
        <v>238</v>
      </c>
      <c r="AI23" s="54">
        <v>52300</v>
      </c>
    </row>
    <row r="24" spans="1:35">
      <c r="A24" s="44">
        <v>22</v>
      </c>
      <c r="B24" s="45" t="s">
        <v>161</v>
      </c>
      <c r="C24" s="107">
        <v>10</v>
      </c>
      <c r="D24" s="45" t="s">
        <v>196</v>
      </c>
      <c r="E24" s="46">
        <v>-27.1</v>
      </c>
      <c r="F24" s="47" t="s">
        <v>179</v>
      </c>
      <c r="G24" s="59">
        <v>-2.1625000000000001</v>
      </c>
      <c r="H24" s="47" t="s">
        <v>177</v>
      </c>
      <c r="I24" s="48">
        <v>2.5</v>
      </c>
      <c r="J24" s="47" t="s">
        <v>228</v>
      </c>
      <c r="K24" s="49">
        <v>0.21052631578947367</v>
      </c>
      <c r="L24" s="47" t="s">
        <v>244</v>
      </c>
      <c r="M24" s="49">
        <v>0.23529411764705882</v>
      </c>
      <c r="N24" s="47" t="s">
        <v>175</v>
      </c>
      <c r="O24" s="49">
        <v>0.5</v>
      </c>
      <c r="P24" s="47" t="s">
        <v>255</v>
      </c>
      <c r="Q24" s="50">
        <v>0.20657276995305165</v>
      </c>
      <c r="R24" s="47" t="s">
        <v>199</v>
      </c>
      <c r="S24" s="50">
        <v>0.13333333333333333</v>
      </c>
      <c r="T24" s="47" t="s">
        <v>191</v>
      </c>
      <c r="U24" s="51">
        <v>6733.333333333333</v>
      </c>
      <c r="V24" s="47" t="s">
        <v>276</v>
      </c>
      <c r="W24" s="51">
        <v>-5679.3103448275861</v>
      </c>
      <c r="X24" s="47" t="s">
        <v>163</v>
      </c>
      <c r="Y24" s="50">
        <v>0.20289855072463769</v>
      </c>
      <c r="Z24" s="47" t="s">
        <v>235</v>
      </c>
      <c r="AA24" s="50">
        <v>0.20846905537459284</v>
      </c>
      <c r="AB24" s="47" t="s">
        <v>195</v>
      </c>
      <c r="AC24" s="50">
        <v>0.53535353535353536</v>
      </c>
      <c r="AD24" s="47" t="s">
        <v>276</v>
      </c>
      <c r="AE24" s="50">
        <v>0.32989690721649484</v>
      </c>
      <c r="AF24" s="47" t="s">
        <v>114</v>
      </c>
      <c r="AG24" s="50">
        <v>0.35940409683426444</v>
      </c>
      <c r="AH24" s="47" t="s">
        <v>164</v>
      </c>
      <c r="AI24" s="54">
        <v>52000</v>
      </c>
    </row>
    <row r="25" spans="1:35">
      <c r="A25" s="44">
        <v>23</v>
      </c>
      <c r="B25" s="45" t="s">
        <v>213</v>
      </c>
      <c r="C25" s="107">
        <v>10</v>
      </c>
      <c r="D25" s="45" t="s">
        <v>179</v>
      </c>
      <c r="E25" s="46">
        <v>-34.6</v>
      </c>
      <c r="F25" s="47" t="s">
        <v>227</v>
      </c>
      <c r="G25" s="59">
        <v>-3.7071428571428582</v>
      </c>
      <c r="H25" s="47" t="s">
        <v>227</v>
      </c>
      <c r="I25" s="48">
        <v>2.5714285714285716</v>
      </c>
      <c r="J25" s="47" t="s">
        <v>235</v>
      </c>
      <c r="K25" s="49">
        <v>0.20512820512820512</v>
      </c>
      <c r="L25" s="47" t="s">
        <v>265</v>
      </c>
      <c r="M25" s="49">
        <v>0.2413793103448276</v>
      </c>
      <c r="N25" s="47" t="s">
        <v>177</v>
      </c>
      <c r="O25" s="49">
        <v>0.5</v>
      </c>
      <c r="P25" s="47" t="s">
        <v>272</v>
      </c>
      <c r="Q25" s="50">
        <v>0.20547945205479451</v>
      </c>
      <c r="R25" s="47" t="s">
        <v>216</v>
      </c>
      <c r="S25" s="50">
        <v>0.13407821229050279</v>
      </c>
      <c r="T25" s="47" t="s">
        <v>114</v>
      </c>
      <c r="U25" s="51">
        <v>6589.2923649906888</v>
      </c>
      <c r="V25" s="47" t="s">
        <v>114</v>
      </c>
      <c r="W25" s="51">
        <v>-5826.4233576642337</v>
      </c>
      <c r="X25" s="47" t="s">
        <v>114</v>
      </c>
      <c r="Y25" s="50">
        <v>0.20146447654858499</v>
      </c>
      <c r="Z25" s="47" t="s">
        <v>169</v>
      </c>
      <c r="AA25" s="50">
        <v>0.19951338199513383</v>
      </c>
      <c r="AB25" s="47" t="s">
        <v>227</v>
      </c>
      <c r="AC25" s="50">
        <v>0.53125</v>
      </c>
      <c r="AD25" s="47" t="s">
        <v>272</v>
      </c>
      <c r="AE25" s="50">
        <v>0.3253012048192771</v>
      </c>
      <c r="AF25" s="47" t="s">
        <v>195</v>
      </c>
      <c r="AG25" s="50">
        <v>0.35849056603773582</v>
      </c>
      <c r="AH25" s="47" t="s">
        <v>277</v>
      </c>
      <c r="AI25" s="54">
        <v>50000</v>
      </c>
    </row>
    <row r="26" spans="1:35">
      <c r="A26" s="44">
        <v>24</v>
      </c>
      <c r="B26" s="45" t="s">
        <v>162</v>
      </c>
      <c r="C26" s="107">
        <v>9</v>
      </c>
      <c r="D26" s="45" t="s">
        <v>227</v>
      </c>
      <c r="E26" s="46">
        <v>-51.900000000000013</v>
      </c>
      <c r="F26" s="47" t="s">
        <v>216</v>
      </c>
      <c r="G26" s="59">
        <v>-4.9481481481481469</v>
      </c>
      <c r="H26" s="47" t="s">
        <v>216</v>
      </c>
      <c r="I26" s="48">
        <v>2.6296296296296298</v>
      </c>
      <c r="J26" s="47" t="s">
        <v>164</v>
      </c>
      <c r="K26" s="49">
        <v>0.2</v>
      </c>
      <c r="L26" s="47" t="s">
        <v>114</v>
      </c>
      <c r="M26" s="49">
        <v>0.24816446402349487</v>
      </c>
      <c r="N26" s="47" t="s">
        <v>223</v>
      </c>
      <c r="O26" s="49">
        <v>0.5</v>
      </c>
      <c r="P26" s="47" t="s">
        <v>166</v>
      </c>
      <c r="Q26" s="50">
        <v>0.2</v>
      </c>
      <c r="R26" s="47" t="s">
        <v>114</v>
      </c>
      <c r="S26" s="50">
        <v>0.13556303186226004</v>
      </c>
      <c r="T26" s="47" t="s">
        <v>297</v>
      </c>
      <c r="U26" s="51">
        <v>6585.7142857142853</v>
      </c>
      <c r="V26" s="47" t="s">
        <v>168</v>
      </c>
      <c r="W26" s="51">
        <v>-5835.7142857142853</v>
      </c>
      <c r="X26" s="47" t="s">
        <v>268</v>
      </c>
      <c r="Y26" s="50">
        <v>0.2</v>
      </c>
      <c r="Z26" s="47" t="s">
        <v>277</v>
      </c>
      <c r="AA26" s="50">
        <v>0.19727891156462585</v>
      </c>
      <c r="AB26" s="47" t="s">
        <v>258</v>
      </c>
      <c r="AC26" s="50">
        <v>0.52941176470588236</v>
      </c>
      <c r="AD26" s="47" t="s">
        <v>163</v>
      </c>
      <c r="AE26" s="50">
        <v>0.31818181818181818</v>
      </c>
      <c r="AF26" s="47" t="s">
        <v>263</v>
      </c>
      <c r="AG26" s="50">
        <v>0.35789473684210527</v>
      </c>
      <c r="AH26" s="47" t="s">
        <v>304</v>
      </c>
      <c r="AI26" s="54">
        <v>48000</v>
      </c>
    </row>
    <row r="27" spans="1:35">
      <c r="A27" s="44">
        <v>25</v>
      </c>
      <c r="B27" s="45" t="s">
        <v>241</v>
      </c>
      <c r="C27" s="107">
        <v>9</v>
      </c>
      <c r="D27" s="45" t="s">
        <v>180</v>
      </c>
      <c r="E27" s="46">
        <v>-52.6</v>
      </c>
      <c r="F27" s="47" t="s">
        <v>272</v>
      </c>
      <c r="G27" s="59">
        <v>-5.102083333333332</v>
      </c>
      <c r="H27" s="47" t="s">
        <v>272</v>
      </c>
      <c r="I27" s="48">
        <v>2.6458333333333335</v>
      </c>
      <c r="J27" s="47" t="s">
        <v>304</v>
      </c>
      <c r="K27" s="49">
        <v>0.2</v>
      </c>
      <c r="L27" s="47" t="s">
        <v>223</v>
      </c>
      <c r="M27" s="49">
        <v>0.25</v>
      </c>
      <c r="N27" s="47" t="s">
        <v>195</v>
      </c>
      <c r="O27" s="49">
        <v>0.49152542372881358</v>
      </c>
      <c r="P27" s="47" t="s">
        <v>175</v>
      </c>
      <c r="Q27" s="50">
        <v>0.2</v>
      </c>
      <c r="R27" s="47" t="s">
        <v>269</v>
      </c>
      <c r="S27" s="50">
        <v>0.1360544217687075</v>
      </c>
      <c r="T27" s="47" t="s">
        <v>272</v>
      </c>
      <c r="U27" s="51">
        <v>6572</v>
      </c>
      <c r="V27" s="47" t="s">
        <v>304</v>
      </c>
      <c r="W27" s="51">
        <v>-5882.1428571428569</v>
      </c>
      <c r="X27" s="47" t="s">
        <v>168</v>
      </c>
      <c r="Y27" s="50">
        <v>0.19718309859154928</v>
      </c>
      <c r="Z27" s="47" t="s">
        <v>244</v>
      </c>
      <c r="AA27" s="50">
        <v>0.19672131147540983</v>
      </c>
      <c r="AB27" s="47" t="s">
        <v>216</v>
      </c>
      <c r="AC27" s="50">
        <v>0.51515151515151514</v>
      </c>
      <c r="AD27" s="47" t="s">
        <v>228</v>
      </c>
      <c r="AE27" s="50">
        <v>0.30769230769230771</v>
      </c>
      <c r="AF27" s="47" t="s">
        <v>235</v>
      </c>
      <c r="AG27" s="50">
        <v>0.35185185185185186</v>
      </c>
      <c r="AH27" s="47" t="s">
        <v>177</v>
      </c>
      <c r="AI27" s="54">
        <v>42500</v>
      </c>
    </row>
    <row r="28" spans="1:35">
      <c r="A28" s="44">
        <v>26</v>
      </c>
      <c r="B28" s="45" t="s">
        <v>258</v>
      </c>
      <c r="C28" s="107">
        <v>9</v>
      </c>
      <c r="D28" s="45" t="s">
        <v>262</v>
      </c>
      <c r="E28" s="46">
        <v>-59.2</v>
      </c>
      <c r="F28" s="47" t="s">
        <v>304</v>
      </c>
      <c r="G28" s="59">
        <v>-6.7880000000000003</v>
      </c>
      <c r="H28" s="47" t="s">
        <v>238</v>
      </c>
      <c r="I28" s="48">
        <v>2.6666666666666665</v>
      </c>
      <c r="J28" s="47" t="s">
        <v>269</v>
      </c>
      <c r="K28" s="49">
        <v>0.19047619047619047</v>
      </c>
      <c r="L28" s="47" t="s">
        <v>164</v>
      </c>
      <c r="M28" s="49">
        <v>0.26666666666666666</v>
      </c>
      <c r="N28" s="47" t="s">
        <v>244</v>
      </c>
      <c r="O28" s="49">
        <v>0.47058823529411764</v>
      </c>
      <c r="P28" s="47" t="s">
        <v>269</v>
      </c>
      <c r="Q28" s="50">
        <v>0.19727891156462585</v>
      </c>
      <c r="R28" s="47" t="s">
        <v>244</v>
      </c>
      <c r="S28" s="50">
        <v>0.13934426229508196</v>
      </c>
      <c r="T28" s="47" t="s">
        <v>269</v>
      </c>
      <c r="U28" s="51">
        <v>6444.8275862068967</v>
      </c>
      <c r="V28" s="47" t="s">
        <v>235</v>
      </c>
      <c r="W28" s="51">
        <v>-5900</v>
      </c>
      <c r="X28" s="47" t="s">
        <v>244</v>
      </c>
      <c r="Y28" s="50">
        <v>0.19672131147540983</v>
      </c>
      <c r="Z28" s="47" t="s">
        <v>228</v>
      </c>
      <c r="AA28" s="50">
        <v>0.19117647058823528</v>
      </c>
      <c r="AB28" s="47" t="s">
        <v>213</v>
      </c>
      <c r="AC28" s="50">
        <v>0.5</v>
      </c>
      <c r="AD28" s="47" t="s">
        <v>238</v>
      </c>
      <c r="AE28" s="50">
        <v>0.30769230769230771</v>
      </c>
      <c r="AF28" s="47" t="s">
        <v>277</v>
      </c>
      <c r="AG28" s="50">
        <v>0.35</v>
      </c>
      <c r="AH28" s="47" t="s">
        <v>163</v>
      </c>
      <c r="AI28" s="54">
        <v>41700</v>
      </c>
    </row>
    <row r="29" spans="1:35">
      <c r="A29" s="44">
        <v>27</v>
      </c>
      <c r="B29" s="45" t="s">
        <v>297</v>
      </c>
      <c r="C29" s="107">
        <v>9</v>
      </c>
      <c r="D29" s="45" t="s">
        <v>324</v>
      </c>
      <c r="E29" s="46">
        <v>-63.7</v>
      </c>
      <c r="F29" s="47" t="s">
        <v>228</v>
      </c>
      <c r="G29" s="59">
        <v>-9.689473684210526</v>
      </c>
      <c r="H29" s="47" t="s">
        <v>241</v>
      </c>
      <c r="I29" s="48">
        <v>2.6666666666666665</v>
      </c>
      <c r="J29" s="47" t="s">
        <v>277</v>
      </c>
      <c r="K29" s="49">
        <v>0.19047619047619047</v>
      </c>
      <c r="L29" s="47" t="s">
        <v>168</v>
      </c>
      <c r="M29" s="49">
        <v>0.27777777777777779</v>
      </c>
      <c r="N29" s="47" t="s">
        <v>238</v>
      </c>
      <c r="O29" s="49">
        <v>0.45833333333333331</v>
      </c>
      <c r="P29" s="47" t="s">
        <v>238</v>
      </c>
      <c r="Q29" s="50">
        <v>0.18435754189944134</v>
      </c>
      <c r="R29" s="47" t="s">
        <v>297</v>
      </c>
      <c r="S29" s="50">
        <v>0.14492753623188406</v>
      </c>
      <c r="T29" s="47" t="s">
        <v>255</v>
      </c>
      <c r="U29" s="51">
        <v>6295.454545454545</v>
      </c>
      <c r="V29" s="47" t="s">
        <v>177</v>
      </c>
      <c r="W29" s="51">
        <v>-5950</v>
      </c>
      <c r="X29" s="47" t="s">
        <v>179</v>
      </c>
      <c r="Y29" s="50">
        <v>0.19083969465648856</v>
      </c>
      <c r="Z29" s="47" t="s">
        <v>255</v>
      </c>
      <c r="AA29" s="50">
        <v>0.18309859154929578</v>
      </c>
      <c r="AB29" s="47" t="s">
        <v>163</v>
      </c>
      <c r="AC29" s="50">
        <v>0.5</v>
      </c>
      <c r="AD29" s="47" t="s">
        <v>235</v>
      </c>
      <c r="AE29" s="50">
        <v>0.265625</v>
      </c>
      <c r="AF29" s="47" t="s">
        <v>175</v>
      </c>
      <c r="AG29" s="50">
        <v>0.33333333333333331</v>
      </c>
      <c r="AH29" s="47" t="s">
        <v>231</v>
      </c>
      <c r="AI29" s="54">
        <v>41300</v>
      </c>
    </row>
    <row r="30" spans="1:35">
      <c r="A30" s="44">
        <v>28</v>
      </c>
      <c r="B30" s="45" t="s">
        <v>163</v>
      </c>
      <c r="C30" s="107">
        <v>8</v>
      </c>
      <c r="D30" s="45" t="s">
        <v>223</v>
      </c>
      <c r="E30" s="46">
        <v>-72.5</v>
      </c>
      <c r="F30" s="47" t="s">
        <v>238</v>
      </c>
      <c r="G30" s="59">
        <v>-10.479166666666664</v>
      </c>
      <c r="H30" s="47" t="s">
        <v>304</v>
      </c>
      <c r="I30" s="48">
        <v>2.68</v>
      </c>
      <c r="J30" s="47" t="s">
        <v>227</v>
      </c>
      <c r="K30" s="49">
        <v>0.14285714285714285</v>
      </c>
      <c r="L30" s="47" t="s">
        <v>227</v>
      </c>
      <c r="M30" s="49">
        <v>0.2857142857142857</v>
      </c>
      <c r="N30" s="47" t="s">
        <v>304</v>
      </c>
      <c r="O30" s="49">
        <v>0.44</v>
      </c>
      <c r="P30" s="47" t="s">
        <v>228</v>
      </c>
      <c r="Q30" s="50">
        <v>0.18382352941176472</v>
      </c>
      <c r="R30" s="47" t="s">
        <v>304</v>
      </c>
      <c r="S30" s="50">
        <v>0.14814814814814814</v>
      </c>
      <c r="T30" s="47" t="s">
        <v>203</v>
      </c>
      <c r="U30" s="51">
        <v>6275</v>
      </c>
      <c r="V30" s="47" t="s">
        <v>213</v>
      </c>
      <c r="W30" s="51">
        <v>-5966.666666666667</v>
      </c>
      <c r="X30" s="47" t="s">
        <v>216</v>
      </c>
      <c r="Y30" s="50">
        <v>0.18435754189944134</v>
      </c>
      <c r="Z30" s="47" t="s">
        <v>202</v>
      </c>
      <c r="AA30" s="50">
        <v>0.17647058823529413</v>
      </c>
      <c r="AB30" s="47" t="s">
        <v>167</v>
      </c>
      <c r="AC30" s="50">
        <v>0.5</v>
      </c>
      <c r="AD30" s="47" t="s">
        <v>262</v>
      </c>
      <c r="AE30" s="50">
        <v>0.25</v>
      </c>
      <c r="AF30" s="47" t="s">
        <v>228</v>
      </c>
      <c r="AG30" s="50">
        <v>0.32</v>
      </c>
      <c r="AH30" s="47" t="s">
        <v>258</v>
      </c>
      <c r="AI30" s="54">
        <v>37500</v>
      </c>
    </row>
    <row r="31" spans="1:35">
      <c r="A31" s="44">
        <v>29</v>
      </c>
      <c r="B31" s="45" t="s">
        <v>203</v>
      </c>
      <c r="C31" s="107">
        <v>5</v>
      </c>
      <c r="D31" s="45" t="s">
        <v>199</v>
      </c>
      <c r="E31" s="46">
        <v>-97.4</v>
      </c>
      <c r="F31" s="47" t="s">
        <v>269</v>
      </c>
      <c r="G31" s="59">
        <v>-10.661904761904763</v>
      </c>
      <c r="H31" s="47" t="s">
        <v>213</v>
      </c>
      <c r="I31" s="48">
        <v>2.7</v>
      </c>
      <c r="J31" s="47" t="s">
        <v>258</v>
      </c>
      <c r="K31" s="49">
        <v>0.1111111111111111</v>
      </c>
      <c r="L31" s="47" t="s">
        <v>272</v>
      </c>
      <c r="M31" s="49">
        <v>0.29166666666666669</v>
      </c>
      <c r="N31" s="47" t="s">
        <v>216</v>
      </c>
      <c r="O31" s="49">
        <v>0.40740740740740738</v>
      </c>
      <c r="P31" s="47" t="s">
        <v>191</v>
      </c>
      <c r="Q31" s="50">
        <v>0.18260869565217391</v>
      </c>
      <c r="R31" s="47" t="s">
        <v>227</v>
      </c>
      <c r="S31" s="50">
        <v>0.15053763440860216</v>
      </c>
      <c r="T31" s="47" t="s">
        <v>163</v>
      </c>
      <c r="U31" s="51">
        <v>5993.333333333333</v>
      </c>
      <c r="V31" s="47" t="s">
        <v>227</v>
      </c>
      <c r="W31" s="51">
        <v>-5992.8571428571431</v>
      </c>
      <c r="X31" s="47" t="s">
        <v>228</v>
      </c>
      <c r="Y31" s="50">
        <v>0.18382352941176472</v>
      </c>
      <c r="Z31" s="47" t="s">
        <v>262</v>
      </c>
      <c r="AA31" s="50">
        <v>0.17391304347826086</v>
      </c>
      <c r="AB31" s="47" t="s">
        <v>241</v>
      </c>
      <c r="AC31" s="50">
        <v>0.5</v>
      </c>
      <c r="AD31" s="47" t="s">
        <v>227</v>
      </c>
      <c r="AE31" s="50">
        <v>0.23076923076923078</v>
      </c>
      <c r="AF31" s="47" t="s">
        <v>276</v>
      </c>
      <c r="AG31" s="50">
        <v>0.29166666666666669</v>
      </c>
      <c r="AH31" s="47" t="s">
        <v>264</v>
      </c>
      <c r="AI31" s="54">
        <v>35600</v>
      </c>
    </row>
    <row r="32" spans="1:35">
      <c r="A32" s="44">
        <v>30</v>
      </c>
      <c r="B32" s="45" t="s">
        <v>166</v>
      </c>
      <c r="C32" s="107">
        <v>4</v>
      </c>
      <c r="D32" s="45" t="s">
        <v>241</v>
      </c>
      <c r="E32" s="46">
        <v>-97.9</v>
      </c>
      <c r="F32" s="47" t="s">
        <v>241</v>
      </c>
      <c r="G32" s="59">
        <v>-10.877777777777778</v>
      </c>
      <c r="H32" s="47" t="s">
        <v>228</v>
      </c>
      <c r="I32" s="48">
        <v>2.736842105263158</v>
      </c>
      <c r="J32" s="47" t="s">
        <v>297</v>
      </c>
      <c r="K32" s="49">
        <v>0.1111111111111111</v>
      </c>
      <c r="L32" s="47" t="s">
        <v>216</v>
      </c>
      <c r="M32" s="49">
        <v>0.29629629629629628</v>
      </c>
      <c r="N32" s="47" t="s">
        <v>272</v>
      </c>
      <c r="O32" s="49">
        <v>0.39583333333333331</v>
      </c>
      <c r="P32" s="47" t="s">
        <v>235</v>
      </c>
      <c r="Q32" s="50">
        <v>0.1758957654723127</v>
      </c>
      <c r="R32" s="47" t="s">
        <v>241</v>
      </c>
      <c r="S32" s="50">
        <v>0.15151515151515152</v>
      </c>
      <c r="T32" s="47" t="s">
        <v>168</v>
      </c>
      <c r="U32" s="51">
        <v>5988.3720930232557</v>
      </c>
      <c r="V32" s="47" t="s">
        <v>208</v>
      </c>
      <c r="W32" s="51">
        <v>-6340</v>
      </c>
      <c r="X32" s="47" t="s">
        <v>304</v>
      </c>
      <c r="Y32" s="50">
        <v>0.17460317460317459</v>
      </c>
      <c r="Z32" s="47" t="s">
        <v>258</v>
      </c>
      <c r="AA32" s="50">
        <v>0.171875</v>
      </c>
      <c r="AB32" s="47" t="s">
        <v>262</v>
      </c>
      <c r="AC32" s="50">
        <v>0.5</v>
      </c>
      <c r="AD32" s="47" t="s">
        <v>164</v>
      </c>
      <c r="AE32" s="50">
        <v>0.22580645161290322</v>
      </c>
      <c r="AF32" s="47" t="s">
        <v>241</v>
      </c>
      <c r="AG32" s="50">
        <v>0.26666666666666666</v>
      </c>
      <c r="AH32" s="47" t="s">
        <v>297</v>
      </c>
      <c r="AI32" s="54">
        <v>35600</v>
      </c>
    </row>
    <row r="33" spans="1:35">
      <c r="A33" s="44">
        <v>31</v>
      </c>
      <c r="B33" s="45" t="s">
        <v>205</v>
      </c>
      <c r="C33" s="107">
        <v>4</v>
      </c>
      <c r="D33" s="45" t="s">
        <v>202</v>
      </c>
      <c r="E33" s="46">
        <v>-105.9</v>
      </c>
      <c r="F33" s="47" t="s">
        <v>235</v>
      </c>
      <c r="G33" s="59">
        <v>-10.897435897435894</v>
      </c>
      <c r="H33" s="47" t="s">
        <v>223</v>
      </c>
      <c r="I33" s="48">
        <v>2.75</v>
      </c>
      <c r="J33" s="47" t="s">
        <v>238</v>
      </c>
      <c r="K33" s="49">
        <v>8.3333333333333329E-2</v>
      </c>
      <c r="L33" s="47" t="s">
        <v>161</v>
      </c>
      <c r="M33" s="49">
        <v>0.3</v>
      </c>
      <c r="N33" s="47" t="s">
        <v>235</v>
      </c>
      <c r="O33" s="49">
        <v>0.38461538461538464</v>
      </c>
      <c r="P33" s="47" t="s">
        <v>262</v>
      </c>
      <c r="Q33" s="50">
        <v>0.17391304347826086</v>
      </c>
      <c r="R33" s="47" t="s">
        <v>264</v>
      </c>
      <c r="S33" s="50">
        <v>0.15384615384615385</v>
      </c>
      <c r="T33" s="47" t="s">
        <v>177</v>
      </c>
      <c r="U33" s="51">
        <v>5900</v>
      </c>
      <c r="V33" s="47" t="s">
        <v>161</v>
      </c>
      <c r="W33" s="51">
        <v>-6514.2857142857147</v>
      </c>
      <c r="X33" s="47" t="s">
        <v>262</v>
      </c>
      <c r="Y33" s="50">
        <v>0.17391304347826086</v>
      </c>
      <c r="Z33" s="47" t="s">
        <v>166</v>
      </c>
      <c r="AA33" s="50">
        <v>0.17142857142857143</v>
      </c>
      <c r="AB33" s="47" t="s">
        <v>304</v>
      </c>
      <c r="AC33" s="50">
        <v>0.48484848484848486</v>
      </c>
      <c r="AD33" s="47" t="s">
        <v>277</v>
      </c>
      <c r="AE33" s="50">
        <v>0.20689655172413793</v>
      </c>
      <c r="AF33" s="47" t="s">
        <v>304</v>
      </c>
      <c r="AG33" s="50">
        <v>0.26190476190476192</v>
      </c>
      <c r="AH33" s="47" t="s">
        <v>213</v>
      </c>
      <c r="AI33" s="54">
        <v>34800</v>
      </c>
    </row>
    <row r="34" spans="1:35">
      <c r="A34" s="44">
        <v>32</v>
      </c>
      <c r="B34" s="45" t="s">
        <v>223</v>
      </c>
      <c r="C34" s="107">
        <v>4</v>
      </c>
      <c r="D34" s="45" t="s">
        <v>258</v>
      </c>
      <c r="E34" s="46">
        <v>-107.60000000000001</v>
      </c>
      <c r="F34" s="47" t="s">
        <v>213</v>
      </c>
      <c r="G34" s="59">
        <v>-11.670000000000002</v>
      </c>
      <c r="H34" s="47" t="s">
        <v>258</v>
      </c>
      <c r="I34" s="48">
        <v>2.7777777777777777</v>
      </c>
      <c r="J34" s="47" t="s">
        <v>213</v>
      </c>
      <c r="K34" s="49">
        <v>0</v>
      </c>
      <c r="L34" s="47" t="s">
        <v>228</v>
      </c>
      <c r="M34" s="49">
        <v>0.31578947368421051</v>
      </c>
      <c r="N34" s="47" t="s">
        <v>269</v>
      </c>
      <c r="O34" s="49">
        <v>0.38095238095238093</v>
      </c>
      <c r="P34" s="47" t="s">
        <v>258</v>
      </c>
      <c r="Q34" s="50">
        <v>0.171875</v>
      </c>
      <c r="R34" s="47" t="s">
        <v>235</v>
      </c>
      <c r="S34" s="50">
        <v>0.15960912052117263</v>
      </c>
      <c r="T34" s="47" t="s">
        <v>235</v>
      </c>
      <c r="U34" s="51">
        <v>5866.666666666667</v>
      </c>
      <c r="V34" s="47" t="s">
        <v>180</v>
      </c>
      <c r="W34" s="51">
        <v>-6600</v>
      </c>
      <c r="X34" s="47" t="s">
        <v>161</v>
      </c>
      <c r="Y34" s="50">
        <v>0.16883116883116883</v>
      </c>
      <c r="Z34" s="47" t="s">
        <v>215</v>
      </c>
      <c r="AA34" s="50">
        <v>0.16666666666666666</v>
      </c>
      <c r="AB34" s="47" t="s">
        <v>255</v>
      </c>
      <c r="AC34" s="50">
        <v>0.47826086956521741</v>
      </c>
      <c r="AD34" s="47" t="s">
        <v>231</v>
      </c>
      <c r="AE34" s="50">
        <v>0.2</v>
      </c>
      <c r="AF34" s="47" t="s">
        <v>169</v>
      </c>
      <c r="AG34" s="50">
        <v>0.2558139534883721</v>
      </c>
      <c r="AH34" s="47" t="s">
        <v>167</v>
      </c>
      <c r="AI34" s="54">
        <v>34000</v>
      </c>
    </row>
    <row r="35" spans="1:35">
      <c r="A35" s="44">
        <v>33</v>
      </c>
      <c r="B35" s="45" t="s">
        <v>208</v>
      </c>
      <c r="C35" s="107">
        <v>3</v>
      </c>
      <c r="D35" s="45" t="s">
        <v>114</v>
      </c>
      <c r="E35" s="46">
        <v>-111.60000000000012</v>
      </c>
      <c r="F35" s="47" t="s">
        <v>258</v>
      </c>
      <c r="G35" s="59">
        <v>-11.955555555555556</v>
      </c>
      <c r="H35" s="47" t="s">
        <v>235</v>
      </c>
      <c r="I35" s="48">
        <v>2.7948717948717947</v>
      </c>
      <c r="J35" s="47" t="s">
        <v>166</v>
      </c>
      <c r="K35" s="49">
        <v>0</v>
      </c>
      <c r="L35" s="47" t="s">
        <v>304</v>
      </c>
      <c r="M35" s="49">
        <v>0.32</v>
      </c>
      <c r="N35" s="47" t="s">
        <v>228</v>
      </c>
      <c r="O35" s="49">
        <v>0.36842105263157893</v>
      </c>
      <c r="P35" s="47" t="s">
        <v>215</v>
      </c>
      <c r="Q35" s="50">
        <v>0.16666666666666666</v>
      </c>
      <c r="R35" s="47" t="s">
        <v>277</v>
      </c>
      <c r="S35" s="50">
        <v>0.16326530612244897</v>
      </c>
      <c r="T35" s="47" t="s">
        <v>263</v>
      </c>
      <c r="U35" s="51">
        <v>5741.0526315789475</v>
      </c>
      <c r="V35" s="47" t="s">
        <v>228</v>
      </c>
      <c r="W35" s="51">
        <v>-6644.8275862068967</v>
      </c>
      <c r="X35" s="47" t="s">
        <v>324</v>
      </c>
      <c r="Y35" s="50">
        <v>0.16666666666666666</v>
      </c>
      <c r="Z35" s="47" t="s">
        <v>177</v>
      </c>
      <c r="AA35" s="50">
        <v>0.15789473684210525</v>
      </c>
      <c r="AB35" s="47" t="s">
        <v>179</v>
      </c>
      <c r="AC35" s="50">
        <v>0.4</v>
      </c>
      <c r="AD35" s="47" t="s">
        <v>258</v>
      </c>
      <c r="AE35" s="50">
        <v>0.18181818181818182</v>
      </c>
      <c r="AF35" s="47" t="s">
        <v>177</v>
      </c>
      <c r="AG35" s="50">
        <v>0.25</v>
      </c>
      <c r="AH35" s="47" t="s">
        <v>241</v>
      </c>
      <c r="AI35" s="54">
        <v>34000</v>
      </c>
    </row>
    <row r="36" spans="1:35">
      <c r="A36" s="44">
        <v>34</v>
      </c>
      <c r="B36" s="45" t="s">
        <v>262</v>
      </c>
      <c r="C36" s="107">
        <v>3</v>
      </c>
      <c r="D36" s="45" t="s">
        <v>213</v>
      </c>
      <c r="E36" s="46">
        <v>-116.70000000000002</v>
      </c>
      <c r="F36" s="47" t="s">
        <v>215</v>
      </c>
      <c r="G36" s="59">
        <v>-14.4</v>
      </c>
      <c r="H36" s="47" t="s">
        <v>297</v>
      </c>
      <c r="I36" s="48">
        <v>2.8888888888888888</v>
      </c>
      <c r="J36" s="47" t="s">
        <v>167</v>
      </c>
      <c r="K36" s="49">
        <v>0</v>
      </c>
      <c r="L36" s="47" t="s">
        <v>262</v>
      </c>
      <c r="M36" s="49">
        <v>0.33333333333333331</v>
      </c>
      <c r="N36" s="47" t="s">
        <v>277</v>
      </c>
      <c r="O36" s="49">
        <v>0.33333333333333331</v>
      </c>
      <c r="P36" s="47" t="s">
        <v>164</v>
      </c>
      <c r="Q36" s="50">
        <v>0.16528925619834711</v>
      </c>
      <c r="R36" s="47" t="s">
        <v>215</v>
      </c>
      <c r="S36" s="50">
        <v>0.16666666666666666</v>
      </c>
      <c r="T36" s="47" t="s">
        <v>258</v>
      </c>
      <c r="U36" s="51">
        <v>5627.272727272727</v>
      </c>
      <c r="V36" s="47" t="s">
        <v>324</v>
      </c>
      <c r="W36" s="51">
        <v>-6650</v>
      </c>
      <c r="X36" s="47" t="s">
        <v>238</v>
      </c>
      <c r="Y36" s="50">
        <v>0.15642458100558659</v>
      </c>
      <c r="Z36" s="47" t="s">
        <v>269</v>
      </c>
      <c r="AA36" s="50">
        <v>0.15646258503401361</v>
      </c>
      <c r="AB36" s="47" t="s">
        <v>191</v>
      </c>
      <c r="AC36" s="50">
        <v>0.33333333333333331</v>
      </c>
      <c r="AD36" s="47" t="s">
        <v>269</v>
      </c>
      <c r="AE36" s="50">
        <v>0.17391304347826086</v>
      </c>
      <c r="AF36" s="47" t="s">
        <v>231</v>
      </c>
      <c r="AG36" s="50">
        <v>0.25</v>
      </c>
      <c r="AH36" s="47" t="s">
        <v>175</v>
      </c>
      <c r="AI36" s="54">
        <v>33600</v>
      </c>
    </row>
    <row r="37" spans="1:35">
      <c r="A37" s="44">
        <v>35</v>
      </c>
      <c r="B37" s="45" t="s">
        <v>324</v>
      </c>
      <c r="C37" s="107">
        <v>3</v>
      </c>
      <c r="D37" s="45" t="s">
        <v>166</v>
      </c>
      <c r="E37" s="46">
        <v>-127.99999999999999</v>
      </c>
      <c r="F37" s="47" t="s">
        <v>277</v>
      </c>
      <c r="G37" s="59">
        <v>-14.433333333333328</v>
      </c>
      <c r="H37" s="47" t="s">
        <v>269</v>
      </c>
      <c r="I37" s="48">
        <v>2.9047619047619047</v>
      </c>
      <c r="J37" s="47" t="s">
        <v>175</v>
      </c>
      <c r="K37" s="49">
        <v>0</v>
      </c>
      <c r="L37" s="47" t="s">
        <v>324</v>
      </c>
      <c r="M37" s="49">
        <v>0.33333333333333331</v>
      </c>
      <c r="N37" s="47" t="s">
        <v>258</v>
      </c>
      <c r="O37" s="49">
        <v>0.33333333333333331</v>
      </c>
      <c r="P37" s="47" t="s">
        <v>216</v>
      </c>
      <c r="Q37" s="50">
        <v>0.15083798882681565</v>
      </c>
      <c r="R37" s="47" t="s">
        <v>258</v>
      </c>
      <c r="S37" s="50">
        <v>0.171875</v>
      </c>
      <c r="T37" s="47" t="s">
        <v>265</v>
      </c>
      <c r="U37" s="51">
        <v>5618.5185185185182</v>
      </c>
      <c r="V37" s="47" t="s">
        <v>195</v>
      </c>
      <c r="W37" s="51">
        <v>-6753.7037037037035</v>
      </c>
      <c r="X37" s="47" t="s">
        <v>169</v>
      </c>
      <c r="Y37" s="50">
        <v>0.15571776155717762</v>
      </c>
      <c r="Z37" s="47" t="s">
        <v>265</v>
      </c>
      <c r="AA37" s="50">
        <v>0.14553990610328638</v>
      </c>
      <c r="AB37" s="47" t="s">
        <v>277</v>
      </c>
      <c r="AC37" s="50">
        <v>0.33333333333333331</v>
      </c>
      <c r="AD37" s="47" t="s">
        <v>203</v>
      </c>
      <c r="AE37" s="50">
        <v>0.16666666666666666</v>
      </c>
      <c r="AF37" s="47" t="s">
        <v>262</v>
      </c>
      <c r="AG37" s="50">
        <v>0.25</v>
      </c>
      <c r="AH37" s="47" t="s">
        <v>324</v>
      </c>
      <c r="AI37" s="54">
        <v>32800</v>
      </c>
    </row>
    <row r="38" spans="1:35">
      <c r="A38" s="44">
        <v>36</v>
      </c>
      <c r="B38" s="45" t="s">
        <v>175</v>
      </c>
      <c r="C38" s="107">
        <v>2</v>
      </c>
      <c r="D38" s="45" t="s">
        <v>208</v>
      </c>
      <c r="E38" s="46">
        <v>-132.69999999999999</v>
      </c>
      <c r="F38" s="47" t="s">
        <v>223</v>
      </c>
      <c r="G38" s="59">
        <v>-18.125</v>
      </c>
      <c r="H38" s="47" t="s">
        <v>277</v>
      </c>
      <c r="I38" s="48">
        <v>2.9523809523809526</v>
      </c>
      <c r="J38" s="47" t="s">
        <v>180</v>
      </c>
      <c r="K38" s="49">
        <v>0</v>
      </c>
      <c r="L38" s="47" t="s">
        <v>163</v>
      </c>
      <c r="M38" s="49">
        <v>0.375</v>
      </c>
      <c r="N38" s="47" t="s">
        <v>262</v>
      </c>
      <c r="O38" s="49">
        <v>0.33333333333333331</v>
      </c>
      <c r="P38" s="47" t="s">
        <v>213</v>
      </c>
      <c r="Q38" s="50">
        <v>0.14814814814814814</v>
      </c>
      <c r="R38" s="47" t="s">
        <v>202</v>
      </c>
      <c r="S38" s="50">
        <v>0.17647058823529413</v>
      </c>
      <c r="T38" s="47" t="s">
        <v>304</v>
      </c>
      <c r="U38" s="51">
        <v>5597.6190476190477</v>
      </c>
      <c r="V38" s="47" t="s">
        <v>244</v>
      </c>
      <c r="W38" s="51">
        <v>-6823.5294117647063</v>
      </c>
      <c r="X38" s="47" t="s">
        <v>231</v>
      </c>
      <c r="Y38" s="50">
        <v>0.15384615384615385</v>
      </c>
      <c r="Z38" s="47" t="s">
        <v>216</v>
      </c>
      <c r="AA38" s="50">
        <v>0.14525139664804471</v>
      </c>
      <c r="AB38" s="47" t="s">
        <v>203</v>
      </c>
      <c r="AC38" s="50">
        <v>0.33333333333333331</v>
      </c>
      <c r="AD38" s="47" t="s">
        <v>297</v>
      </c>
      <c r="AE38" s="50">
        <v>0.125</v>
      </c>
      <c r="AF38" s="47" t="s">
        <v>164</v>
      </c>
      <c r="AG38" s="50">
        <v>0.2</v>
      </c>
      <c r="AH38" s="47" t="s">
        <v>268</v>
      </c>
      <c r="AI38" s="54">
        <v>32100</v>
      </c>
    </row>
    <row r="39" spans="1:35">
      <c r="A39" s="44">
        <v>37</v>
      </c>
      <c r="B39" s="45" t="s">
        <v>177</v>
      </c>
      <c r="C39" s="107">
        <v>2</v>
      </c>
      <c r="D39" s="45" t="s">
        <v>216</v>
      </c>
      <c r="E39" s="46">
        <v>-133.59999999999997</v>
      </c>
      <c r="F39" s="47" t="s">
        <v>297</v>
      </c>
      <c r="G39" s="59">
        <v>-18.588888888888889</v>
      </c>
      <c r="H39" s="47" t="s">
        <v>196</v>
      </c>
      <c r="I39" s="48">
        <v>3</v>
      </c>
      <c r="J39" s="47" t="s">
        <v>199</v>
      </c>
      <c r="K39" s="49">
        <v>0</v>
      </c>
      <c r="L39" s="47" t="s">
        <v>235</v>
      </c>
      <c r="M39" s="49">
        <v>0.38461538461538464</v>
      </c>
      <c r="N39" s="47" t="s">
        <v>324</v>
      </c>
      <c r="O39" s="49">
        <v>0.33333333333333331</v>
      </c>
      <c r="P39" s="47" t="s">
        <v>277</v>
      </c>
      <c r="Q39" s="50">
        <v>0.1360544217687075</v>
      </c>
      <c r="R39" s="47" t="s">
        <v>161</v>
      </c>
      <c r="S39" s="50">
        <v>0.18181818181818182</v>
      </c>
      <c r="T39" s="47" t="s">
        <v>241</v>
      </c>
      <c r="U39" s="51">
        <v>4940</v>
      </c>
      <c r="V39" s="47" t="s">
        <v>255</v>
      </c>
      <c r="W39" s="51">
        <v>-6852.3809523809523</v>
      </c>
      <c r="X39" s="47" t="s">
        <v>235</v>
      </c>
      <c r="Y39" s="50">
        <v>0.15309446254071662</v>
      </c>
      <c r="Z39" s="47" t="s">
        <v>167</v>
      </c>
      <c r="AA39" s="50">
        <v>0.14285714285714285</v>
      </c>
      <c r="AB39" s="47" t="s">
        <v>223</v>
      </c>
      <c r="AC39" s="50">
        <v>0.33333333333333331</v>
      </c>
      <c r="AD39" s="47" t="s">
        <v>213</v>
      </c>
      <c r="AE39" s="50">
        <v>0</v>
      </c>
      <c r="AF39" s="47" t="s">
        <v>227</v>
      </c>
      <c r="AG39" s="50">
        <v>0.19047619047619047</v>
      </c>
      <c r="AH39" s="47" t="s">
        <v>262</v>
      </c>
      <c r="AI39" s="54">
        <v>28000</v>
      </c>
    </row>
    <row r="40" spans="1:35">
      <c r="A40" s="44">
        <v>38</v>
      </c>
      <c r="B40" s="45" t="s">
        <v>199</v>
      </c>
      <c r="C40" s="107">
        <v>2</v>
      </c>
      <c r="D40" s="45" t="s">
        <v>203</v>
      </c>
      <c r="E40" s="46">
        <v>-161.39999999999998</v>
      </c>
      <c r="F40" s="47" t="s">
        <v>262</v>
      </c>
      <c r="G40" s="59">
        <v>-19.733333333333334</v>
      </c>
      <c r="H40" s="47" t="s">
        <v>215</v>
      </c>
      <c r="I40" s="48">
        <v>3</v>
      </c>
      <c r="J40" s="47" t="s">
        <v>196</v>
      </c>
      <c r="K40" s="49">
        <v>0</v>
      </c>
      <c r="L40" s="47" t="s">
        <v>203</v>
      </c>
      <c r="M40" s="49">
        <v>0.4</v>
      </c>
      <c r="N40" s="47" t="s">
        <v>166</v>
      </c>
      <c r="O40" s="49">
        <v>0.25</v>
      </c>
      <c r="P40" s="47" t="s">
        <v>196</v>
      </c>
      <c r="Q40" s="50">
        <v>0.125</v>
      </c>
      <c r="R40" s="47" t="s">
        <v>272</v>
      </c>
      <c r="S40" s="50">
        <v>0.18356164383561643</v>
      </c>
      <c r="T40" s="47" t="s">
        <v>179</v>
      </c>
      <c r="U40" s="51">
        <v>4909.375</v>
      </c>
      <c r="V40" s="47" t="s">
        <v>241</v>
      </c>
      <c r="W40" s="51">
        <v>-7080</v>
      </c>
      <c r="X40" s="47" t="s">
        <v>241</v>
      </c>
      <c r="Y40" s="50">
        <v>0.15151515151515152</v>
      </c>
      <c r="Z40" s="47" t="s">
        <v>227</v>
      </c>
      <c r="AA40" s="50">
        <v>0.13978494623655913</v>
      </c>
      <c r="AB40" s="47" t="s">
        <v>324</v>
      </c>
      <c r="AC40" s="50">
        <v>0.33333333333333331</v>
      </c>
      <c r="AD40" s="47" t="s">
        <v>167</v>
      </c>
      <c r="AE40" s="50">
        <v>0</v>
      </c>
      <c r="AF40" s="47" t="s">
        <v>191</v>
      </c>
      <c r="AG40" s="50">
        <v>0.14285714285714285</v>
      </c>
      <c r="AH40" s="47" t="s">
        <v>215</v>
      </c>
      <c r="AI40" s="54">
        <v>25600</v>
      </c>
    </row>
    <row r="41" spans="1:35">
      <c r="A41" s="44">
        <v>39</v>
      </c>
      <c r="B41" s="45" t="s">
        <v>202</v>
      </c>
      <c r="C41" s="107">
        <v>2</v>
      </c>
      <c r="D41" s="45" t="s">
        <v>297</v>
      </c>
      <c r="E41" s="46">
        <v>-167.3</v>
      </c>
      <c r="F41" s="47" t="s">
        <v>324</v>
      </c>
      <c r="G41" s="59">
        <v>-21.233333333333334</v>
      </c>
      <c r="H41" s="47" t="s">
        <v>262</v>
      </c>
      <c r="I41" s="48">
        <v>3</v>
      </c>
      <c r="J41" s="47" t="s">
        <v>203</v>
      </c>
      <c r="K41" s="49">
        <v>0</v>
      </c>
      <c r="L41" s="47" t="s">
        <v>269</v>
      </c>
      <c r="M41" s="49">
        <v>0.47619047619047616</v>
      </c>
      <c r="N41" s="47" t="s">
        <v>297</v>
      </c>
      <c r="O41" s="49">
        <v>0.22222222222222221</v>
      </c>
      <c r="P41" s="47" t="s">
        <v>297</v>
      </c>
      <c r="Q41" s="50">
        <v>0.10144927536231885</v>
      </c>
      <c r="R41" s="47" t="s">
        <v>223</v>
      </c>
      <c r="S41" s="50">
        <v>0.19047619047619047</v>
      </c>
      <c r="T41" s="47" t="s">
        <v>262</v>
      </c>
      <c r="U41" s="51">
        <v>4525</v>
      </c>
      <c r="V41" s="47" t="s">
        <v>238</v>
      </c>
      <c r="W41" s="51">
        <v>-7136.363636363636</v>
      </c>
      <c r="X41" s="47" t="s">
        <v>180</v>
      </c>
      <c r="Y41" s="50">
        <v>0.14285714285714285</v>
      </c>
      <c r="Z41" s="47" t="s">
        <v>203</v>
      </c>
      <c r="AA41" s="50">
        <v>0.13953488372093023</v>
      </c>
      <c r="AB41" s="47" t="s">
        <v>164</v>
      </c>
      <c r="AC41" s="50">
        <v>0.3125</v>
      </c>
      <c r="AD41" s="47" t="s">
        <v>175</v>
      </c>
      <c r="AE41" s="50">
        <v>0</v>
      </c>
      <c r="AF41" s="47" t="s">
        <v>258</v>
      </c>
      <c r="AG41" s="50">
        <v>9.0909090909090912E-2</v>
      </c>
      <c r="AH41" s="47" t="s">
        <v>203</v>
      </c>
      <c r="AI41" s="54">
        <v>25000</v>
      </c>
    </row>
    <row r="42" spans="1:35">
      <c r="A42" s="44">
        <v>40</v>
      </c>
      <c r="B42" s="45" t="s">
        <v>231</v>
      </c>
      <c r="C42" s="107">
        <v>2</v>
      </c>
      <c r="D42" s="45" t="s">
        <v>304</v>
      </c>
      <c r="E42" s="46">
        <v>-169.70000000000002</v>
      </c>
      <c r="F42" s="47" t="s">
        <v>196</v>
      </c>
      <c r="G42" s="59">
        <v>-27.1</v>
      </c>
      <c r="H42" s="47" t="s">
        <v>324</v>
      </c>
      <c r="I42" s="48">
        <v>3</v>
      </c>
      <c r="J42" s="47" t="s">
        <v>202</v>
      </c>
      <c r="K42" s="49">
        <v>0</v>
      </c>
      <c r="L42" s="47" t="s">
        <v>277</v>
      </c>
      <c r="M42" s="49">
        <v>0.47619047619047616</v>
      </c>
      <c r="N42" s="47" t="s">
        <v>180</v>
      </c>
      <c r="O42" s="49">
        <v>0</v>
      </c>
      <c r="P42" s="47" t="s">
        <v>223</v>
      </c>
      <c r="Q42" s="50">
        <v>9.5238095238095233E-2</v>
      </c>
      <c r="R42" s="47" t="s">
        <v>168</v>
      </c>
      <c r="S42" s="50">
        <v>0.19718309859154928</v>
      </c>
      <c r="T42" s="47" t="s">
        <v>215</v>
      </c>
      <c r="U42" s="51">
        <v>3900</v>
      </c>
      <c r="V42" s="47" t="s">
        <v>163</v>
      </c>
      <c r="W42" s="51">
        <v>-7212.5</v>
      </c>
      <c r="X42" s="47" t="s">
        <v>202</v>
      </c>
      <c r="Y42" s="50">
        <v>0.11764705882352941</v>
      </c>
      <c r="Z42" s="47" t="s">
        <v>162</v>
      </c>
      <c r="AA42" s="50">
        <v>0.11538461538461539</v>
      </c>
      <c r="AB42" s="47" t="s">
        <v>180</v>
      </c>
      <c r="AC42" s="50">
        <v>0</v>
      </c>
      <c r="AD42" s="47" t="s">
        <v>180</v>
      </c>
      <c r="AE42" s="50">
        <v>0</v>
      </c>
      <c r="AF42" s="47" t="s">
        <v>180</v>
      </c>
      <c r="AG42" s="50">
        <v>0</v>
      </c>
      <c r="AH42" s="47" t="s">
        <v>166</v>
      </c>
      <c r="AI42" s="54">
        <v>23700</v>
      </c>
    </row>
    <row r="43" spans="1:35">
      <c r="A43" s="44">
        <v>41</v>
      </c>
      <c r="B43" s="45" t="s">
        <v>264</v>
      </c>
      <c r="C43" s="107">
        <v>2</v>
      </c>
      <c r="D43" s="45" t="s">
        <v>228</v>
      </c>
      <c r="E43" s="46">
        <v>-184.1</v>
      </c>
      <c r="F43" s="47" t="s">
        <v>166</v>
      </c>
      <c r="G43" s="59">
        <v>-31.999999999999996</v>
      </c>
      <c r="H43" s="47" t="s">
        <v>166</v>
      </c>
      <c r="I43" s="48">
        <v>3.25</v>
      </c>
      <c r="J43" s="47" t="s">
        <v>208</v>
      </c>
      <c r="K43" s="49">
        <v>0</v>
      </c>
      <c r="L43" s="47" t="s">
        <v>166</v>
      </c>
      <c r="M43" s="49">
        <v>0.5</v>
      </c>
      <c r="N43" s="47" t="s">
        <v>199</v>
      </c>
      <c r="O43" s="49">
        <v>0</v>
      </c>
      <c r="P43" s="47" t="s">
        <v>203</v>
      </c>
      <c r="Q43" s="50">
        <v>9.3023255813953487E-2</v>
      </c>
      <c r="R43" s="47" t="s">
        <v>268</v>
      </c>
      <c r="S43" s="50">
        <v>0.2</v>
      </c>
      <c r="T43" s="47" t="s">
        <v>166</v>
      </c>
      <c r="U43" s="51">
        <v>2928.5714285714284</v>
      </c>
      <c r="V43" s="47" t="s">
        <v>216</v>
      </c>
      <c r="W43" s="51">
        <v>-7266.666666666667</v>
      </c>
      <c r="X43" s="47" t="s">
        <v>166</v>
      </c>
      <c r="Y43" s="50">
        <v>0.11428571428571428</v>
      </c>
      <c r="Z43" s="47" t="s">
        <v>324</v>
      </c>
      <c r="AA43" s="50">
        <v>5.5555555555555552E-2</v>
      </c>
      <c r="AB43" s="47" t="s">
        <v>199</v>
      </c>
      <c r="AC43" s="50">
        <v>0</v>
      </c>
      <c r="AD43" s="47" t="s">
        <v>199</v>
      </c>
      <c r="AE43" s="50">
        <v>0</v>
      </c>
      <c r="AF43" s="47" t="s">
        <v>199</v>
      </c>
      <c r="AG43" s="50">
        <v>0</v>
      </c>
      <c r="AH43" s="47" t="s">
        <v>223</v>
      </c>
      <c r="AI43" s="54">
        <v>22100</v>
      </c>
    </row>
    <row r="44" spans="1:35">
      <c r="A44" s="44">
        <v>42</v>
      </c>
      <c r="B44" s="45" t="s">
        <v>167</v>
      </c>
      <c r="C44" s="107">
        <v>1</v>
      </c>
      <c r="D44" s="45" t="s">
        <v>269</v>
      </c>
      <c r="E44" s="46">
        <v>-223.90000000000003</v>
      </c>
      <c r="F44" s="47" t="s">
        <v>203</v>
      </c>
      <c r="G44" s="59">
        <v>-32.279999999999994</v>
      </c>
      <c r="H44" s="47" t="s">
        <v>203</v>
      </c>
      <c r="I44" s="48">
        <v>3.4</v>
      </c>
      <c r="J44" s="47" t="s">
        <v>215</v>
      </c>
      <c r="K44" s="49">
        <v>0</v>
      </c>
      <c r="L44" s="47" t="s">
        <v>177</v>
      </c>
      <c r="M44" s="49">
        <v>0.5</v>
      </c>
      <c r="N44" s="47" t="s">
        <v>196</v>
      </c>
      <c r="O44" s="49">
        <v>0</v>
      </c>
      <c r="P44" s="47" t="s">
        <v>202</v>
      </c>
      <c r="Q44" s="50">
        <v>5.8823529411764705E-2</v>
      </c>
      <c r="R44" s="47" t="s">
        <v>228</v>
      </c>
      <c r="S44" s="50">
        <v>0.21323529411764705</v>
      </c>
      <c r="T44" s="47" t="s">
        <v>202</v>
      </c>
      <c r="U44" s="51">
        <v>1300</v>
      </c>
      <c r="V44" s="47" t="s">
        <v>268</v>
      </c>
      <c r="W44" s="51">
        <v>-8000</v>
      </c>
      <c r="X44" s="47" t="s">
        <v>191</v>
      </c>
      <c r="Y44" s="50">
        <v>0.10434782608695652</v>
      </c>
      <c r="Z44" s="47" t="s">
        <v>213</v>
      </c>
      <c r="AA44" s="50">
        <v>3.7037037037037035E-2</v>
      </c>
      <c r="AB44" s="47" t="s">
        <v>196</v>
      </c>
      <c r="AC44" s="50">
        <v>0</v>
      </c>
      <c r="AD44" s="47" t="s">
        <v>202</v>
      </c>
      <c r="AE44" s="50">
        <v>0</v>
      </c>
      <c r="AF44" s="47" t="s">
        <v>196</v>
      </c>
      <c r="AG44" s="50">
        <v>0</v>
      </c>
      <c r="AH44" s="47" t="s">
        <v>199</v>
      </c>
      <c r="AI44" s="54">
        <v>14100</v>
      </c>
    </row>
    <row r="45" spans="1:35">
      <c r="A45" s="44">
        <v>43</v>
      </c>
      <c r="B45" s="45" t="s">
        <v>180</v>
      </c>
      <c r="C45" s="107">
        <v>1</v>
      </c>
      <c r="D45" s="45" t="s">
        <v>272</v>
      </c>
      <c r="E45" s="46">
        <v>-244.89999999999995</v>
      </c>
      <c r="F45" s="47" t="s">
        <v>208</v>
      </c>
      <c r="G45" s="59">
        <v>-44.233333333333327</v>
      </c>
      <c r="H45" s="47" t="s">
        <v>208</v>
      </c>
      <c r="I45" s="48">
        <v>3.6666666666666665</v>
      </c>
      <c r="J45" s="47" t="s">
        <v>223</v>
      </c>
      <c r="K45" s="49">
        <v>0</v>
      </c>
      <c r="L45" s="47" t="s">
        <v>208</v>
      </c>
      <c r="M45" s="49">
        <v>0.66666666666666663</v>
      </c>
      <c r="N45" s="47" t="s">
        <v>203</v>
      </c>
      <c r="O45" s="49">
        <v>0</v>
      </c>
      <c r="P45" s="47" t="s">
        <v>324</v>
      </c>
      <c r="Q45" s="50">
        <v>5.5555555555555552E-2</v>
      </c>
      <c r="R45" s="47" t="s">
        <v>208</v>
      </c>
      <c r="S45" s="50">
        <v>0.21739130434782608</v>
      </c>
      <c r="T45" s="47" t="s">
        <v>196</v>
      </c>
      <c r="U45" s="51">
        <v>1000</v>
      </c>
      <c r="V45" s="47" t="s">
        <v>179</v>
      </c>
      <c r="W45" s="51">
        <v>-8157.1428571428569</v>
      </c>
      <c r="X45" s="47" t="s">
        <v>297</v>
      </c>
      <c r="Y45" s="50">
        <v>8.6956521739130432E-2</v>
      </c>
      <c r="Z45" s="47" t="s">
        <v>175</v>
      </c>
      <c r="AA45" s="50">
        <v>0</v>
      </c>
      <c r="AB45" s="47" t="s">
        <v>202</v>
      </c>
      <c r="AC45" s="50">
        <v>0</v>
      </c>
      <c r="AD45" s="47" t="s">
        <v>208</v>
      </c>
      <c r="AE45" s="50">
        <v>0</v>
      </c>
      <c r="AF45" s="47" t="s">
        <v>202</v>
      </c>
      <c r="AG45" s="50">
        <v>0</v>
      </c>
      <c r="AH45" s="47" t="s">
        <v>202</v>
      </c>
      <c r="AI45" s="54">
        <v>13500</v>
      </c>
    </row>
    <row r="46" spans="1:35">
      <c r="A46" s="44">
        <v>44</v>
      </c>
      <c r="B46" s="45" t="s">
        <v>196</v>
      </c>
      <c r="C46" s="107">
        <v>1</v>
      </c>
      <c r="D46" s="45" t="s">
        <v>238</v>
      </c>
      <c r="E46" s="46">
        <v>-251.49999999999994</v>
      </c>
      <c r="F46" s="47" t="s">
        <v>199</v>
      </c>
      <c r="G46" s="59">
        <v>-48.7</v>
      </c>
      <c r="H46" s="47" t="s">
        <v>180</v>
      </c>
      <c r="I46" s="48">
        <v>4</v>
      </c>
      <c r="J46" s="47" t="s">
        <v>241</v>
      </c>
      <c r="K46" s="49">
        <v>0</v>
      </c>
      <c r="L46" s="47" t="s">
        <v>180</v>
      </c>
      <c r="M46" s="49">
        <v>1</v>
      </c>
      <c r="N46" s="47" t="s">
        <v>202</v>
      </c>
      <c r="O46" s="49">
        <v>0</v>
      </c>
      <c r="P46" s="47" t="s">
        <v>180</v>
      </c>
      <c r="Q46" s="50">
        <v>0</v>
      </c>
      <c r="R46" s="47" t="s">
        <v>262</v>
      </c>
      <c r="S46" s="50">
        <v>0.21739130434782608</v>
      </c>
      <c r="T46" s="47" t="s">
        <v>180</v>
      </c>
      <c r="U46" s="51">
        <v>0</v>
      </c>
      <c r="V46" s="47" t="s">
        <v>205</v>
      </c>
      <c r="W46" s="51">
        <v>-9466.6666666666661</v>
      </c>
      <c r="X46" s="47" t="s">
        <v>199</v>
      </c>
      <c r="Y46" s="50">
        <v>6.6666666666666666E-2</v>
      </c>
      <c r="Z46" s="47" t="s">
        <v>208</v>
      </c>
      <c r="AA46" s="50">
        <v>0</v>
      </c>
      <c r="AB46" s="47" t="s">
        <v>208</v>
      </c>
      <c r="AC46" s="50">
        <v>0</v>
      </c>
      <c r="AD46" s="47" t="s">
        <v>223</v>
      </c>
      <c r="AE46" s="50">
        <v>0</v>
      </c>
      <c r="AF46" s="47" t="s">
        <v>208</v>
      </c>
      <c r="AG46" s="50">
        <v>0</v>
      </c>
      <c r="AH46" s="47" t="s">
        <v>196</v>
      </c>
      <c r="AI46" s="54">
        <v>12900</v>
      </c>
    </row>
    <row r="47" spans="1:35">
      <c r="A47" s="44">
        <v>45</v>
      </c>
      <c r="B47" s="45" t="s">
        <v>215</v>
      </c>
      <c r="C47" s="107">
        <v>1</v>
      </c>
      <c r="D47" s="45" t="s">
        <v>277</v>
      </c>
      <c r="E47" s="46">
        <v>-303.09999999999991</v>
      </c>
      <c r="F47" s="47" t="s">
        <v>180</v>
      </c>
      <c r="G47" s="59">
        <v>-52.6</v>
      </c>
      <c r="H47" s="47" t="s">
        <v>199</v>
      </c>
      <c r="I47" s="48">
        <v>4</v>
      </c>
      <c r="J47" s="47" t="s">
        <v>262</v>
      </c>
      <c r="K47" s="49">
        <v>0</v>
      </c>
      <c r="L47" s="47" t="s">
        <v>199</v>
      </c>
      <c r="M47" s="49">
        <v>1</v>
      </c>
      <c r="N47" s="47" t="s">
        <v>208</v>
      </c>
      <c r="O47" s="49">
        <v>0</v>
      </c>
      <c r="P47" s="47" t="s">
        <v>199</v>
      </c>
      <c r="Q47" s="50">
        <v>0</v>
      </c>
      <c r="R47" s="47" t="s">
        <v>203</v>
      </c>
      <c r="S47" s="50">
        <v>0.23255813953488372</v>
      </c>
      <c r="T47" s="47" t="s">
        <v>199</v>
      </c>
      <c r="U47" s="51">
        <v>0</v>
      </c>
      <c r="V47" s="47" t="s">
        <v>199</v>
      </c>
      <c r="W47" s="51">
        <v>-10000</v>
      </c>
      <c r="X47" s="47" t="s">
        <v>208</v>
      </c>
      <c r="Y47" s="50">
        <v>4.3478260869565216E-2</v>
      </c>
      <c r="Z47" s="47" t="s">
        <v>223</v>
      </c>
      <c r="AA47" s="50">
        <v>0</v>
      </c>
      <c r="AB47" s="47" t="s">
        <v>215</v>
      </c>
      <c r="AC47" s="50">
        <v>0</v>
      </c>
      <c r="AD47" s="47" t="s">
        <v>268</v>
      </c>
      <c r="AE47" s="50">
        <v>0</v>
      </c>
      <c r="AF47" s="47" t="s">
        <v>215</v>
      </c>
      <c r="AG47" s="50">
        <v>0</v>
      </c>
      <c r="AH47" s="47" t="s">
        <v>208</v>
      </c>
      <c r="AI47" s="54">
        <v>10700</v>
      </c>
    </row>
    <row r="48" spans="1:35">
      <c r="A48" s="44">
        <v>46</v>
      </c>
      <c r="B48" s="45" t="s">
        <v>268</v>
      </c>
      <c r="C48" s="107">
        <v>1</v>
      </c>
      <c r="D48" s="45" t="s">
        <v>235</v>
      </c>
      <c r="E48" s="46">
        <v>-424.99999999999989</v>
      </c>
      <c r="F48" s="47" t="s">
        <v>202</v>
      </c>
      <c r="G48" s="59">
        <v>-52.95</v>
      </c>
      <c r="H48" s="47" t="s">
        <v>202</v>
      </c>
      <c r="I48" s="48">
        <v>4</v>
      </c>
      <c r="J48" s="47" t="s">
        <v>324</v>
      </c>
      <c r="K48" s="49">
        <v>0</v>
      </c>
      <c r="L48" s="47" t="s">
        <v>202</v>
      </c>
      <c r="M48" s="49">
        <v>1</v>
      </c>
      <c r="N48" s="47" t="s">
        <v>215</v>
      </c>
      <c r="O48" s="49">
        <v>0</v>
      </c>
      <c r="P48" s="47" t="s">
        <v>208</v>
      </c>
      <c r="Q48" s="50">
        <v>0</v>
      </c>
      <c r="R48" s="47" t="s">
        <v>180</v>
      </c>
      <c r="S48" s="50">
        <v>0.2857142857142857</v>
      </c>
      <c r="T48" s="47" t="s">
        <v>208</v>
      </c>
      <c r="U48" s="51">
        <v>0</v>
      </c>
      <c r="V48" s="47" t="s">
        <v>166</v>
      </c>
      <c r="W48" s="51">
        <v>-11400</v>
      </c>
      <c r="X48" s="47" t="s">
        <v>264</v>
      </c>
      <c r="Y48" s="50">
        <v>0</v>
      </c>
      <c r="Z48" s="47" t="s">
        <v>268</v>
      </c>
      <c r="AA48" s="50">
        <v>0</v>
      </c>
      <c r="AB48" s="47" t="s">
        <v>264</v>
      </c>
      <c r="AC48" s="50">
        <v>0</v>
      </c>
      <c r="AD48" s="47" t="s">
        <v>324</v>
      </c>
      <c r="AE48" s="50">
        <v>0</v>
      </c>
      <c r="AF48" s="47" t="s">
        <v>324</v>
      </c>
      <c r="AG48" s="50">
        <v>0</v>
      </c>
      <c r="AH48" s="47" t="s">
        <v>180</v>
      </c>
      <c r="AI48" s="54">
        <v>7400</v>
      </c>
    </row>
  </sheetData>
  <sortState xmlns:xlrd2="http://schemas.microsoft.com/office/spreadsheetml/2017/richdata2" ref="AH3:AI111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68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681</v>
      </c>
      <c r="C2" s="121"/>
      <c r="E2" s="32" t="s">
        <v>54</v>
      </c>
      <c r="F2" s="29" t="s">
        <v>20</v>
      </c>
      <c r="G2" s="12">
        <v>630</v>
      </c>
      <c r="H2" s="93">
        <f>IF(B$17=0,0,G2/B$17)</f>
        <v>0.58659217877094971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-61.674008810572687</v>
      </c>
      <c r="P2" s="79">
        <v>681</v>
      </c>
      <c r="Q2" s="63">
        <v>-42000</v>
      </c>
    </row>
    <row r="3" spans="1:17">
      <c r="A3" s="19" t="s">
        <v>8</v>
      </c>
      <c r="B3" s="122">
        <v>5053</v>
      </c>
      <c r="C3" s="123"/>
      <c r="E3" s="33" t="s">
        <v>181</v>
      </c>
      <c r="F3" s="30" t="s">
        <v>156</v>
      </c>
      <c r="G3" s="13">
        <v>557</v>
      </c>
      <c r="H3" s="94">
        <f>IF(B$17=0,0,G3/B$17)</f>
        <v>0.51862197392923648</v>
      </c>
      <c r="I3" s="56">
        <v>20</v>
      </c>
      <c r="K3" s="5">
        <v>1</v>
      </c>
      <c r="L3" s="61">
        <v>11.9</v>
      </c>
      <c r="N3" s="76" t="s">
        <v>104</v>
      </c>
      <c r="O3" s="83">
        <f t="shared" si="0"/>
        <v>-10.866372980910425</v>
      </c>
      <c r="P3" s="80">
        <v>681</v>
      </c>
      <c r="Q3" s="64">
        <v>-7400</v>
      </c>
    </row>
    <row r="4" spans="1:17">
      <c r="A4" s="19" t="s">
        <v>6</v>
      </c>
      <c r="B4" s="124">
        <v>-111.60000000000012</v>
      </c>
      <c r="C4" s="125"/>
      <c r="E4" s="33" t="s">
        <v>184</v>
      </c>
      <c r="F4" s="30" t="s">
        <v>187</v>
      </c>
      <c r="G4" s="13">
        <v>537</v>
      </c>
      <c r="H4" s="94">
        <f>IF(B$17=0,0,G4/B$17)</f>
        <v>0.5</v>
      </c>
      <c r="I4" s="56">
        <v>18</v>
      </c>
      <c r="K4" s="5">
        <v>2</v>
      </c>
      <c r="L4" s="61">
        <v>86.800000000000011</v>
      </c>
      <c r="N4" s="76" t="s">
        <v>105</v>
      </c>
      <c r="O4" s="83">
        <f t="shared" si="0"/>
        <v>-25.727411944869832</v>
      </c>
      <c r="P4" s="80">
        <v>653</v>
      </c>
      <c r="Q4" s="64">
        <v>-16800</v>
      </c>
    </row>
    <row r="5" spans="1:17">
      <c r="A5" s="19" t="s">
        <v>7</v>
      </c>
      <c r="B5" s="126">
        <f>IF(B$2=0,0,B$4/B$2)</f>
        <v>-0.16387665198237902</v>
      </c>
      <c r="C5" s="127"/>
      <c r="E5" s="33" t="s">
        <v>60</v>
      </c>
      <c r="F5" s="30" t="s">
        <v>24</v>
      </c>
      <c r="G5" s="13">
        <v>416</v>
      </c>
      <c r="H5" s="94">
        <f>IF(B$17=0,0,G5/B$17)</f>
        <v>0.38733705772811916</v>
      </c>
      <c r="I5" s="56">
        <v>22</v>
      </c>
      <c r="K5" s="5">
        <v>3</v>
      </c>
      <c r="L5" s="61">
        <v>25.100000000000009</v>
      </c>
      <c r="N5" s="76" t="s">
        <v>157</v>
      </c>
      <c r="O5" s="83">
        <f>IF(P5=0,0,Q5/P5)</f>
        <v>-23.618090452261306</v>
      </c>
      <c r="P5" s="80">
        <v>597</v>
      </c>
      <c r="Q5" s="64">
        <v>-14100</v>
      </c>
    </row>
    <row r="6" spans="1:17">
      <c r="A6" s="19" t="s">
        <v>1</v>
      </c>
      <c r="B6" s="128">
        <f>IF(B$2=0,0,(B$7*1+B$8*2+B$9*3+B$10*4)/B$2)</f>
        <v>2.4904552129221731</v>
      </c>
      <c r="C6" s="129"/>
      <c r="E6" s="33" t="s">
        <v>56</v>
      </c>
      <c r="F6" s="30" t="s">
        <v>185</v>
      </c>
      <c r="G6" s="13">
        <v>279</v>
      </c>
      <c r="H6" s="94">
        <f>IF(B$17=0,0,G6/B$17)</f>
        <v>0.25977653631284914</v>
      </c>
      <c r="I6" s="56">
        <v>20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-0.22321428571428573</v>
      </c>
      <c r="P6" s="80">
        <v>448</v>
      </c>
      <c r="Q6" s="64">
        <v>-100</v>
      </c>
    </row>
    <row r="7" spans="1:17">
      <c r="A7" s="19" t="s">
        <v>2</v>
      </c>
      <c r="B7" s="13">
        <v>175</v>
      </c>
      <c r="C7" s="6">
        <f t="shared" ref="C7:C12" si="2">IF(B$2=0,0,B7/B$2)</f>
        <v>0.25697503671071953</v>
      </c>
      <c r="E7" s="33" t="s">
        <v>57</v>
      </c>
      <c r="F7" s="30" t="s">
        <v>21</v>
      </c>
      <c r="G7" s="13">
        <v>249</v>
      </c>
      <c r="H7" s="94">
        <f>IF(B$17=0,0,G7/B$17)</f>
        <v>0.23184357541899442</v>
      </c>
      <c r="I7" s="56">
        <v>19</v>
      </c>
      <c r="K7" s="5">
        <v>5</v>
      </c>
      <c r="L7" s="61">
        <v>-14.199999999999992</v>
      </c>
      <c r="N7" s="76" t="s">
        <v>107</v>
      </c>
      <c r="O7" s="83">
        <f t="shared" si="0"/>
        <v>-27.027027027027028</v>
      </c>
      <c r="P7" s="80">
        <v>296</v>
      </c>
      <c r="Q7" s="64">
        <v>-8000</v>
      </c>
    </row>
    <row r="8" spans="1:17">
      <c r="A8" s="19" t="s">
        <v>3</v>
      </c>
      <c r="B8" s="13">
        <v>166</v>
      </c>
      <c r="C8" s="6">
        <f>IF(B$2=0,0,B8/B$2)</f>
        <v>0.24375917767988253</v>
      </c>
      <c r="E8" s="33" t="s">
        <v>55</v>
      </c>
      <c r="F8" s="30" t="s">
        <v>155</v>
      </c>
      <c r="G8" s="13">
        <v>232</v>
      </c>
      <c r="H8" s="94">
        <f>IF(B$17=0,0,G8/B$17)</f>
        <v>0.21601489757914338</v>
      </c>
      <c r="I8" s="56">
        <v>18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160</v>
      </c>
      <c r="Q8" s="64">
        <v>0</v>
      </c>
    </row>
    <row r="9" spans="1:17">
      <c r="A9" s="20" t="s">
        <v>4</v>
      </c>
      <c r="B9" s="14">
        <v>171</v>
      </c>
      <c r="C9" s="7">
        <f>IF(B$2=0,0,B9/B$2)</f>
        <v>0.25110132158590309</v>
      </c>
      <c r="E9" s="33" t="s">
        <v>59</v>
      </c>
      <c r="F9" s="30" t="s">
        <v>23</v>
      </c>
      <c r="G9" s="13">
        <v>168</v>
      </c>
      <c r="H9" s="94">
        <f>IF(B$17=0,0,G9/B$17)</f>
        <v>0.15642458100558659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16.666666666666668</v>
      </c>
      <c r="P9" s="81">
        <v>60</v>
      </c>
      <c r="Q9" s="65">
        <v>1000</v>
      </c>
    </row>
    <row r="10" spans="1:17">
      <c r="A10" s="20" t="s">
        <v>152</v>
      </c>
      <c r="B10" s="14">
        <v>169</v>
      </c>
      <c r="C10" s="7">
        <f>IF(B$2=0,0,B10/B$2)</f>
        <v>0.24816446402349487</v>
      </c>
      <c r="E10" s="33" t="s">
        <v>182</v>
      </c>
      <c r="F10" s="30" t="s">
        <v>19</v>
      </c>
      <c r="G10" s="13">
        <v>115</v>
      </c>
      <c r="H10" s="94">
        <f>IF(B$17=0,0,G10/B$17)</f>
        <v>0.10707635009310987</v>
      </c>
      <c r="I10" s="56">
        <v>15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341</v>
      </c>
      <c r="C11" s="7">
        <f>IF(B$2=0,0,B11/B$2)</f>
        <v>0.50073421439060206</v>
      </c>
      <c r="E11" s="33" t="s">
        <v>58</v>
      </c>
      <c r="F11" s="30" t="s">
        <v>22</v>
      </c>
      <c r="G11" s="13">
        <v>79</v>
      </c>
      <c r="H11" s="94">
        <f>IF(B$17=0,0,G11/B$17)</f>
        <v>7.3556797020484177E-2</v>
      </c>
      <c r="I11" s="56">
        <v>18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24</v>
      </c>
      <c r="C12" s="9">
        <f t="shared" si="2"/>
        <v>3.5242290748898682E-2</v>
      </c>
      <c r="E12" s="33" t="s">
        <v>77</v>
      </c>
      <c r="F12" s="30" t="s">
        <v>41</v>
      </c>
      <c r="G12" s="13">
        <v>52</v>
      </c>
      <c r="H12" s="94">
        <f>IF(B$17=0,0,G12/B$17)</f>
        <v>4.8417132216014895E-2</v>
      </c>
      <c r="I12" s="56">
        <v>13</v>
      </c>
      <c r="K12" s="5">
        <v>10</v>
      </c>
      <c r="L12" s="61">
        <v>-38.499999999999993</v>
      </c>
      <c r="N12" s="75" t="s">
        <v>126</v>
      </c>
      <c r="O12" s="85">
        <f>IF(P12=0,0,Q12/P12)</f>
        <v>1.0093567251461992</v>
      </c>
      <c r="P12" s="79">
        <v>171</v>
      </c>
      <c r="Q12" s="67">
        <v>172.60000000000005</v>
      </c>
    </row>
    <row r="13" spans="1:17">
      <c r="A13" s="22" t="s">
        <v>97</v>
      </c>
      <c r="B13" s="15">
        <v>1018</v>
      </c>
      <c r="C13" s="11">
        <f>IF(B$3=0,0,B13/B$3)</f>
        <v>0.20146447654858499</v>
      </c>
      <c r="E13" s="33" t="s">
        <v>183</v>
      </c>
      <c r="F13" s="30" t="s">
        <v>186</v>
      </c>
      <c r="G13" s="13">
        <v>31</v>
      </c>
      <c r="H13" s="94">
        <f>IF(B$17=0,0,G13/B$17)</f>
        <v>2.8864059590316574E-2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1.2555555555555531</v>
      </c>
      <c r="P13" s="80">
        <v>171</v>
      </c>
      <c r="Q13" s="68">
        <v>214.69999999999959</v>
      </c>
    </row>
    <row r="14" spans="1:17">
      <c r="A14" s="19" t="s">
        <v>94</v>
      </c>
      <c r="B14" s="13">
        <v>1136</v>
      </c>
      <c r="C14" s="6">
        <f>IF(B$3=0,0,B14/B$3)</f>
        <v>0.22481694043142689</v>
      </c>
      <c r="E14" s="33" t="s">
        <v>74</v>
      </c>
      <c r="F14" s="30" t="s">
        <v>38</v>
      </c>
      <c r="G14" s="13">
        <v>31</v>
      </c>
      <c r="H14" s="94">
        <f>IF(B$17=0,0,G14/B$17)</f>
        <v>2.8864059590316574E-2</v>
      </c>
      <c r="I14" s="56">
        <v>13</v>
      </c>
      <c r="K14" s="5">
        <v>12</v>
      </c>
      <c r="L14" s="61">
        <v>7.1054273576010019E-15</v>
      </c>
      <c r="N14" s="76" t="s">
        <v>128</v>
      </c>
      <c r="O14" s="86">
        <f>IF(P14=0,0,Q14/P14)</f>
        <v>-3.8918128654970752</v>
      </c>
      <c r="P14" s="80">
        <v>171</v>
      </c>
      <c r="Q14" s="68">
        <v>-665.49999999999989</v>
      </c>
    </row>
    <row r="15" spans="1:17">
      <c r="A15" s="18" t="s">
        <v>99</v>
      </c>
      <c r="B15" s="12">
        <f>B21</f>
        <v>561</v>
      </c>
      <c r="C15" s="4">
        <f>IF(B$13=0,0,B15/B$13)</f>
        <v>0.55108055009823187</v>
      </c>
      <c r="E15" s="33" t="s">
        <v>71</v>
      </c>
      <c r="F15" s="30" t="s">
        <v>35</v>
      </c>
      <c r="G15" s="13">
        <v>29</v>
      </c>
      <c r="H15" s="94">
        <f>IF(B$17=0,0,G15/B$17)</f>
        <v>2.7001862197392923E-2</v>
      </c>
      <c r="I15" s="56">
        <v>12</v>
      </c>
      <c r="K15" s="5">
        <v>13</v>
      </c>
      <c r="L15" s="61">
        <v>62.500000000000007</v>
      </c>
      <c r="N15" s="77" t="s">
        <v>159</v>
      </c>
      <c r="O15" s="87">
        <f>IF(P15=0,0,Q15/P15)</f>
        <v>0.97426900584795306</v>
      </c>
      <c r="P15" s="81">
        <v>171</v>
      </c>
      <c r="Q15" s="69">
        <v>166.59999999999997</v>
      </c>
    </row>
    <row r="16" spans="1:17">
      <c r="A16" s="18" t="s">
        <v>100</v>
      </c>
      <c r="B16" s="12">
        <f>B22</f>
        <v>387</v>
      </c>
      <c r="C16" s="4">
        <f>IF(B$14=0,0,B16/B$14)</f>
        <v>0.34066901408450706</v>
      </c>
      <c r="E16" s="33" t="s">
        <v>66</v>
      </c>
      <c r="F16" s="30" t="s">
        <v>30</v>
      </c>
      <c r="G16" s="13">
        <v>18</v>
      </c>
      <c r="H16" s="94">
        <f>IF(B$17=0,0,G16/B$17)</f>
        <v>1.6759776536312849E-2</v>
      </c>
      <c r="I16" s="56">
        <v>12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1074</v>
      </c>
      <c r="C17" s="4">
        <f>IF(B$3=0,0,B17/B$3)</f>
        <v>0.21254700178112013</v>
      </c>
      <c r="E17" s="33" t="s">
        <v>67</v>
      </c>
      <c r="F17" s="30" t="s">
        <v>31</v>
      </c>
      <c r="G17" s="13">
        <v>14</v>
      </c>
      <c r="H17" s="94">
        <f>IF(B$17=0,0,G17/B$17)</f>
        <v>1.3035381750465549E-2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685</v>
      </c>
      <c r="C18" s="6">
        <f>IF(B$3=0,0,B18/B$3)</f>
        <v>0.13556303186226004</v>
      </c>
      <c r="E18" s="33" t="s">
        <v>78</v>
      </c>
      <c r="F18" s="30" t="s">
        <v>42</v>
      </c>
      <c r="G18" s="13">
        <v>10</v>
      </c>
      <c r="H18" s="94">
        <f>IF(B$17=0,0,G18/B$17)</f>
        <v>9.3109869646182501E-3</v>
      </c>
      <c r="I18" s="56">
        <v>8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386</v>
      </c>
      <c r="C19" s="6">
        <f>IF(B$17=0,0,B19/B$17)</f>
        <v>0.35940409683426444</v>
      </c>
      <c r="E19" s="33" t="s">
        <v>62</v>
      </c>
      <c r="F19" s="30" t="s">
        <v>26</v>
      </c>
      <c r="G19" s="13">
        <v>9</v>
      </c>
      <c r="H19" s="94">
        <f>IF(B$17=0,0,G19/B$17)</f>
        <v>8.3798882681564244E-3</v>
      </c>
      <c r="I19" s="56">
        <v>7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688</v>
      </c>
      <c r="C20" s="6">
        <f>IF(B$17=0,0,B20/B$17)</f>
        <v>0.64059590316573556</v>
      </c>
      <c r="E20" s="33" t="s">
        <v>69</v>
      </c>
      <c r="F20" s="30" t="s">
        <v>33</v>
      </c>
      <c r="G20" s="13">
        <v>9</v>
      </c>
      <c r="H20" s="94">
        <f>IF(B$17=0,0,G20/B$17)</f>
        <v>8.3798882681564244E-3</v>
      </c>
      <c r="I20" s="56">
        <v>9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561</v>
      </c>
      <c r="C21" s="6">
        <f>IF(B$17=0,0,B21/B$17)</f>
        <v>0.52234636871508378</v>
      </c>
      <c r="E21" s="33" t="s">
        <v>61</v>
      </c>
      <c r="F21" s="30" t="s">
        <v>25</v>
      </c>
      <c r="G21" s="13">
        <v>7</v>
      </c>
      <c r="H21" s="94">
        <f>IF(B$17=0,0,G21/B$17)</f>
        <v>6.5176908752327747E-3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387</v>
      </c>
      <c r="C22" s="6">
        <f>IF(B$17=0,0,B22/B$17)</f>
        <v>0.36033519553072624</v>
      </c>
      <c r="E22" s="33" t="s">
        <v>76</v>
      </c>
      <c r="F22" s="30" t="s">
        <v>40</v>
      </c>
      <c r="G22" s="13">
        <v>5</v>
      </c>
      <c r="H22" s="94">
        <f>IF(B$17=0,0,G22/B$17)</f>
        <v>4.6554934823091251E-3</v>
      </c>
      <c r="I22" s="56">
        <v>6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126</v>
      </c>
      <c r="C23" s="6">
        <f>IF(B$17=0,0,B23/B$17)</f>
        <v>0.11731843575418995</v>
      </c>
      <c r="E23" s="33" t="s">
        <v>63</v>
      </c>
      <c r="F23" s="30" t="s">
        <v>27</v>
      </c>
      <c r="G23" s="13">
        <v>3</v>
      </c>
      <c r="H23" s="94">
        <f>IF(B$17=0,0,G23/B$17)</f>
        <v>2.7932960893854749E-3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6589.2923649906888</v>
      </c>
      <c r="C24" s="8">
        <v>7076900</v>
      </c>
      <c r="E24" s="33" t="s">
        <v>72</v>
      </c>
      <c r="F24" s="30" t="s">
        <v>36</v>
      </c>
      <c r="G24" s="13">
        <v>2</v>
      </c>
      <c r="H24" s="94">
        <f>IF(B$17=0,0,G24/B$17)</f>
        <v>1.8621973929236499E-3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7618.4861717612812</v>
      </c>
      <c r="C25" s="98">
        <v>5233900</v>
      </c>
      <c r="E25" s="33" t="s">
        <v>75</v>
      </c>
      <c r="F25" s="30" t="s">
        <v>39</v>
      </c>
      <c r="G25" s="13">
        <v>2</v>
      </c>
      <c r="H25" s="94">
        <f>IF(B$17=0,0,G25/B$17)</f>
        <v>1.8621973929236499E-3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28.31111111111111</v>
      </c>
      <c r="P25" s="80">
        <v>9</v>
      </c>
      <c r="Q25" s="68">
        <v>254.79999999999998</v>
      </c>
    </row>
    <row r="26" spans="1:17">
      <c r="A26" s="20" t="s">
        <v>134</v>
      </c>
      <c r="B26" s="97">
        <f>IF(B$16=0,0,C26/B$16)</f>
        <v>4762.2739018087859</v>
      </c>
      <c r="C26" s="98">
        <v>1843000</v>
      </c>
      <c r="E26" s="33" t="s">
        <v>68</v>
      </c>
      <c r="F26" s="30" t="s">
        <v>32</v>
      </c>
      <c r="G26" s="13">
        <v>1</v>
      </c>
      <c r="H26" s="94">
        <f>IF(B$17=0,0,G26/B$17)</f>
        <v>9.3109869646182495E-4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-5826.4233576642337</v>
      </c>
      <c r="C27" s="98">
        <v>-3991100</v>
      </c>
      <c r="E27" s="33" t="s">
        <v>79</v>
      </c>
      <c r="F27" s="30" t="s">
        <v>43</v>
      </c>
      <c r="G27" s="13">
        <v>1</v>
      </c>
      <c r="H27" s="94">
        <f>IF(B$17=0,0,G27/B$17)</f>
        <v>9.3109869646182495E-4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9.3109869646182495E-4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12</v>
      </c>
      <c r="E29" s="33" t="s">
        <v>82</v>
      </c>
      <c r="F29" s="30" t="s">
        <v>46</v>
      </c>
      <c r="G29" s="13">
        <v>1</v>
      </c>
      <c r="H29" s="94">
        <f>IF(B$17=0,0,G29/B$17)</f>
        <v>9.3109869646182495E-4</v>
      </c>
      <c r="I29" s="56">
        <v>2</v>
      </c>
      <c r="K29" s="5">
        <v>27</v>
      </c>
      <c r="L29" s="61">
        <v>21.500000000000007</v>
      </c>
      <c r="N29" s="76" t="s">
        <v>277</v>
      </c>
      <c r="O29" s="86">
        <f>IF(P29=0,0,Q29/P29)</f>
        <v>19.306349206349225</v>
      </c>
      <c r="P29" s="80">
        <v>63</v>
      </c>
      <c r="Q29" s="68">
        <v>1216.3000000000011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215</v>
      </c>
      <c r="O30" s="86">
        <f>IF(P30=0,0,Q30/P30)</f>
        <v>19.200000000000003</v>
      </c>
      <c r="P30" s="80">
        <v>3</v>
      </c>
      <c r="Q30" s="68">
        <v>57.600000000000009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12</v>
      </c>
      <c r="C32" s="9">
        <f>IF(B$3=0,0,B32/B$3)</f>
        <v>2.3748268355432418E-3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>IF(P32=0,0,Q32/P32)</f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235</v>
      </c>
      <c r="O34" s="86">
        <f>IF(P34=0,0,Q34/P34)</f>
        <v>14.33675213675216</v>
      </c>
      <c r="P34" s="80">
        <v>117</v>
      </c>
      <c r="Q34" s="68">
        <v>1677.4000000000028</v>
      </c>
    </row>
    <row r="35" spans="1:17">
      <c r="A35" s="52" t="s">
        <v>139</v>
      </c>
      <c r="B35" s="99">
        <v>116</v>
      </c>
      <c r="C35" s="102">
        <f t="shared" ref="C35:C47" si="3">IF(B$17=0,0,B35/B$17)</f>
        <v>0.10800744878957169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269</v>
      </c>
      <c r="O35" s="86">
        <f>IF(P35=0,0,Q35/P35)</f>
        <v>13.939682539682531</v>
      </c>
      <c r="P35" s="80">
        <v>63</v>
      </c>
      <c r="Q35" s="68">
        <v>878.19999999999948</v>
      </c>
    </row>
    <row r="36" spans="1:17">
      <c r="A36" s="19" t="s">
        <v>135</v>
      </c>
      <c r="B36" s="13">
        <v>228</v>
      </c>
      <c r="C36" s="6">
        <f t="shared" si="3"/>
        <v>0.21229050279329609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238</v>
      </c>
      <c r="O36" s="86">
        <f>IF(P36=0,0,Q36/P36)</f>
        <v>13.833333333333329</v>
      </c>
      <c r="P36" s="80">
        <v>72</v>
      </c>
      <c r="Q36" s="68">
        <v>995.99999999999966</v>
      </c>
    </row>
    <row r="37" spans="1:17">
      <c r="A37" s="19" t="s">
        <v>136</v>
      </c>
      <c r="B37" s="100">
        <v>245</v>
      </c>
      <c r="C37" s="6">
        <f t="shared" si="3"/>
        <v>0.22811918063314712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228</v>
      </c>
      <c r="O37" s="86">
        <f>IF(P37=0,0,Q37/P37)</f>
        <v>12.217543859649121</v>
      </c>
      <c r="P37" s="80">
        <v>57</v>
      </c>
      <c r="Q37" s="68">
        <v>696.39999999999986</v>
      </c>
    </row>
    <row r="38" spans="1:17">
      <c r="A38" s="19" t="s">
        <v>137</v>
      </c>
      <c r="B38" s="100">
        <v>219</v>
      </c>
      <c r="C38" s="6">
        <f t="shared" si="3"/>
        <v>0.20391061452513967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304</v>
      </c>
      <c r="O38" s="86">
        <f>IF(P38=0,0,Q38/P38)</f>
        <v>9.0893333333333288</v>
      </c>
      <c r="P38" s="80">
        <v>75</v>
      </c>
      <c r="Q38" s="68">
        <v>681.6999999999997</v>
      </c>
    </row>
    <row r="39" spans="1:17">
      <c r="A39" s="19" t="s">
        <v>138</v>
      </c>
      <c r="B39" s="100">
        <v>126</v>
      </c>
      <c r="C39" s="6">
        <f t="shared" si="3"/>
        <v>0.11731843575418995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272</v>
      </c>
      <c r="O39" s="86">
        <f>IF(P39=0,0,Q39/P39)</f>
        <v>6.6145833333333321</v>
      </c>
      <c r="P39" s="80">
        <v>144</v>
      </c>
      <c r="Q39" s="68">
        <v>952.49999999999977</v>
      </c>
    </row>
    <row r="40" spans="1:17">
      <c r="A40" s="19" t="s">
        <v>140</v>
      </c>
      <c r="B40" s="100">
        <v>88</v>
      </c>
      <c r="C40" s="6">
        <f t="shared" si="3"/>
        <v>8.1936685288640593E-2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216</v>
      </c>
      <c r="O40" s="86">
        <f>IF(P40=0,0,Q40/P40)</f>
        <v>6.4740740740740694</v>
      </c>
      <c r="P40" s="80">
        <v>81</v>
      </c>
      <c r="Q40" s="68">
        <v>524.39999999999964</v>
      </c>
    </row>
    <row r="41" spans="1:17">
      <c r="A41" s="19" t="s">
        <v>141</v>
      </c>
      <c r="B41" s="100">
        <v>31</v>
      </c>
      <c r="C41" s="6">
        <f t="shared" si="3"/>
        <v>2.8864059590316574E-2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227</v>
      </c>
      <c r="O41" s="86">
        <f>IF(P41=0,0,Q41/P41)</f>
        <v>4.704761904761904</v>
      </c>
      <c r="P41" s="80">
        <v>42</v>
      </c>
      <c r="Q41" s="68">
        <v>197.59999999999997</v>
      </c>
    </row>
    <row r="42" spans="1:17">
      <c r="A42" s="19" t="s">
        <v>142</v>
      </c>
      <c r="B42" s="100">
        <v>11</v>
      </c>
      <c r="C42" s="6">
        <f t="shared" si="3"/>
        <v>1.0242085661080074E-2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>IF(P42=0,0,Q42/P42)</f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6</v>
      </c>
      <c r="C43" s="6">
        <f t="shared" si="3"/>
        <v>5.5865921787709499E-3</v>
      </c>
      <c r="K43" s="5">
        <v>41</v>
      </c>
      <c r="L43" s="61">
        <v>-66.399999999999991</v>
      </c>
      <c r="N43" s="76" t="s">
        <v>175</v>
      </c>
      <c r="O43" s="86">
        <f>IF(P43=0,0,Q43/P43)</f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1</v>
      </c>
      <c r="C44" s="6">
        <f t="shared" si="3"/>
        <v>9.3109869646182495E-4</v>
      </c>
      <c r="K44" s="5">
        <v>42</v>
      </c>
      <c r="L44" s="61">
        <v>-59.29999999999999</v>
      </c>
      <c r="N44" s="76" t="s">
        <v>161</v>
      </c>
      <c r="O44" s="86">
        <f>IF(P44=0,0,Q44/P44)</f>
        <v>-0.57333333333333036</v>
      </c>
      <c r="P44" s="80">
        <v>30</v>
      </c>
      <c r="Q44" s="68">
        <v>-17.19999999999991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255</v>
      </c>
      <c r="O45" s="86">
        <f>IF(P45=0,0,Q45/P45)</f>
        <v>-0.98555555555554941</v>
      </c>
      <c r="P45" s="80">
        <v>90</v>
      </c>
      <c r="Q45" s="68">
        <v>-88.699999999999449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164</v>
      </c>
      <c r="O46" s="86">
        <f>IF(P46=0,0,Q46/P46)</f>
        <v>-2.2222222222222197</v>
      </c>
      <c r="P46" s="80">
        <v>45</v>
      </c>
      <c r="Q46" s="68">
        <v>-99.999999999999886</v>
      </c>
    </row>
    <row r="47" spans="1:17">
      <c r="A47" s="21" t="s">
        <v>147</v>
      </c>
      <c r="B47" s="101">
        <v>3</v>
      </c>
      <c r="C47" s="9">
        <f t="shared" si="3"/>
        <v>2.7932960893854749E-3</v>
      </c>
      <c r="K47" s="5">
        <v>45</v>
      </c>
      <c r="L47" s="61">
        <v>-52.099999999999987</v>
      </c>
      <c r="N47" s="76" t="s">
        <v>177</v>
      </c>
      <c r="O47" s="86">
        <f>IF(P47=0,0,Q47/P47)</f>
        <v>-2.6</v>
      </c>
      <c r="P47" s="80">
        <v>6</v>
      </c>
      <c r="Q47" s="68">
        <v>-15.600000000000001</v>
      </c>
    </row>
    <row r="48" spans="1:17">
      <c r="K48" s="5">
        <v>46</v>
      </c>
      <c r="L48" s="61">
        <v>-44.199999999999989</v>
      </c>
      <c r="N48" s="76" t="s">
        <v>163</v>
      </c>
      <c r="O48" s="86">
        <f>IF(P48=0,0,Q48/P48)</f>
        <v>-3.7999999999999949</v>
      </c>
      <c r="P48" s="80">
        <v>24</v>
      </c>
      <c r="Q48" s="68">
        <v>-91.199999999999875</v>
      </c>
    </row>
    <row r="49" spans="11:17">
      <c r="K49" s="5">
        <v>47</v>
      </c>
      <c r="L49" s="61">
        <v>-76.299999999999983</v>
      </c>
      <c r="N49" s="76" t="s">
        <v>195</v>
      </c>
      <c r="O49" s="86">
        <f>IF(P49=0,0,Q49/P49)</f>
        <v>-5.6887005649717564</v>
      </c>
      <c r="P49" s="80">
        <v>177</v>
      </c>
      <c r="Q49" s="68">
        <v>-1006.9000000000009</v>
      </c>
    </row>
    <row r="50" spans="11:17">
      <c r="K50" s="5">
        <v>48</v>
      </c>
      <c r="L50" s="61">
        <v>-19.999999999999986</v>
      </c>
      <c r="N50" s="76" t="s">
        <v>244</v>
      </c>
      <c r="O50" s="86">
        <f>IF(P50=0,0,Q50/P50)</f>
        <v>-6.5333333333333377</v>
      </c>
      <c r="P50" s="80">
        <v>51</v>
      </c>
      <c r="Q50" s="68">
        <v>-333.20000000000022</v>
      </c>
    </row>
    <row r="51" spans="11:17">
      <c r="K51" s="5">
        <v>49</v>
      </c>
      <c r="L51" s="61">
        <v>-73.599999999999994</v>
      </c>
      <c r="N51" s="76" t="s">
        <v>191</v>
      </c>
      <c r="O51" s="86">
        <f>IF(P51=0,0,Q51/P51)</f>
        <v>-7.5523809523809531</v>
      </c>
      <c r="P51" s="80">
        <v>42</v>
      </c>
      <c r="Q51" s="68">
        <v>-317.20000000000005</v>
      </c>
    </row>
    <row r="52" spans="11:17">
      <c r="K52" s="5">
        <v>50</v>
      </c>
      <c r="L52" s="61">
        <v>-72.8</v>
      </c>
      <c r="N52" s="76" t="s">
        <v>265</v>
      </c>
      <c r="O52" s="86">
        <f>IF(P52=0,0,Q52/P52)</f>
        <v>-9.5103448275862075</v>
      </c>
      <c r="P52" s="80">
        <v>87</v>
      </c>
      <c r="Q52" s="68">
        <v>-827.40000000000009</v>
      </c>
    </row>
    <row r="53" spans="11:17">
      <c r="K53" s="5">
        <v>51</v>
      </c>
      <c r="L53" s="61">
        <v>10</v>
      </c>
      <c r="N53" s="76" t="s">
        <v>168</v>
      </c>
      <c r="O53" s="86">
        <f>IF(P53=0,0,Q53/P53)</f>
        <v>-11.807407407407409</v>
      </c>
      <c r="P53" s="80">
        <v>54</v>
      </c>
      <c r="Q53" s="68">
        <v>-637.6</v>
      </c>
    </row>
    <row r="54" spans="11:17">
      <c r="K54" s="5">
        <v>52</v>
      </c>
      <c r="L54" s="61">
        <v>-20</v>
      </c>
      <c r="N54" s="76" t="s">
        <v>169</v>
      </c>
      <c r="O54" s="86">
        <f>IF(P54=0,0,Q54/P54)</f>
        <v>-15.17818181818183</v>
      </c>
      <c r="P54" s="80">
        <v>165</v>
      </c>
      <c r="Q54" s="68">
        <v>-2504.4000000000019</v>
      </c>
    </row>
    <row r="55" spans="11:17">
      <c r="K55" s="5">
        <v>53</v>
      </c>
      <c r="L55" s="61">
        <v>-10.1</v>
      </c>
      <c r="N55" s="76" t="s">
        <v>167</v>
      </c>
      <c r="O55" s="86">
        <f>IF(P55=0,0,Q55/P55)</f>
        <v>-18.666666666666664</v>
      </c>
      <c r="P55" s="80">
        <v>3</v>
      </c>
      <c r="Q55" s="68">
        <v>-55.999999999999993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-19.611666666666661</v>
      </c>
      <c r="P56" s="80">
        <v>120</v>
      </c>
      <c r="Q56" s="68">
        <v>-2353.3999999999992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-20.623015873015856</v>
      </c>
      <c r="P57" s="80">
        <v>126</v>
      </c>
      <c r="Q57" s="68">
        <v>-2598.4999999999977</v>
      </c>
    </row>
    <row r="58" spans="11:17">
      <c r="K58" s="5">
        <v>56</v>
      </c>
      <c r="L58" s="61">
        <v>-20</v>
      </c>
      <c r="N58" s="76" t="s">
        <v>162</v>
      </c>
      <c r="O58" s="86">
        <f>IF(P58=0,0,Q58/P58)</f>
        <v>-39.703703703703681</v>
      </c>
      <c r="P58" s="80">
        <v>27</v>
      </c>
      <c r="Q58" s="68">
        <v>-1071.9999999999993</v>
      </c>
    </row>
    <row r="59" spans="11:17">
      <c r="K59" s="5">
        <v>57</v>
      </c>
      <c r="L59" s="61">
        <v>-63.5</v>
      </c>
      <c r="N59" s="76" t="s">
        <v>264</v>
      </c>
      <c r="O59" s="86">
        <f>IF(P59=0,0,Q59/P59)</f>
        <v>-42.199999999999989</v>
      </c>
      <c r="P59" s="80">
        <v>6</v>
      </c>
      <c r="Q59" s="68">
        <v>-253.19999999999993</v>
      </c>
    </row>
    <row r="60" spans="11:17">
      <c r="K60" s="5">
        <v>58</v>
      </c>
      <c r="L60" s="61">
        <v>-32.9</v>
      </c>
      <c r="N60" s="76" t="s">
        <v>205</v>
      </c>
      <c r="O60" s="86">
        <f>IF(P60=0,0,Q60/P60)</f>
        <v>-47.866666666666667</v>
      </c>
      <c r="P60" s="80">
        <v>12</v>
      </c>
      <c r="Q60" s="68">
        <v>-574.4</v>
      </c>
    </row>
    <row r="61" spans="11:17">
      <c r="K61" s="5">
        <v>59</v>
      </c>
      <c r="L61" s="61">
        <v>-2.2999999999999972</v>
      </c>
      <c r="N61" s="76" t="s">
        <v>268</v>
      </c>
      <c r="O61" s="86">
        <f>IF(P61=0,0,Q61/P61)</f>
        <v>-72.8</v>
      </c>
      <c r="P61" s="80">
        <v>3</v>
      </c>
      <c r="Q61" s="68">
        <v>-218.4</v>
      </c>
    </row>
    <row r="62" spans="11:17">
      <c r="K62" s="5">
        <v>60</v>
      </c>
      <c r="L62" s="61">
        <v>-19.999999999999996</v>
      </c>
      <c r="N62" s="76" t="s">
        <v>231</v>
      </c>
      <c r="O62" s="86">
        <f>IF(P62=0,0,Q62/P62)</f>
        <v>-75</v>
      </c>
      <c r="P62" s="80">
        <v>6</v>
      </c>
      <c r="Q62" s="68">
        <v>-450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</sheetData>
  <sortState xmlns:xlrd2="http://schemas.microsoft.com/office/spreadsheetml/2017/richdata2" ref="N18:Q6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22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25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27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6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31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10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15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23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33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25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24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27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5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24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30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8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29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11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24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35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19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12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37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32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7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27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15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18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55</v>
      </c>
      <c r="C2" s="121"/>
      <c r="E2" s="32" t="s">
        <v>54</v>
      </c>
      <c r="F2" s="29" t="s">
        <v>20</v>
      </c>
      <c r="G2" s="12">
        <v>73</v>
      </c>
      <c r="H2" s="93">
        <f>IF(B$17=0,0,G2/B$17)</f>
        <v>0.84883720930232553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689.09090909090912</v>
      </c>
      <c r="P2" s="79">
        <v>55</v>
      </c>
      <c r="Q2" s="63">
        <v>37900</v>
      </c>
    </row>
    <row r="3" spans="1:17">
      <c r="A3" s="19" t="s">
        <v>8</v>
      </c>
      <c r="B3" s="122">
        <v>411</v>
      </c>
      <c r="C3" s="123"/>
      <c r="E3" s="33" t="s">
        <v>184</v>
      </c>
      <c r="F3" s="30" t="s">
        <v>187</v>
      </c>
      <c r="G3" s="13">
        <v>60</v>
      </c>
      <c r="H3" s="94">
        <f>IF(B$17=0,0,G3/B$17)</f>
        <v>0.69767441860465118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1378.1818181818182</v>
      </c>
      <c r="P3" s="80">
        <v>55</v>
      </c>
      <c r="Q3" s="64">
        <v>75800</v>
      </c>
    </row>
    <row r="4" spans="1:17">
      <c r="A4" s="19" t="s">
        <v>6</v>
      </c>
      <c r="B4" s="124">
        <v>621.1</v>
      </c>
      <c r="C4" s="125"/>
      <c r="E4" s="33" t="s">
        <v>181</v>
      </c>
      <c r="F4" s="30" t="s">
        <v>156</v>
      </c>
      <c r="G4" s="13">
        <v>39</v>
      </c>
      <c r="H4" s="94">
        <f>IF(B$17=0,0,G4/B$17)</f>
        <v>0.45348837209302323</v>
      </c>
      <c r="I4" s="56">
        <v>32</v>
      </c>
      <c r="K4" s="5">
        <v>2</v>
      </c>
      <c r="L4" s="61">
        <v>0.60000000000000142</v>
      </c>
      <c r="N4" s="76" t="s">
        <v>105</v>
      </c>
      <c r="O4" s="83">
        <f t="shared" si="0"/>
        <v>1164.8148148148148</v>
      </c>
      <c r="P4" s="80">
        <v>54</v>
      </c>
      <c r="Q4" s="64">
        <v>62900</v>
      </c>
    </row>
    <row r="5" spans="1:17">
      <c r="A5" s="19" t="s">
        <v>7</v>
      </c>
      <c r="B5" s="126">
        <f>IF(B$2=0,0,B$4/B$2)</f>
        <v>11.292727272727273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0.32558139534883723</v>
      </c>
      <c r="I5" s="56">
        <v>29</v>
      </c>
      <c r="K5" s="5">
        <v>3</v>
      </c>
      <c r="L5" s="61">
        <v>-32.299999999999997</v>
      </c>
      <c r="N5" s="76" t="s">
        <v>157</v>
      </c>
      <c r="O5" s="83">
        <f>IF(P5=0,0,Q5/P5)</f>
        <v>113.04347826086956</v>
      </c>
      <c r="P5" s="80">
        <v>46</v>
      </c>
      <c r="Q5" s="64">
        <v>5200</v>
      </c>
    </row>
    <row r="6" spans="1:17">
      <c r="A6" s="19" t="s">
        <v>1</v>
      </c>
      <c r="B6" s="128">
        <f>IF(B$2=0,0,(B$7*1+B$8*2+B$9*3+B$10*4)/B$2)</f>
        <v>2.2000000000000002</v>
      </c>
      <c r="C6" s="129"/>
      <c r="E6" s="33" t="s">
        <v>57</v>
      </c>
      <c r="F6" s="30" t="s">
        <v>21</v>
      </c>
      <c r="G6" s="13">
        <v>26</v>
      </c>
      <c r="H6" s="94">
        <f>IF(B$17=0,0,G6/B$17)</f>
        <v>0.30232558139534882</v>
      </c>
      <c r="I6" s="56">
        <v>9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793.93939393939399</v>
      </c>
      <c r="P6" s="80">
        <v>33</v>
      </c>
      <c r="Q6" s="64">
        <v>26200</v>
      </c>
    </row>
    <row r="7" spans="1:17">
      <c r="A7" s="19" t="s">
        <v>2</v>
      </c>
      <c r="B7" s="13">
        <v>19</v>
      </c>
      <c r="C7" s="6">
        <f t="shared" ref="C7:C12" si="2">IF(B$2=0,0,B7/B$2)</f>
        <v>0.34545454545454546</v>
      </c>
      <c r="E7" s="33" t="s">
        <v>59</v>
      </c>
      <c r="F7" s="30" t="s">
        <v>23</v>
      </c>
      <c r="G7" s="13">
        <v>22</v>
      </c>
      <c r="H7" s="94">
        <f>IF(B$17=0,0,G7/B$17)</f>
        <v>0.2558139534883721</v>
      </c>
      <c r="I7" s="56">
        <v>5</v>
      </c>
      <c r="K7" s="5">
        <v>5</v>
      </c>
      <c r="L7" s="61">
        <v>-39</v>
      </c>
      <c r="N7" s="76" t="s">
        <v>107</v>
      </c>
      <c r="O7" s="83">
        <f t="shared" si="0"/>
        <v>1052.1739130434783</v>
      </c>
      <c r="P7" s="80">
        <v>23</v>
      </c>
      <c r="Q7" s="64">
        <v>24200</v>
      </c>
    </row>
    <row r="8" spans="1:17">
      <c r="A8" s="19" t="s">
        <v>3</v>
      </c>
      <c r="B8" s="13">
        <v>16</v>
      </c>
      <c r="C8" s="6">
        <f>IF(B$2=0,0,B8/B$2)</f>
        <v>0.29090909090909089</v>
      </c>
      <c r="E8" s="33" t="s">
        <v>55</v>
      </c>
      <c r="F8" s="30" t="s">
        <v>155</v>
      </c>
      <c r="G8" s="13">
        <v>20</v>
      </c>
      <c r="H8" s="94">
        <f>IF(B$17=0,0,G8/B$17)</f>
        <v>0.23255813953488372</v>
      </c>
      <c r="I8" s="56">
        <v>15</v>
      </c>
      <c r="K8" s="5">
        <v>6</v>
      </c>
      <c r="L8" s="61">
        <v>43.8</v>
      </c>
      <c r="N8" s="76" t="s">
        <v>108</v>
      </c>
      <c r="O8" s="83">
        <f t="shared" si="0"/>
        <v>1000</v>
      </c>
      <c r="P8" s="80">
        <v>16</v>
      </c>
      <c r="Q8" s="64">
        <v>16000</v>
      </c>
    </row>
    <row r="9" spans="1:17">
      <c r="A9" s="20" t="s">
        <v>4</v>
      </c>
      <c r="B9" s="14">
        <v>10</v>
      </c>
      <c r="C9" s="7">
        <f>IF(B$2=0,0,B9/B$2)</f>
        <v>0.18181818181818182</v>
      </c>
      <c r="E9" s="33" t="s">
        <v>56</v>
      </c>
      <c r="F9" s="30" t="s">
        <v>185</v>
      </c>
      <c r="G9" s="13">
        <v>15</v>
      </c>
      <c r="H9" s="94">
        <f>IF(B$17=0,0,G9/B$17)</f>
        <v>0.1744186046511628</v>
      </c>
      <c r="I9" s="56">
        <v>35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0.18181818181818182</v>
      </c>
      <c r="E10" s="33" t="s">
        <v>58</v>
      </c>
      <c r="F10" s="30" t="s">
        <v>22</v>
      </c>
      <c r="G10" s="13">
        <v>8</v>
      </c>
      <c r="H10" s="94">
        <f>IF(B$17=0,0,G10/B$17)</f>
        <v>9.3023255813953487E-2</v>
      </c>
      <c r="I10" s="56">
        <v>14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35</v>
      </c>
      <c r="C11" s="7">
        <f>IF(B$2=0,0,B11/B$2)</f>
        <v>0.63636363636363635</v>
      </c>
      <c r="E11" s="33" t="s">
        <v>182</v>
      </c>
      <c r="F11" s="30" t="s">
        <v>19</v>
      </c>
      <c r="G11" s="13">
        <v>7</v>
      </c>
      <c r="H11" s="94">
        <f>IF(B$17=0,0,G11/B$17)</f>
        <v>8.1395348837209308E-2</v>
      </c>
      <c r="I11" s="56">
        <v>18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1.8181818181818181E-2</v>
      </c>
      <c r="E12" s="33" t="s">
        <v>77</v>
      </c>
      <c r="F12" s="30" t="s">
        <v>41</v>
      </c>
      <c r="G12" s="13">
        <v>7</v>
      </c>
      <c r="H12" s="94">
        <f>IF(B$17=0,0,G12/B$17)</f>
        <v>8.1395348837209308E-2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13.53571428571429</v>
      </c>
      <c r="P12" s="79">
        <v>14</v>
      </c>
      <c r="Q12" s="67">
        <v>189.50000000000006</v>
      </c>
    </row>
    <row r="13" spans="1:17">
      <c r="A13" s="22" t="s">
        <v>97</v>
      </c>
      <c r="B13" s="15">
        <v>64</v>
      </c>
      <c r="C13" s="11">
        <f>IF(B$3=0,0,B13/B$3)</f>
        <v>0.15571776155717762</v>
      </c>
      <c r="E13" s="33" t="s">
        <v>62</v>
      </c>
      <c r="F13" s="30" t="s">
        <v>26</v>
      </c>
      <c r="G13" s="13">
        <v>1</v>
      </c>
      <c r="H13" s="94">
        <f>IF(B$17=0,0,G13/B$17)</f>
        <v>1.1627906976744186E-2</v>
      </c>
      <c r="I13" s="56">
        <v>5</v>
      </c>
      <c r="K13" s="5">
        <v>11</v>
      </c>
      <c r="L13" s="61">
        <v>44</v>
      </c>
      <c r="N13" s="76" t="s">
        <v>127</v>
      </c>
      <c r="O13" s="86">
        <f>IF(P13=0,0,Q13/P13)</f>
        <v>16.788888888888888</v>
      </c>
      <c r="P13" s="80">
        <v>9</v>
      </c>
      <c r="Q13" s="68">
        <v>151.1</v>
      </c>
    </row>
    <row r="14" spans="1:17">
      <c r="A14" s="19" t="s">
        <v>94</v>
      </c>
      <c r="B14" s="13">
        <v>82</v>
      </c>
      <c r="C14" s="6">
        <f>IF(B$3=0,0,B14/B$3)</f>
        <v>0.19951338199513383</v>
      </c>
      <c r="E14" s="33" t="s">
        <v>66</v>
      </c>
      <c r="F14" s="30" t="s">
        <v>30</v>
      </c>
      <c r="G14" s="13">
        <v>1</v>
      </c>
      <c r="H14" s="94">
        <f>IF(B$17=0,0,G14/B$17)</f>
        <v>1.1627906976744186E-2</v>
      </c>
      <c r="I14" s="56">
        <v>13</v>
      </c>
      <c r="K14" s="5">
        <v>12</v>
      </c>
      <c r="L14" s="61">
        <v>97.9</v>
      </c>
      <c r="N14" s="76" t="s">
        <v>128</v>
      </c>
      <c r="O14" s="86">
        <f>IF(P14=0,0,Q14/P14)</f>
        <v>-0.81818181818181945</v>
      </c>
      <c r="P14" s="80">
        <v>11</v>
      </c>
      <c r="Q14" s="68">
        <v>-9.0000000000000142</v>
      </c>
    </row>
    <row r="15" spans="1:17">
      <c r="A15" s="18" t="s">
        <v>99</v>
      </c>
      <c r="B15" s="12">
        <f>B21</f>
        <v>39</v>
      </c>
      <c r="C15" s="4">
        <f>IF(B$13=0,0,B15/B$13)</f>
        <v>0.609375</v>
      </c>
      <c r="E15" s="33" t="s">
        <v>183</v>
      </c>
      <c r="F15" s="30" t="s">
        <v>186</v>
      </c>
      <c r="G15" s="13">
        <v>1</v>
      </c>
      <c r="H15" s="94">
        <f>IF(B$17=0,0,G15/B$17)</f>
        <v>1.1627906976744186E-2</v>
      </c>
      <c r="I15" s="56">
        <v>17</v>
      </c>
      <c r="K15" s="5">
        <v>13</v>
      </c>
      <c r="L15" s="61">
        <v>168.9</v>
      </c>
      <c r="N15" s="77" t="s">
        <v>159</v>
      </c>
      <c r="O15" s="87">
        <f>IF(P15=0,0,Q15/P15)</f>
        <v>13.785714285714286</v>
      </c>
      <c r="P15" s="81">
        <v>21</v>
      </c>
      <c r="Q15" s="69">
        <v>289.5</v>
      </c>
    </row>
    <row r="16" spans="1:17">
      <c r="A16" s="18" t="s">
        <v>100</v>
      </c>
      <c r="B16" s="12">
        <f>B22</f>
        <v>29</v>
      </c>
      <c r="C16" s="4">
        <f>IF(B$14=0,0,B16/B$14)</f>
        <v>0.35365853658536583</v>
      </c>
      <c r="E16" s="33" t="s">
        <v>68</v>
      </c>
      <c r="F16" s="30" t="s">
        <v>32</v>
      </c>
      <c r="G16" s="13">
        <v>1</v>
      </c>
      <c r="H16" s="94">
        <f>IF(B$17=0,0,G16/B$17)</f>
        <v>1.1627906976744186E-2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86</v>
      </c>
      <c r="C17" s="4">
        <f>IF(B$3=0,0,B17/B$3)</f>
        <v>0.20924574209245742</v>
      </c>
      <c r="E17" s="33" t="s">
        <v>69</v>
      </c>
      <c r="F17" s="30" t="s">
        <v>33</v>
      </c>
      <c r="G17" s="13">
        <v>1</v>
      </c>
      <c r="H17" s="94">
        <f>IF(B$17=0,0,G17/B$17)</f>
        <v>1.1627906976744186E-2</v>
      </c>
      <c r="I17" s="56">
        <v>8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39</v>
      </c>
      <c r="C18" s="6">
        <f>IF(B$3=0,0,B18/B$3)</f>
        <v>9.4890510948905105E-2</v>
      </c>
      <c r="E18" s="33" t="s">
        <v>71</v>
      </c>
      <c r="F18" s="30" t="s">
        <v>35</v>
      </c>
      <c r="G18" s="13">
        <v>1</v>
      </c>
      <c r="H18" s="94">
        <f>IF(B$17=0,0,G18/B$17)</f>
        <v>1.1627906976744186E-2</v>
      </c>
      <c r="I18" s="56">
        <v>16</v>
      </c>
      <c r="K18" s="5">
        <v>16</v>
      </c>
      <c r="L18" s="61">
        <v>290.89999999999998</v>
      </c>
      <c r="N18" s="75" t="s">
        <v>208</v>
      </c>
      <c r="O18" s="85">
        <f t="shared" ref="O18:O53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22</v>
      </c>
      <c r="C19" s="6">
        <f>IF(B$17=0,0,B19/B$17)</f>
        <v>0.2558139534883721</v>
      </c>
      <c r="E19" s="33" t="s">
        <v>74</v>
      </c>
      <c r="F19" s="30" t="s">
        <v>38</v>
      </c>
      <c r="G19" s="13">
        <v>1</v>
      </c>
      <c r="H19" s="94">
        <f>IF(B$17=0,0,G19/B$17)</f>
        <v>1.1627906976744186E-2</v>
      </c>
      <c r="I19" s="56">
        <v>17</v>
      </c>
      <c r="K19" s="5">
        <v>17</v>
      </c>
      <c r="L19" s="61">
        <v>344</v>
      </c>
      <c r="N19" s="76" t="s">
        <v>324</v>
      </c>
      <c r="O19" s="86">
        <f t="shared" si="3"/>
        <v>118.2</v>
      </c>
      <c r="P19" s="80">
        <v>1</v>
      </c>
      <c r="Q19" s="68">
        <v>118.2</v>
      </c>
    </row>
    <row r="20" spans="1:17">
      <c r="A20" s="19" t="s">
        <v>11</v>
      </c>
      <c r="B20" s="13">
        <v>64</v>
      </c>
      <c r="C20" s="6">
        <f>IF(B$17=0,0,B20/B$17)</f>
        <v>0.7441860465116279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333.8</v>
      </c>
      <c r="N20" s="76" t="s">
        <v>202</v>
      </c>
      <c r="O20" s="86">
        <f t="shared" si="3"/>
        <v>115.4</v>
      </c>
      <c r="P20" s="80">
        <v>2</v>
      </c>
      <c r="Q20" s="68">
        <v>230.8</v>
      </c>
    </row>
    <row r="21" spans="1:17">
      <c r="A21" s="19" t="s">
        <v>151</v>
      </c>
      <c r="B21" s="13">
        <v>39</v>
      </c>
      <c r="C21" s="6">
        <f>IF(B$17=0,0,B21/B$17)</f>
        <v>0.45348837209302323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406.70000000000005</v>
      </c>
      <c r="N21" s="76" t="s">
        <v>277</v>
      </c>
      <c r="O21" s="86">
        <f t="shared" si="3"/>
        <v>95.55</v>
      </c>
      <c r="P21" s="80">
        <v>2</v>
      </c>
      <c r="Q21" s="68">
        <v>191.1</v>
      </c>
    </row>
    <row r="22" spans="1:17">
      <c r="A22" s="19" t="s">
        <v>149</v>
      </c>
      <c r="B22" s="13">
        <v>29</v>
      </c>
      <c r="C22" s="6">
        <f>IF(B$17=0,0,B22/B$17)</f>
        <v>0.33720930232558138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203</v>
      </c>
      <c r="O22" s="86">
        <f t="shared" si="3"/>
        <v>83.225000000000009</v>
      </c>
      <c r="P22" s="80">
        <v>4</v>
      </c>
      <c r="Q22" s="68">
        <v>332.90000000000003</v>
      </c>
    </row>
    <row r="23" spans="1:17">
      <c r="A23" s="19" t="s">
        <v>150</v>
      </c>
      <c r="B23" s="13">
        <v>18</v>
      </c>
      <c r="C23" s="6">
        <f>IF(B$17=0,0,B23/B$17)</f>
        <v>0.20930232558139536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227</v>
      </c>
      <c r="O23" s="86">
        <f t="shared" si="3"/>
        <v>68.55</v>
      </c>
      <c r="P23" s="80">
        <v>2</v>
      </c>
      <c r="Q23" s="68">
        <v>137.1</v>
      </c>
    </row>
    <row r="24" spans="1:17">
      <c r="A24" s="19" t="s">
        <v>5</v>
      </c>
      <c r="B24" s="16">
        <f>IF(B$17=0,0,C24/B$17)</f>
        <v>7598.8372093023254</v>
      </c>
      <c r="C24" s="8">
        <v>653500</v>
      </c>
      <c r="E24" s="33" t="s">
        <v>67</v>
      </c>
      <c r="F24" s="30" t="s">
        <v>31</v>
      </c>
      <c r="G24" s="13">
        <v>0</v>
      </c>
      <c r="H24" s="94">
        <f>IF(B$17=0,0,G24/B$17)</f>
        <v>0</v>
      </c>
      <c r="I24" s="56">
        <v>11</v>
      </c>
      <c r="K24" s="5">
        <v>22</v>
      </c>
      <c r="L24" s="61">
        <v>422.90000000000009</v>
      </c>
      <c r="N24" s="76" t="s">
        <v>215</v>
      </c>
      <c r="O24" s="86">
        <f t="shared" si="3"/>
        <v>66.400000000000006</v>
      </c>
      <c r="P24" s="80">
        <v>1</v>
      </c>
      <c r="Q24" s="68">
        <v>66.400000000000006</v>
      </c>
    </row>
    <row r="25" spans="1:17">
      <c r="A25" s="20" t="s">
        <v>133</v>
      </c>
      <c r="B25" s="97">
        <f>IF($B$17-B$16=0,0,C25/($B$17-B$16))</f>
        <v>8400</v>
      </c>
      <c r="C25" s="98">
        <v>478800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244</v>
      </c>
      <c r="O25" s="86">
        <f t="shared" si="3"/>
        <v>60.3</v>
      </c>
      <c r="P25" s="80">
        <v>1</v>
      </c>
      <c r="Q25" s="68">
        <v>60.3</v>
      </c>
    </row>
    <row r="26" spans="1:17">
      <c r="A26" s="20" t="s">
        <v>134</v>
      </c>
      <c r="B26" s="97">
        <f>IF(B$16=0,0,C26/B$16)</f>
        <v>6024.1379310344828</v>
      </c>
      <c r="C26" s="98">
        <v>174700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166</v>
      </c>
      <c r="O26" s="86">
        <f t="shared" si="3"/>
        <v>53.75</v>
      </c>
      <c r="P26" s="80">
        <v>4</v>
      </c>
      <c r="Q26" s="68">
        <v>215</v>
      </c>
    </row>
    <row r="27" spans="1:17">
      <c r="A27" s="20" t="s">
        <v>132</v>
      </c>
      <c r="B27" s="97">
        <f>IF(B$18=0,0,C27/B$18)</f>
        <v>-4717.9487179487178</v>
      </c>
      <c r="C27" s="98">
        <v>-184000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196</v>
      </c>
      <c r="O27" s="86">
        <f t="shared" si="3"/>
        <v>49.7</v>
      </c>
      <c r="P27" s="80">
        <v>1</v>
      </c>
      <c r="Q27" s="68">
        <v>49.7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179</v>
      </c>
      <c r="O28" s="86">
        <f t="shared" si="3"/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522.80000000000007</v>
      </c>
      <c r="N29" s="76" t="s">
        <v>223</v>
      </c>
      <c r="O29" s="86">
        <f t="shared" si="3"/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161</v>
      </c>
      <c r="O30" s="86">
        <f t="shared" si="3"/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5</v>
      </c>
      <c r="C35" s="102">
        <f t="shared" ref="C35:C47" si="4">IF(B$17=0,0,B35/B$17)</f>
        <v>5.8139534883720929E-2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15</v>
      </c>
      <c r="C36" s="6">
        <f t="shared" si="4"/>
        <v>0.1744186046511628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163</v>
      </c>
      <c r="O36" s="86">
        <f t="shared" si="3"/>
        <v>24.933333333333337</v>
      </c>
      <c r="P36" s="80">
        <v>3</v>
      </c>
      <c r="Q36" s="68">
        <v>74.800000000000011</v>
      </c>
    </row>
    <row r="37" spans="1:17">
      <c r="A37" s="19" t="s">
        <v>136</v>
      </c>
      <c r="B37" s="100">
        <v>16</v>
      </c>
      <c r="C37" s="6">
        <f t="shared" si="4"/>
        <v>0.18604651162790697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297</v>
      </c>
      <c r="O37" s="86">
        <f t="shared" si="3"/>
        <v>24.8</v>
      </c>
      <c r="P37" s="80">
        <v>2</v>
      </c>
      <c r="Q37" s="68">
        <v>49.6</v>
      </c>
    </row>
    <row r="38" spans="1:17">
      <c r="A38" s="19" t="s">
        <v>137</v>
      </c>
      <c r="B38" s="100">
        <v>27</v>
      </c>
      <c r="C38" s="6">
        <f t="shared" si="4"/>
        <v>0.31395348837209303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304</v>
      </c>
      <c r="O38" s="86">
        <f t="shared" si="3"/>
        <v>22</v>
      </c>
      <c r="P38" s="80">
        <v>1</v>
      </c>
      <c r="Q38" s="68">
        <v>22</v>
      </c>
    </row>
    <row r="39" spans="1:17">
      <c r="A39" s="19" t="s">
        <v>138</v>
      </c>
      <c r="B39" s="100">
        <v>7</v>
      </c>
      <c r="C39" s="6">
        <f t="shared" si="4"/>
        <v>8.1395348837209308E-2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272</v>
      </c>
      <c r="O39" s="86">
        <f t="shared" si="3"/>
        <v>19.87777777777778</v>
      </c>
      <c r="P39" s="80">
        <v>9</v>
      </c>
      <c r="Q39" s="68">
        <v>178.9</v>
      </c>
    </row>
    <row r="40" spans="1:17">
      <c r="A40" s="19" t="s">
        <v>140</v>
      </c>
      <c r="B40" s="100">
        <v>10</v>
      </c>
      <c r="C40" s="6">
        <f t="shared" si="4"/>
        <v>0.11627906976744186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 t="shared" si="3"/>
        <v>7.8142857142857123</v>
      </c>
      <c r="P40" s="80">
        <v>7</v>
      </c>
      <c r="Q40" s="68">
        <v>54.699999999999989</v>
      </c>
    </row>
    <row r="41" spans="1:17">
      <c r="A41" s="19" t="s">
        <v>141</v>
      </c>
      <c r="B41" s="100">
        <v>5</v>
      </c>
      <c r="C41" s="6">
        <f t="shared" si="4"/>
        <v>5.8139534883720929E-2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195</v>
      </c>
      <c r="O41" s="86">
        <f t="shared" si="3"/>
        <v>-4.2812500000000053</v>
      </c>
      <c r="P41" s="80">
        <v>16</v>
      </c>
      <c r="Q41" s="68">
        <v>-68.500000000000085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164</v>
      </c>
      <c r="O42" s="86">
        <f t="shared" si="3"/>
        <v>-7.6999999999999975</v>
      </c>
      <c r="P42" s="80">
        <v>7</v>
      </c>
      <c r="Q42" s="68">
        <v>-53.899999999999984</v>
      </c>
    </row>
    <row r="43" spans="1:17">
      <c r="A43" s="19" t="s">
        <v>143</v>
      </c>
      <c r="B43" s="100">
        <v>1</v>
      </c>
      <c r="C43" s="6">
        <f t="shared" si="4"/>
        <v>1.1627906976744186E-2</v>
      </c>
      <c r="K43" s="5">
        <v>41</v>
      </c>
      <c r="L43" s="61">
        <v>584.79999999999995</v>
      </c>
      <c r="N43" s="76" t="s">
        <v>265</v>
      </c>
      <c r="O43" s="86">
        <f t="shared" si="3"/>
        <v>-8.1000000000000014</v>
      </c>
      <c r="P43" s="80">
        <v>2</v>
      </c>
      <c r="Q43" s="68">
        <v>-16.200000000000003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177</v>
      </c>
      <c r="O44" s="86">
        <f t="shared" si="3"/>
        <v>-10.999999999999996</v>
      </c>
      <c r="P44" s="80">
        <v>2</v>
      </c>
      <c r="Q44" s="68">
        <v>-21.999999999999993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168</v>
      </c>
      <c r="O45" s="86">
        <f t="shared" si="3"/>
        <v>-14.5625</v>
      </c>
      <c r="P45" s="80">
        <v>8</v>
      </c>
      <c r="Q45" s="68">
        <v>-116.5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269</v>
      </c>
      <c r="O46" s="86">
        <f t="shared" si="3"/>
        <v>-20.074999999999999</v>
      </c>
      <c r="P46" s="80">
        <v>4</v>
      </c>
      <c r="Q46" s="68">
        <v>-80.3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276</v>
      </c>
      <c r="O47" s="86">
        <f t="shared" si="3"/>
        <v>-21.475000000000001</v>
      </c>
      <c r="P47" s="80">
        <v>4</v>
      </c>
      <c r="Q47" s="68">
        <v>-85.9</v>
      </c>
    </row>
    <row r="48" spans="1:17">
      <c r="K48" s="5">
        <v>46</v>
      </c>
      <c r="L48" s="61">
        <v>682.4</v>
      </c>
      <c r="N48" s="76" t="s">
        <v>235</v>
      </c>
      <c r="O48" s="86">
        <f t="shared" si="3"/>
        <v>-21.671428571428574</v>
      </c>
      <c r="P48" s="80">
        <v>7</v>
      </c>
      <c r="Q48" s="68">
        <v>-151.70000000000002</v>
      </c>
    </row>
    <row r="49" spans="11:17">
      <c r="K49" s="5">
        <v>47</v>
      </c>
      <c r="L49" s="61">
        <v>692.6</v>
      </c>
      <c r="N49" s="76" t="s">
        <v>241</v>
      </c>
      <c r="O49" s="86">
        <f t="shared" si="3"/>
        <v>-23.799999999999997</v>
      </c>
      <c r="P49" s="80">
        <v>1</v>
      </c>
      <c r="Q49" s="68">
        <v>-23.799999999999997</v>
      </c>
    </row>
    <row r="50" spans="11:17">
      <c r="K50" s="5">
        <v>48</v>
      </c>
      <c r="L50" s="61">
        <v>721.1</v>
      </c>
      <c r="N50" s="76" t="s">
        <v>263</v>
      </c>
      <c r="O50" s="86">
        <f t="shared" si="3"/>
        <v>-26.737500000000001</v>
      </c>
      <c r="P50" s="80">
        <v>8</v>
      </c>
      <c r="Q50" s="68">
        <v>-213.9</v>
      </c>
    </row>
    <row r="51" spans="11:17">
      <c r="K51" s="5">
        <v>49</v>
      </c>
      <c r="L51" s="61">
        <v>732</v>
      </c>
      <c r="N51" s="76" t="s">
        <v>167</v>
      </c>
      <c r="O51" s="86">
        <f t="shared" si="3"/>
        <v>-28.2</v>
      </c>
      <c r="P51" s="80">
        <v>1</v>
      </c>
      <c r="Q51" s="68">
        <v>-28.2</v>
      </c>
    </row>
    <row r="52" spans="11:17">
      <c r="K52" s="5">
        <v>50</v>
      </c>
      <c r="L52" s="61">
        <v>737.5</v>
      </c>
      <c r="N52" s="76" t="s">
        <v>255</v>
      </c>
      <c r="O52" s="86">
        <f t="shared" si="3"/>
        <v>-29.033333333333328</v>
      </c>
      <c r="P52" s="80">
        <v>9</v>
      </c>
      <c r="Q52" s="68">
        <v>-261.29999999999995</v>
      </c>
    </row>
    <row r="53" spans="11:17">
      <c r="K53" s="5">
        <v>51</v>
      </c>
      <c r="L53" s="61">
        <v>689.7</v>
      </c>
      <c r="N53" s="76" t="s">
        <v>162</v>
      </c>
      <c r="O53" s="86">
        <f t="shared" si="3"/>
        <v>-38.020000000000003</v>
      </c>
      <c r="P53" s="80">
        <v>5</v>
      </c>
      <c r="Q53" s="68">
        <v>-190.10000000000002</v>
      </c>
    </row>
    <row r="54" spans="11:17">
      <c r="K54" s="5">
        <v>52</v>
      </c>
      <c r="L54" s="61">
        <v>658.2</v>
      </c>
    </row>
    <row r="55" spans="11:17">
      <c r="K55" s="5">
        <v>53</v>
      </c>
      <c r="L55" s="61">
        <v>601.6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</sheetData>
  <sortState xmlns:xlrd2="http://schemas.microsoft.com/office/spreadsheetml/2017/richdata2" ref="E2:I5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31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36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4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22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30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33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31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23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12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11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30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26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15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12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7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28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34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34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11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25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14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40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31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37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17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31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38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14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34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28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24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31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3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16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3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15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18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10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18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40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31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37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17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39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36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39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22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3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14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31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22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22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23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14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29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26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14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16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8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8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13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14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4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9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40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31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18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40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31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22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12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7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10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27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15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18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23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40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31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37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5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10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11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32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5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31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40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31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12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6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12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21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13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5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19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29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24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9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12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31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0.76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473.68421052631578</v>
      </c>
      <c r="P2" s="79">
        <v>19</v>
      </c>
      <c r="Q2" s="63">
        <v>9000</v>
      </c>
    </row>
    <row r="3" spans="1:17">
      <c r="A3" s="19" t="s">
        <v>8</v>
      </c>
      <c r="B3" s="122">
        <v>136</v>
      </c>
      <c r="C3" s="123"/>
      <c r="E3" s="33" t="s">
        <v>181</v>
      </c>
      <c r="F3" s="30" t="s">
        <v>156</v>
      </c>
      <c r="G3" s="13">
        <v>14</v>
      </c>
      <c r="H3" s="94">
        <f>IF(B$17=0,0,G3/B$17)</f>
        <v>0.56000000000000005</v>
      </c>
      <c r="I3" s="56">
        <v>16</v>
      </c>
      <c r="K3" s="5">
        <v>1</v>
      </c>
      <c r="L3" s="61">
        <v>60.4</v>
      </c>
      <c r="N3" s="76" t="s">
        <v>104</v>
      </c>
      <c r="O3" s="83">
        <f t="shared" si="0"/>
        <v>-905.26315789473688</v>
      </c>
      <c r="P3" s="80">
        <v>19</v>
      </c>
      <c r="Q3" s="64">
        <v>-17200</v>
      </c>
    </row>
    <row r="4" spans="1:17">
      <c r="A4" s="19" t="s">
        <v>6</v>
      </c>
      <c r="B4" s="124">
        <v>-184.1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0.44</v>
      </c>
      <c r="I4" s="56">
        <v>13</v>
      </c>
      <c r="K4" s="5">
        <v>2</v>
      </c>
      <c r="L4" s="61">
        <v>122.9</v>
      </c>
      <c r="N4" s="76" t="s">
        <v>105</v>
      </c>
      <c r="O4" s="83">
        <f t="shared" si="0"/>
        <v>-1900</v>
      </c>
      <c r="P4" s="80">
        <v>19</v>
      </c>
      <c r="Q4" s="64">
        <v>-36100</v>
      </c>
    </row>
    <row r="5" spans="1:17">
      <c r="A5" s="19" t="s">
        <v>7</v>
      </c>
      <c r="B5" s="126">
        <f>IF(B$2=0,0,B$4/B$2)</f>
        <v>-9.689473684210526</v>
      </c>
      <c r="C5" s="127"/>
      <c r="E5" s="33" t="s">
        <v>184</v>
      </c>
      <c r="F5" s="30" t="s">
        <v>187</v>
      </c>
      <c r="G5" s="13">
        <v>10</v>
      </c>
      <c r="H5" s="94">
        <f>IF(B$17=0,0,G5/B$17)</f>
        <v>0.4</v>
      </c>
      <c r="I5" s="56">
        <v>28</v>
      </c>
      <c r="K5" s="5">
        <v>3</v>
      </c>
      <c r="L5" s="61">
        <v>69.800000000000011</v>
      </c>
      <c r="N5" s="76" t="s">
        <v>157</v>
      </c>
      <c r="O5" s="83">
        <f>IF(P5=0,0,Q5/P5)</f>
        <v>-326.31578947368422</v>
      </c>
      <c r="P5" s="80">
        <v>19</v>
      </c>
      <c r="Q5" s="64">
        <v>-6200</v>
      </c>
    </row>
    <row r="6" spans="1:17">
      <c r="A6" s="19" t="s">
        <v>1</v>
      </c>
      <c r="B6" s="128">
        <f>IF(B$2=0,0,(B$7*1+B$8*2+B$9*3+B$10*4)/B$2)</f>
        <v>2.736842105263158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</v>
      </c>
      <c r="I6" s="56">
        <v>23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-1575</v>
      </c>
      <c r="P6" s="80">
        <v>12</v>
      </c>
      <c r="Q6" s="64">
        <v>-18900</v>
      </c>
    </row>
    <row r="7" spans="1:17">
      <c r="A7" s="19" t="s">
        <v>2</v>
      </c>
      <c r="B7" s="13">
        <v>4</v>
      </c>
      <c r="C7" s="6">
        <f t="shared" ref="C7:C12" si="2">IF(B$2=0,0,B7/B$2)</f>
        <v>0.21052631578947367</v>
      </c>
      <c r="E7" s="33" t="s">
        <v>56</v>
      </c>
      <c r="F7" s="30" t="s">
        <v>185</v>
      </c>
      <c r="G7" s="13">
        <v>5</v>
      </c>
      <c r="H7" s="94">
        <f>IF(B$17=0,0,G7/B$17)</f>
        <v>0.2</v>
      </c>
      <c r="I7" s="56">
        <v>31</v>
      </c>
      <c r="K7" s="5">
        <v>5</v>
      </c>
      <c r="L7" s="61">
        <v>23.200000000000014</v>
      </c>
      <c r="N7" s="76" t="s">
        <v>107</v>
      </c>
      <c r="O7" s="83">
        <f t="shared" si="0"/>
        <v>-962.5</v>
      </c>
      <c r="P7" s="80">
        <v>8</v>
      </c>
      <c r="Q7" s="64">
        <v>-7700</v>
      </c>
    </row>
    <row r="8" spans="1:17">
      <c r="A8" s="19" t="s">
        <v>3</v>
      </c>
      <c r="B8" s="13">
        <v>3</v>
      </c>
      <c r="C8" s="6">
        <f>IF(B$2=0,0,B8/B$2)</f>
        <v>0.15789473684210525</v>
      </c>
      <c r="E8" s="33" t="s">
        <v>57</v>
      </c>
      <c r="F8" s="30" t="s">
        <v>21</v>
      </c>
      <c r="G8" s="13">
        <v>4</v>
      </c>
      <c r="H8" s="94">
        <f>IF(B$17=0,0,G8/B$17)</f>
        <v>0.16</v>
      </c>
      <c r="I8" s="56">
        <v>31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0.31578947368421051</v>
      </c>
      <c r="E9" s="33" t="s">
        <v>59</v>
      </c>
      <c r="F9" s="30" t="s">
        <v>23</v>
      </c>
      <c r="G9" s="13">
        <v>4</v>
      </c>
      <c r="H9" s="94">
        <f>IF(B$17=0,0,G9/B$17)</f>
        <v>0.16</v>
      </c>
      <c r="I9" s="56">
        <v>17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0.31578947368421051</v>
      </c>
      <c r="E10" s="33" t="s">
        <v>77</v>
      </c>
      <c r="F10" s="30" t="s">
        <v>41</v>
      </c>
      <c r="G10" s="13">
        <v>3</v>
      </c>
      <c r="H10" s="94">
        <f>IF(B$17=0,0,G10/B$17)</f>
        <v>0.12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0.36842105263157893</v>
      </c>
      <c r="E11" s="33" t="s">
        <v>58</v>
      </c>
      <c r="F11" s="30" t="s">
        <v>22</v>
      </c>
      <c r="G11" s="13">
        <v>2</v>
      </c>
      <c r="H11" s="94">
        <f>IF(B$17=0,0,G11/B$17)</f>
        <v>0.08</v>
      </c>
      <c r="I11" s="56">
        <v>17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0.10526315789473684</v>
      </c>
      <c r="E12" s="33" t="s">
        <v>183</v>
      </c>
      <c r="F12" s="30" t="s">
        <v>186</v>
      </c>
      <c r="G12" s="13">
        <v>2</v>
      </c>
      <c r="H12" s="94">
        <f>IF(B$17=0,0,G12/B$17)</f>
        <v>0.08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25</v>
      </c>
      <c r="C13" s="11">
        <f>IF(B$3=0,0,B13/B$3)</f>
        <v>0.18382352941176472</v>
      </c>
      <c r="E13" s="33" t="s">
        <v>182</v>
      </c>
      <c r="F13" s="30" t="s">
        <v>19</v>
      </c>
      <c r="G13" s="13">
        <v>1</v>
      </c>
      <c r="H13" s="94">
        <f>IF(B$17=0,0,G13/B$17)</f>
        <v>0.04</v>
      </c>
      <c r="I13" s="56">
        <v>28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26</v>
      </c>
      <c r="C14" s="6">
        <f>IF(B$3=0,0,B14/B$3)</f>
        <v>0.19117647058823528</v>
      </c>
      <c r="E14" s="33" t="s">
        <v>82</v>
      </c>
      <c r="F14" s="30" t="s">
        <v>46</v>
      </c>
      <c r="G14" s="13">
        <v>1</v>
      </c>
      <c r="H14" s="94">
        <f>IF(B$17=0,0,G14/B$17)</f>
        <v>0.04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14</v>
      </c>
      <c r="C15" s="4">
        <f>IF(B$13=0,0,B15/B$13)</f>
        <v>0.56000000000000005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-10.27142857142857</v>
      </c>
      <c r="P15" s="81">
        <v>7</v>
      </c>
      <c r="Q15" s="69">
        <v>-71.899999999999991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0.18382352941176472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0.21323529411764705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2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8</v>
      </c>
      <c r="C19" s="6">
        <f>IF(B$17=0,0,B19/B$17)</f>
        <v>0.32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17</v>
      </c>
      <c r="C20" s="6">
        <f>IF(B$17=0,0,B20/B$17)</f>
        <v>0.68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-162.19999999999999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14</v>
      </c>
      <c r="C21" s="6">
        <f>IF(B$17=0,0,B21/B$17)</f>
        <v>0.56000000000000005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0.32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263</v>
      </c>
      <c r="O23" s="86">
        <f t="shared" si="3"/>
        <v>2.7499999999999982</v>
      </c>
      <c r="P23" s="80">
        <v>2</v>
      </c>
      <c r="Q23" s="68">
        <v>5.4999999999999964</v>
      </c>
    </row>
    <row r="24" spans="1:17">
      <c r="A24" s="19" t="s">
        <v>5</v>
      </c>
      <c r="B24" s="16">
        <f>IF(B$17=0,0,C24/B$17)</f>
        <v>8024</v>
      </c>
      <c r="C24" s="8">
        <v>200600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7282.3529411764703</v>
      </c>
      <c r="C25" s="98">
        <v>123800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-6644.8275862068967</v>
      </c>
      <c r="C27" s="98">
        <v>-192700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18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N30" s="76" t="s">
        <v>276</v>
      </c>
      <c r="O30" s="86">
        <f t="shared" si="3"/>
        <v>-80.5</v>
      </c>
      <c r="P30" s="80">
        <v>1</v>
      </c>
      <c r="Q30" s="68">
        <v>-80.5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9</v>
      </c>
      <c r="N31" s="76" t="s">
        <v>244</v>
      </c>
      <c r="O31" s="86">
        <f t="shared" si="3"/>
        <v>-98.45</v>
      </c>
      <c r="P31" s="80">
        <v>2</v>
      </c>
      <c r="Q31" s="68">
        <v>-196.9</v>
      </c>
    </row>
    <row r="32" spans="1:17">
      <c r="A32" s="21" t="s">
        <v>112</v>
      </c>
      <c r="B32" s="26">
        <v>2</v>
      </c>
      <c r="C32" s="9">
        <f>IF(B$3=0,0,B32/B$3)</f>
        <v>1.4705882352941176E-2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231</v>
      </c>
      <c r="O32" s="86">
        <f t="shared" si="3"/>
        <v>-103.69999999999999</v>
      </c>
      <c r="P32" s="80">
        <v>2</v>
      </c>
      <c r="Q32" s="68">
        <v>-207.39999999999998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0.08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0.28000000000000003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0.08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0.04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16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8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36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36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22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22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18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25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54</v>
      </c>
      <c r="F2" s="29" t="s">
        <v>20</v>
      </c>
      <c r="G2" s="12">
        <v>31</v>
      </c>
      <c r="H2" s="93">
        <f>IF(B$17=0,0,G2/B$17)</f>
        <v>0.57407407407407407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-1325.6410256410256</v>
      </c>
      <c r="P2" s="79">
        <v>39</v>
      </c>
      <c r="Q2" s="63">
        <v>-51700</v>
      </c>
    </row>
    <row r="3" spans="1:17">
      <c r="A3" s="19" t="s">
        <v>8</v>
      </c>
      <c r="B3" s="122">
        <v>307</v>
      </c>
      <c r="C3" s="123"/>
      <c r="E3" s="33" t="s">
        <v>181</v>
      </c>
      <c r="F3" s="30" t="s">
        <v>156</v>
      </c>
      <c r="G3" s="13">
        <v>30</v>
      </c>
      <c r="H3" s="94">
        <f>IF(B$17=0,0,G3/B$17)</f>
        <v>0.55555555555555558</v>
      </c>
      <c r="I3" s="56">
        <v>17</v>
      </c>
      <c r="K3" s="5">
        <v>1</v>
      </c>
      <c r="L3" s="61">
        <v>-53.7</v>
      </c>
      <c r="N3" s="76" t="s">
        <v>104</v>
      </c>
      <c r="O3" s="83">
        <f t="shared" si="0"/>
        <v>141.02564102564102</v>
      </c>
      <c r="P3" s="80">
        <v>39</v>
      </c>
      <c r="Q3" s="64">
        <v>5500</v>
      </c>
    </row>
    <row r="4" spans="1:17">
      <c r="A4" s="19" t="s">
        <v>6</v>
      </c>
      <c r="B4" s="124">
        <v>-424.99999999999989</v>
      </c>
      <c r="C4" s="125"/>
      <c r="E4" s="33" t="s">
        <v>184</v>
      </c>
      <c r="F4" s="30" t="s">
        <v>187</v>
      </c>
      <c r="G4" s="13">
        <v>28</v>
      </c>
      <c r="H4" s="94">
        <f>IF(B$17=0,0,G4/B$17)</f>
        <v>0.51851851851851849</v>
      </c>
      <c r="I4" s="56">
        <v>16</v>
      </c>
      <c r="K4" s="5">
        <v>2</v>
      </c>
      <c r="L4" s="61">
        <v>-70.800000000000011</v>
      </c>
      <c r="N4" s="76" t="s">
        <v>105</v>
      </c>
      <c r="O4" s="83">
        <f t="shared" si="0"/>
        <v>-1428.9473684210527</v>
      </c>
      <c r="P4" s="80">
        <v>38</v>
      </c>
      <c r="Q4" s="64">
        <v>-54300</v>
      </c>
    </row>
    <row r="5" spans="1:17">
      <c r="A5" s="19" t="s">
        <v>7</v>
      </c>
      <c r="B5" s="126">
        <f>IF(B$2=0,0,B$4/B$2)</f>
        <v>-10.897435897435894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0.37037037037037035</v>
      </c>
      <c r="I5" s="56">
        <v>24</v>
      </c>
      <c r="K5" s="5">
        <v>3</v>
      </c>
      <c r="L5" s="61">
        <v>-67.200000000000017</v>
      </c>
      <c r="N5" s="76" t="s">
        <v>157</v>
      </c>
      <c r="O5" s="83">
        <f>IF(P5=0,0,Q5/P5)</f>
        <v>-647.22222222222217</v>
      </c>
      <c r="P5" s="80">
        <v>36</v>
      </c>
      <c r="Q5" s="64">
        <v>-23300</v>
      </c>
    </row>
    <row r="6" spans="1:17">
      <c r="A6" s="19" t="s">
        <v>1</v>
      </c>
      <c r="B6" s="128">
        <f>IF(B$2=0,0,(B$7*1+B$8*2+B$9*3+B$10*4)/B$2)</f>
        <v>2.7948717948717947</v>
      </c>
      <c r="C6" s="129"/>
      <c r="E6" s="33" t="s">
        <v>56</v>
      </c>
      <c r="F6" s="30" t="s">
        <v>185</v>
      </c>
      <c r="G6" s="13">
        <v>14</v>
      </c>
      <c r="H6" s="94">
        <f>IF(B$17=0,0,G6/B$17)</f>
        <v>0.25925925925925924</v>
      </c>
      <c r="I6" s="56">
        <v>21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-366.66666666666669</v>
      </c>
      <c r="P6" s="80">
        <v>30</v>
      </c>
      <c r="Q6" s="64">
        <v>-11000</v>
      </c>
    </row>
    <row r="7" spans="1:17">
      <c r="A7" s="19" t="s">
        <v>2</v>
      </c>
      <c r="B7" s="13">
        <v>8</v>
      </c>
      <c r="C7" s="6">
        <f t="shared" ref="C7:C12" si="2">IF(B$2=0,0,B7/B$2)</f>
        <v>0.20512820512820512</v>
      </c>
      <c r="E7" s="33" t="s">
        <v>55</v>
      </c>
      <c r="F7" s="30" t="s">
        <v>155</v>
      </c>
      <c r="G7" s="13">
        <v>12</v>
      </c>
      <c r="H7" s="94">
        <f>IF(B$17=0,0,G7/B$17)</f>
        <v>0.22222222222222221</v>
      </c>
      <c r="I7" s="56">
        <v>17</v>
      </c>
      <c r="K7" s="5">
        <v>5</v>
      </c>
      <c r="L7" s="61">
        <v>-168.90000000000003</v>
      </c>
      <c r="N7" s="76" t="s">
        <v>107</v>
      </c>
      <c r="O7" s="83">
        <f t="shared" si="0"/>
        <v>-773.68421052631584</v>
      </c>
      <c r="P7" s="80">
        <v>19</v>
      </c>
      <c r="Q7" s="64">
        <v>-14700</v>
      </c>
    </row>
    <row r="8" spans="1:17">
      <c r="A8" s="19" t="s">
        <v>3</v>
      </c>
      <c r="B8" s="13">
        <v>7</v>
      </c>
      <c r="C8" s="6">
        <f>IF(B$2=0,0,B8/B$2)</f>
        <v>0.17948717948717949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22</v>
      </c>
      <c r="K8" s="5">
        <v>6</v>
      </c>
      <c r="L8" s="61">
        <v>-225.90000000000003</v>
      </c>
      <c r="N8" s="76" t="s">
        <v>108</v>
      </c>
      <c r="O8" s="83">
        <f t="shared" si="0"/>
        <v>-277.77777777777777</v>
      </c>
      <c r="P8" s="80">
        <v>9</v>
      </c>
      <c r="Q8" s="64">
        <v>-2500</v>
      </c>
    </row>
    <row r="9" spans="1:17">
      <c r="A9" s="20" t="s">
        <v>4</v>
      </c>
      <c r="B9" s="14">
        <v>9</v>
      </c>
      <c r="C9" s="7">
        <f>IF(B$2=0,0,B9/B$2)</f>
        <v>0.23076923076923078</v>
      </c>
      <c r="E9" s="33" t="s">
        <v>182</v>
      </c>
      <c r="F9" s="30" t="s">
        <v>19</v>
      </c>
      <c r="G9" s="13">
        <v>6</v>
      </c>
      <c r="H9" s="94">
        <f>IF(B$17=0,0,G9/B$17)</f>
        <v>0.1111111111111111</v>
      </c>
      <c r="I9" s="56">
        <v>13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15</v>
      </c>
      <c r="C10" s="7">
        <f>IF(B$2=0,0,B10/B$2)</f>
        <v>0.38461538461538464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25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0.38461538461538464</v>
      </c>
      <c r="E11" s="33" t="s">
        <v>61</v>
      </c>
      <c r="F11" s="30" t="s">
        <v>25</v>
      </c>
      <c r="G11" s="13">
        <v>1</v>
      </c>
      <c r="H11" s="94">
        <f>IF(B$17=0,0,G11/B$17)</f>
        <v>1.8518518518518517E-2</v>
      </c>
      <c r="I11" s="56">
        <v>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5.128205128205128E-2</v>
      </c>
      <c r="E12" s="33" t="s">
        <v>66</v>
      </c>
      <c r="F12" s="30" t="s">
        <v>30</v>
      </c>
      <c r="G12" s="13">
        <v>1</v>
      </c>
      <c r="H12" s="94">
        <f>IF(B$17=0,0,G12/B$17)</f>
        <v>1.8518518518518517E-2</v>
      </c>
      <c r="I12" s="56">
        <v>10</v>
      </c>
      <c r="K12" s="5">
        <v>10</v>
      </c>
      <c r="L12" s="61">
        <v>-333.20000000000005</v>
      </c>
      <c r="N12" s="75" t="s">
        <v>126</v>
      </c>
      <c r="O12" s="85">
        <f>IF(P12=0,0,Q12/P12)</f>
        <v>-10.933333333333335</v>
      </c>
      <c r="P12" s="79">
        <v>12</v>
      </c>
      <c r="Q12" s="67">
        <v>-131.20000000000002</v>
      </c>
    </row>
    <row r="13" spans="1:17">
      <c r="A13" s="22" t="s">
        <v>97</v>
      </c>
      <c r="B13" s="15">
        <v>47</v>
      </c>
      <c r="C13" s="11">
        <f>IF(B$3=0,0,B13/B$3)</f>
        <v>0.15309446254071662</v>
      </c>
      <c r="E13" s="33" t="s">
        <v>183</v>
      </c>
      <c r="F13" s="30" t="s">
        <v>186</v>
      </c>
      <c r="G13" s="13">
        <v>1</v>
      </c>
      <c r="H13" s="94">
        <f>IF(B$17=0,0,G13/B$17)</f>
        <v>1.8518518518518517E-2</v>
      </c>
      <c r="I13" s="56">
        <v>15</v>
      </c>
      <c r="K13" s="5">
        <v>11</v>
      </c>
      <c r="L13" s="61">
        <v>-378.40000000000003</v>
      </c>
      <c r="N13" s="76" t="s">
        <v>127</v>
      </c>
      <c r="O13" s="86">
        <f>IF(P13=0,0,Q13/P13)</f>
        <v>2.6857142857142855</v>
      </c>
      <c r="P13" s="80">
        <v>7</v>
      </c>
      <c r="Q13" s="68">
        <v>18.799999999999997</v>
      </c>
    </row>
    <row r="14" spans="1:17">
      <c r="A14" s="19" t="s">
        <v>94</v>
      </c>
      <c r="B14" s="13">
        <v>64</v>
      </c>
      <c r="C14" s="6">
        <f>IF(B$3=0,0,B14/B$3)</f>
        <v>0.20846905537459284</v>
      </c>
      <c r="E14" s="33" t="s">
        <v>71</v>
      </c>
      <c r="F14" s="30" t="s">
        <v>35</v>
      </c>
      <c r="G14" s="13">
        <v>1</v>
      </c>
      <c r="H14" s="94">
        <f>IF(B$17=0,0,G14/B$17)</f>
        <v>1.8518518518518517E-2</v>
      </c>
      <c r="I14" s="56">
        <v>14</v>
      </c>
      <c r="K14" s="5">
        <v>12</v>
      </c>
      <c r="L14" s="61">
        <v>-403.8</v>
      </c>
      <c r="N14" s="76" t="s">
        <v>128</v>
      </c>
      <c r="O14" s="86">
        <f>IF(P14=0,0,Q14/P14)</f>
        <v>-28.86363636363636</v>
      </c>
      <c r="P14" s="80">
        <v>11</v>
      </c>
      <c r="Q14" s="68">
        <v>-317.49999999999994</v>
      </c>
    </row>
    <row r="15" spans="1:17">
      <c r="A15" s="18" t="s">
        <v>99</v>
      </c>
      <c r="B15" s="12">
        <f>B21</f>
        <v>30</v>
      </c>
      <c r="C15" s="4">
        <f>IF(B$13=0,0,B15/B$13)</f>
        <v>0.63829787234042556</v>
      </c>
      <c r="E15" s="33" t="s">
        <v>76</v>
      </c>
      <c r="F15" s="30" t="s">
        <v>40</v>
      </c>
      <c r="G15" s="13">
        <v>1</v>
      </c>
      <c r="H15" s="94">
        <f>IF(B$17=0,0,G15/B$17)</f>
        <v>1.8518518518518517E-2</v>
      </c>
      <c r="I15" s="56">
        <v>4</v>
      </c>
      <c r="K15" s="5">
        <v>13</v>
      </c>
      <c r="L15" s="61">
        <v>-426.8</v>
      </c>
      <c r="N15" s="77" t="s">
        <v>159</v>
      </c>
      <c r="O15" s="87">
        <f>IF(P15=0,0,Q15/P15)</f>
        <v>0.54444444444444706</v>
      </c>
      <c r="P15" s="81">
        <v>9</v>
      </c>
      <c r="Q15" s="69">
        <v>4.9000000000000234</v>
      </c>
    </row>
    <row r="16" spans="1:17">
      <c r="A16" s="18" t="s">
        <v>100</v>
      </c>
      <c r="B16" s="12">
        <f>B22</f>
        <v>17</v>
      </c>
      <c r="C16" s="4">
        <f>IF(B$14=0,0,B16/B$14)</f>
        <v>0.265625</v>
      </c>
      <c r="E16" s="33" t="s">
        <v>77</v>
      </c>
      <c r="F16" s="30" t="s">
        <v>41</v>
      </c>
      <c r="G16" s="13">
        <v>1</v>
      </c>
      <c r="H16" s="94">
        <f>IF(B$17=0,0,G16/B$17)</f>
        <v>1.8518518518518517E-2</v>
      </c>
      <c r="I16" s="56">
        <v>22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0.1758957654723127</v>
      </c>
      <c r="E17" s="33" t="s">
        <v>58</v>
      </c>
      <c r="F17" s="30" t="s">
        <v>22</v>
      </c>
      <c r="G17" s="13">
        <v>0</v>
      </c>
      <c r="H17" s="94">
        <f>IF(B$17=0,0,G17/B$17)</f>
        <v>0</v>
      </c>
      <c r="I17" s="56">
        <v>27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49</v>
      </c>
      <c r="C18" s="6">
        <f>IF(B$3=0,0,B18/B$3)</f>
        <v>0.15960912052117263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19</v>
      </c>
      <c r="C19" s="6">
        <f>IF(B$17=0,0,B19/B$17)</f>
        <v>0.35185185185185186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>IF(P19=0,0,Q19/P19)</f>
        <v>25.44</v>
      </c>
      <c r="P19" s="80">
        <v>5</v>
      </c>
      <c r="Q19" s="68">
        <v>127.2</v>
      </c>
    </row>
    <row r="20" spans="1:17">
      <c r="A20" s="19" t="s">
        <v>11</v>
      </c>
      <c r="B20" s="13">
        <v>35</v>
      </c>
      <c r="C20" s="6">
        <f>IF(B$17=0,0,B20/B$17)</f>
        <v>0.64814814814814814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169</v>
      </c>
      <c r="O20" s="86">
        <f>IF(P20=0,0,Q20/P20)</f>
        <v>21.671428571428574</v>
      </c>
      <c r="P20" s="80">
        <v>7</v>
      </c>
      <c r="Q20" s="68">
        <v>151.70000000000002</v>
      </c>
    </row>
    <row r="21" spans="1:17">
      <c r="A21" s="19" t="s">
        <v>151</v>
      </c>
      <c r="B21" s="13">
        <v>30</v>
      </c>
      <c r="C21" s="6">
        <f>IF(B$17=0,0,B21/B$17)</f>
        <v>0.55555555555555558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277</v>
      </c>
      <c r="O21" s="86">
        <f>IF(P21=0,0,Q21/P21)</f>
        <v>14.450000000000003</v>
      </c>
      <c r="P21" s="80">
        <v>6</v>
      </c>
      <c r="Q21" s="68">
        <v>86.700000000000017</v>
      </c>
    </row>
    <row r="22" spans="1:17">
      <c r="A22" s="19" t="s">
        <v>149</v>
      </c>
      <c r="B22" s="13">
        <v>17</v>
      </c>
      <c r="C22" s="6">
        <f>IF(B$17=0,0,B22/B$17)</f>
        <v>0.31481481481481483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11</v>
      </c>
      <c r="K22" s="5">
        <v>20</v>
      </c>
      <c r="L22" s="61">
        <v>-368.5</v>
      </c>
      <c r="N22" s="76" t="s">
        <v>255</v>
      </c>
      <c r="O22" s="86">
        <f>IF(P22=0,0,Q22/P22)</f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265</v>
      </c>
      <c r="O23" s="86">
        <f>IF(P23=0,0,Q23/P23)</f>
        <v>-3.8142857142857158</v>
      </c>
      <c r="P23" s="80">
        <v>7</v>
      </c>
      <c r="Q23" s="68">
        <v>-26.70000000000001</v>
      </c>
    </row>
    <row r="24" spans="1:17">
      <c r="A24" s="19" t="s">
        <v>5</v>
      </c>
      <c r="B24" s="16">
        <f>IF(B$17=0,0,C24/B$17)</f>
        <v>5866.666666666667</v>
      </c>
      <c r="C24" s="8">
        <v>316800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K24" s="5">
        <v>22</v>
      </c>
      <c r="L24" s="61">
        <v>-350.8</v>
      </c>
      <c r="N24" s="76" t="s">
        <v>216</v>
      </c>
      <c r="O24" s="86">
        <f>IF(P24=0,0,Q24/P24)</f>
        <v>-4.3000000000000016</v>
      </c>
      <c r="P24" s="80">
        <v>3</v>
      </c>
      <c r="Q24" s="68">
        <v>-12.900000000000006</v>
      </c>
    </row>
    <row r="25" spans="1:17">
      <c r="A25" s="20" t="s">
        <v>133</v>
      </c>
      <c r="B25" s="97">
        <f>IF($B$17-B$16=0,0,C25/($B$17-B$16))</f>
        <v>7024.3243243243242</v>
      </c>
      <c r="C25" s="98">
        <v>259900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269</v>
      </c>
      <c r="O25" s="86">
        <f>IF(P25=0,0,Q25/P25)</f>
        <v>-12.800000000000006</v>
      </c>
      <c r="P25" s="80">
        <v>3</v>
      </c>
      <c r="Q25" s="68">
        <v>-38.40000000000002</v>
      </c>
    </row>
    <row r="26" spans="1:17">
      <c r="A26" s="20" t="s">
        <v>134</v>
      </c>
      <c r="B26" s="97">
        <f>IF(B$16=0,0,C26/B$16)</f>
        <v>3347.0588235294117</v>
      </c>
      <c r="C26" s="98">
        <v>56900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272</v>
      </c>
      <c r="O26" s="86">
        <f>IF(P26=0,0,Q26/P26)</f>
        <v>-17.557142857142857</v>
      </c>
      <c r="P26" s="80">
        <v>14</v>
      </c>
      <c r="Q26" s="68">
        <v>-245.8</v>
      </c>
    </row>
    <row r="27" spans="1:17">
      <c r="A27" s="20" t="s">
        <v>132</v>
      </c>
      <c r="B27" s="97">
        <f>IF(B$18=0,0,C27/B$18)</f>
        <v>-5900</v>
      </c>
      <c r="C27" s="98">
        <v>-289100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297</v>
      </c>
      <c r="O27" s="86">
        <f>IF(P27=0,0,Q27/P27)</f>
        <v>-22.049999999999997</v>
      </c>
      <c r="P27" s="80">
        <v>2</v>
      </c>
      <c r="Q27" s="68">
        <v>-44.099999999999994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18</v>
      </c>
      <c r="K28" s="5">
        <v>26</v>
      </c>
      <c r="L28" s="61">
        <v>-416.09999999999997</v>
      </c>
      <c r="N28" s="76" t="s">
        <v>258</v>
      </c>
      <c r="O28" s="86">
        <f>IF(P28=0,0,Q28/P28)</f>
        <v>-23.5</v>
      </c>
      <c r="P28" s="80">
        <v>3</v>
      </c>
      <c r="Q28" s="68">
        <v>-70.5</v>
      </c>
    </row>
    <row r="29" spans="1:17">
      <c r="A29" s="19" t="s">
        <v>131</v>
      </c>
      <c r="B29" s="13">
        <v>30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304</v>
      </c>
      <c r="O29" s="86">
        <f>IF(P29=0,0,Q29/P29)</f>
        <v>-24.666666666666671</v>
      </c>
      <c r="P29" s="80">
        <v>9</v>
      </c>
      <c r="Q29" s="68">
        <v>-222.00000000000003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-371.19999999999993</v>
      </c>
      <c r="N30" s="76" t="s">
        <v>195</v>
      </c>
      <c r="O30" s="86">
        <f>IF(P30=0,0,Q30/P30)</f>
        <v>-27.309999999999992</v>
      </c>
      <c r="P30" s="80">
        <v>10</v>
      </c>
      <c r="Q30" s="68">
        <v>-273.09999999999991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276</v>
      </c>
      <c r="O31" s="86">
        <f>IF(P31=0,0,Q31/P31)</f>
        <v>-34.585714285714282</v>
      </c>
      <c r="P31" s="80">
        <v>14</v>
      </c>
      <c r="Q31" s="68">
        <v>-484.19999999999993</v>
      </c>
    </row>
    <row r="32" spans="1:17">
      <c r="A32" s="21" t="s">
        <v>112</v>
      </c>
      <c r="B32" s="26">
        <v>1</v>
      </c>
      <c r="C32" s="9">
        <f>IF(B$3=0,0,B32/B$3)</f>
        <v>3.2573289902280132E-3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241</v>
      </c>
      <c r="O32" s="86">
        <f>IF(P32=0,0,Q32/P32)</f>
        <v>-35.400000000000006</v>
      </c>
      <c r="P32" s="80">
        <v>2</v>
      </c>
      <c r="Q32" s="68">
        <v>-70.800000000000011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>IF(P33=0,0,Q33/P33)</f>
        <v>-35.621428571428567</v>
      </c>
      <c r="P33" s="80">
        <v>14</v>
      </c>
      <c r="Q33" s="68">
        <v>-498.69999999999993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228</v>
      </c>
      <c r="O34" s="86">
        <f>IF(P34=0,0,Q34/P34)</f>
        <v>-59.824999999999996</v>
      </c>
      <c r="P34" s="80">
        <v>4</v>
      </c>
      <c r="Q34" s="68">
        <v>-239.29999999999998</v>
      </c>
    </row>
    <row r="35" spans="1:17">
      <c r="A35" s="52" t="s">
        <v>139</v>
      </c>
      <c r="B35" s="99">
        <v>8</v>
      </c>
      <c r="C35" s="102">
        <f t="shared" ref="C35:C47" si="3">IF(B$17=0,0,B35/B$17)</f>
        <v>0.14814814814814814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262</v>
      </c>
      <c r="O35" s="86">
        <f>IF(P35=0,0,Q35/P35)</f>
        <v>-64.5</v>
      </c>
      <c r="P35" s="80">
        <v>1</v>
      </c>
      <c r="Q35" s="68">
        <v>-64.5</v>
      </c>
    </row>
    <row r="36" spans="1:17">
      <c r="A36" s="19" t="s">
        <v>135</v>
      </c>
      <c r="B36" s="13">
        <v>14</v>
      </c>
      <c r="C36" s="6">
        <f t="shared" si="3"/>
        <v>0.25925925925925924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</row>
    <row r="37" spans="1:17">
      <c r="A37" s="19" t="s">
        <v>136</v>
      </c>
      <c r="B37" s="100">
        <v>7</v>
      </c>
      <c r="C37" s="6">
        <f t="shared" si="3"/>
        <v>0.12962962962962962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</row>
    <row r="38" spans="1:17">
      <c r="A38" s="19" t="s">
        <v>137</v>
      </c>
      <c r="B38" s="100">
        <v>17</v>
      </c>
      <c r="C38" s="6">
        <f t="shared" si="3"/>
        <v>0.31481481481481483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6</v>
      </c>
      <c r="C39" s="6">
        <f t="shared" si="3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2</v>
      </c>
      <c r="C40" s="6">
        <f t="shared" si="3"/>
        <v>3.7037037037037035E-2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60</v>
      </c>
      <c r="F2" s="29" t="s">
        <v>24</v>
      </c>
      <c r="G2" s="12">
        <v>20</v>
      </c>
      <c r="H2" s="93">
        <f>IF(B$17=0,0,G2/B$17)</f>
        <v>0.60606060606060608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-166.66666666666666</v>
      </c>
      <c r="P2" s="79">
        <v>24</v>
      </c>
      <c r="Q2" s="63">
        <v>-4000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18</v>
      </c>
      <c r="H3" s="94">
        <f>IF(B$17=0,0,G3/B$17)</f>
        <v>0.54545454545454541</v>
      </c>
      <c r="I3" s="56">
        <v>18</v>
      </c>
      <c r="K3" s="5">
        <v>1</v>
      </c>
      <c r="L3" s="61">
        <v>-31</v>
      </c>
      <c r="N3" s="76" t="s">
        <v>104</v>
      </c>
      <c r="O3" s="83">
        <f t="shared" si="0"/>
        <v>758.33333333333337</v>
      </c>
      <c r="P3" s="80">
        <v>24</v>
      </c>
      <c r="Q3" s="64">
        <v>18200</v>
      </c>
    </row>
    <row r="4" spans="1:17">
      <c r="A4" s="19" t="s">
        <v>6</v>
      </c>
      <c r="B4" s="124">
        <v>-251.49999999999994</v>
      </c>
      <c r="C4" s="125"/>
      <c r="E4" s="33" t="s">
        <v>54</v>
      </c>
      <c r="F4" s="30" t="s">
        <v>20</v>
      </c>
      <c r="G4" s="13">
        <v>18</v>
      </c>
      <c r="H4" s="94">
        <f>IF(B$17=0,0,G4/B$17)</f>
        <v>0.54545454545454541</v>
      </c>
      <c r="I4" s="56">
        <v>23</v>
      </c>
      <c r="K4" s="5">
        <v>2</v>
      </c>
      <c r="L4" s="61">
        <v>-52.3</v>
      </c>
      <c r="N4" s="76" t="s">
        <v>105</v>
      </c>
      <c r="O4" s="83">
        <f t="shared" si="0"/>
        <v>-1418.1818181818182</v>
      </c>
      <c r="P4" s="80">
        <v>22</v>
      </c>
      <c r="Q4" s="64">
        <v>-31200</v>
      </c>
    </row>
    <row r="5" spans="1:17">
      <c r="A5" s="19" t="s">
        <v>7</v>
      </c>
      <c r="B5" s="126">
        <f>IF(B$2=0,0,B$4/B$2)</f>
        <v>-10.479166666666664</v>
      </c>
      <c r="C5" s="127"/>
      <c r="E5" s="33" t="s">
        <v>184</v>
      </c>
      <c r="F5" s="30" t="s">
        <v>187</v>
      </c>
      <c r="G5" s="13">
        <v>13</v>
      </c>
      <c r="H5" s="94">
        <f>IF(B$17=0,0,G5/B$17)</f>
        <v>0.39393939393939392</v>
      </c>
      <c r="I5" s="56">
        <v>30</v>
      </c>
      <c r="K5" s="5">
        <v>3</v>
      </c>
      <c r="L5" s="61">
        <v>-44.9</v>
      </c>
      <c r="N5" s="76" t="s">
        <v>157</v>
      </c>
      <c r="O5" s="83">
        <f>IF(P5=0,0,Q5/P5)</f>
        <v>-635</v>
      </c>
      <c r="P5" s="80">
        <v>20</v>
      </c>
      <c r="Q5" s="64">
        <v>-12700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0.30303030303030304</v>
      </c>
      <c r="I6" s="56">
        <v>16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-1475</v>
      </c>
      <c r="P6" s="80">
        <v>12</v>
      </c>
      <c r="Q6" s="64">
        <v>-17700</v>
      </c>
    </row>
    <row r="7" spans="1:17">
      <c r="A7" s="19" t="s">
        <v>2</v>
      </c>
      <c r="B7" s="13">
        <v>2</v>
      </c>
      <c r="C7" s="6">
        <f t="shared" ref="C7:C12" si="2">IF(B$2=0,0,B7/B$2)</f>
        <v>8.3333333333333329E-2</v>
      </c>
      <c r="E7" s="33" t="s">
        <v>57</v>
      </c>
      <c r="F7" s="30" t="s">
        <v>21</v>
      </c>
      <c r="G7" s="13">
        <v>8</v>
      </c>
      <c r="H7" s="94">
        <f>IF(B$17=0,0,G7/B$17)</f>
        <v>0.24242424242424243</v>
      </c>
      <c r="I7" s="56">
        <v>16</v>
      </c>
      <c r="K7" s="5">
        <v>5</v>
      </c>
      <c r="L7" s="61">
        <v>-96.399999999999991</v>
      </c>
      <c r="N7" s="76" t="s">
        <v>107</v>
      </c>
      <c r="O7" s="83">
        <f t="shared" si="0"/>
        <v>-3777.7777777777778</v>
      </c>
      <c r="P7" s="80">
        <v>9</v>
      </c>
      <c r="Q7" s="64">
        <v>-34000</v>
      </c>
    </row>
    <row r="8" spans="1:17">
      <c r="A8" s="19" t="s">
        <v>3</v>
      </c>
      <c r="B8" s="13">
        <v>9</v>
      </c>
      <c r="C8" s="6">
        <f>IF(B$2=0,0,B8/B$2)</f>
        <v>0.375</v>
      </c>
      <c r="E8" s="33" t="s">
        <v>59</v>
      </c>
      <c r="F8" s="30" t="s">
        <v>23</v>
      </c>
      <c r="G8" s="13">
        <v>7</v>
      </c>
      <c r="H8" s="94">
        <f>IF(B$17=0,0,G8/B$17)</f>
        <v>0.21212121212121213</v>
      </c>
      <c r="I8" s="56">
        <v>10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8</v>
      </c>
      <c r="C9" s="7">
        <f>IF(B$2=0,0,B9/B$2)</f>
        <v>0.33333333333333331</v>
      </c>
      <c r="E9" s="33" t="s">
        <v>182</v>
      </c>
      <c r="F9" s="30" t="s">
        <v>19</v>
      </c>
      <c r="G9" s="13">
        <v>6</v>
      </c>
      <c r="H9" s="94">
        <f>IF(B$17=0,0,G9/B$17)</f>
        <v>0.18181818181818182</v>
      </c>
      <c r="I9" s="56">
        <v>9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0.20833333333333334</v>
      </c>
      <c r="E10" s="33" t="s">
        <v>55</v>
      </c>
      <c r="F10" s="30" t="s">
        <v>155</v>
      </c>
      <c r="G10" s="13">
        <v>6</v>
      </c>
      <c r="H10" s="94">
        <f>IF(B$17=0,0,G10/B$17)</f>
        <v>0.18181818181818182</v>
      </c>
      <c r="I10" s="56">
        <v>25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0.45833333333333331</v>
      </c>
      <c r="E11" s="33" t="s">
        <v>58</v>
      </c>
      <c r="F11" s="30" t="s">
        <v>22</v>
      </c>
      <c r="G11" s="13">
        <v>3</v>
      </c>
      <c r="H11" s="94">
        <f>IF(B$17=0,0,G11/B$17)</f>
        <v>9.0909090909090912E-2</v>
      </c>
      <c r="I11" s="56">
        <v>15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4.1666666666666664E-2</v>
      </c>
      <c r="E12" s="33" t="s">
        <v>69</v>
      </c>
      <c r="F12" s="30" t="s">
        <v>33</v>
      </c>
      <c r="G12" s="13">
        <v>2</v>
      </c>
      <c r="H12" s="94">
        <f>IF(B$17=0,0,G12/B$17)</f>
        <v>6.0606060606060608E-2</v>
      </c>
      <c r="I12" s="56">
        <v>3</v>
      </c>
      <c r="K12" s="5">
        <v>10</v>
      </c>
      <c r="L12" s="61">
        <v>-217.49999999999997</v>
      </c>
      <c r="N12" s="75" t="s">
        <v>126</v>
      </c>
      <c r="O12" s="85">
        <f>IF(P12=0,0,Q12/P12)</f>
        <v>9.4000000000000021</v>
      </c>
      <c r="P12" s="79">
        <v>4</v>
      </c>
      <c r="Q12" s="67">
        <v>37.600000000000009</v>
      </c>
    </row>
    <row r="13" spans="1:17">
      <c r="A13" s="22" t="s">
        <v>97</v>
      </c>
      <c r="B13" s="15">
        <v>28</v>
      </c>
      <c r="C13" s="11">
        <f>IF(B$3=0,0,B13/B$3)</f>
        <v>0.15642458100558659</v>
      </c>
      <c r="E13" s="33" t="s">
        <v>74</v>
      </c>
      <c r="F13" s="30" t="s">
        <v>38</v>
      </c>
      <c r="G13" s="13">
        <v>2</v>
      </c>
      <c r="H13" s="94">
        <f>IF(B$17=0,0,G13/B$17)</f>
        <v>6.0606060606060608E-2</v>
      </c>
      <c r="I13" s="56">
        <v>8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39</v>
      </c>
      <c r="C14" s="6">
        <f>IF(B$3=0,0,B14/B$3)</f>
        <v>0.21787709497206703</v>
      </c>
      <c r="E14" s="33" t="s">
        <v>77</v>
      </c>
      <c r="F14" s="30" t="s">
        <v>41</v>
      </c>
      <c r="G14" s="13">
        <v>1</v>
      </c>
      <c r="H14" s="94">
        <f>IF(B$17=0,0,G14/B$17)</f>
        <v>3.0303030303030304E-2</v>
      </c>
      <c r="I14" s="56">
        <v>17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18</v>
      </c>
      <c r="C15" s="4">
        <f>IF(B$13=0,0,B15/B$13)</f>
        <v>0.6428571428571429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-6.9999999999999991</v>
      </c>
      <c r="P15" s="81">
        <v>7</v>
      </c>
      <c r="Q15" s="69">
        <v>-48.999999999999993</v>
      </c>
    </row>
    <row r="16" spans="1:17">
      <c r="A16" s="18" t="s">
        <v>100</v>
      </c>
      <c r="B16" s="12">
        <f>B22</f>
        <v>12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33</v>
      </c>
      <c r="C17" s="4">
        <f>IF(B$3=0,0,B17/B$3)</f>
        <v>0.18435754189944134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22</v>
      </c>
      <c r="C18" s="6">
        <f>IF(B$3=0,0,B18/B$3)</f>
        <v>0.12290502793296089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304</v>
      </c>
      <c r="O18" s="85">
        <f t="shared" ref="O18:O34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14</v>
      </c>
      <c r="C19" s="6">
        <f>IF(B$17=0,0,B19/B$17)</f>
        <v>0.42424242424242425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19</v>
      </c>
      <c r="C20" s="6">
        <f>IF(B$17=0,0,B20/B$17)</f>
        <v>0.5757575757575758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-256.29999999999995</v>
      </c>
      <c r="N20" s="76" t="s">
        <v>276</v>
      </c>
      <c r="O20" s="86">
        <f t="shared" si="3"/>
        <v>41.525000000000006</v>
      </c>
      <c r="P20" s="80">
        <v>4</v>
      </c>
      <c r="Q20" s="68">
        <v>166.10000000000002</v>
      </c>
    </row>
    <row r="21" spans="1:17">
      <c r="A21" s="19" t="s">
        <v>151</v>
      </c>
      <c r="B21" s="13">
        <v>18</v>
      </c>
      <c r="C21" s="6">
        <f>IF(B$17=0,0,B21/B$17)</f>
        <v>0.54545454545454541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-305.79999999999995</v>
      </c>
      <c r="N21" s="76" t="s">
        <v>277</v>
      </c>
      <c r="O21" s="86">
        <f t="shared" si="3"/>
        <v>39.024999999999991</v>
      </c>
      <c r="P21" s="80">
        <v>4</v>
      </c>
      <c r="Q21" s="68">
        <v>156.09999999999997</v>
      </c>
    </row>
    <row r="22" spans="1:17">
      <c r="A22" s="19" t="s">
        <v>149</v>
      </c>
      <c r="B22" s="13">
        <v>12</v>
      </c>
      <c r="C22" s="6">
        <f>IF(B$17=0,0,B22/B$17)</f>
        <v>0.36363636363636365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18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9.0909090909090912E-2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6760.606060606061</v>
      </c>
      <c r="C24" s="8">
        <v>223100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228</v>
      </c>
      <c r="O24" s="86">
        <f t="shared" si="3"/>
        <v>13.174999999999999</v>
      </c>
      <c r="P24" s="80">
        <v>4</v>
      </c>
      <c r="Q24" s="68">
        <v>52.699999999999996</v>
      </c>
    </row>
    <row r="25" spans="1:17">
      <c r="A25" s="20" t="s">
        <v>133</v>
      </c>
      <c r="B25" s="97">
        <f>IF($B$17-B$16=0,0,C25/($B$17-B$16))</f>
        <v>8866.6666666666661</v>
      </c>
      <c r="C25" s="98">
        <v>186200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-197.19999999999993</v>
      </c>
      <c r="N25" s="76" t="s">
        <v>169</v>
      </c>
      <c r="O25" s="86">
        <f t="shared" si="3"/>
        <v>-7.8142857142857123</v>
      </c>
      <c r="P25" s="80">
        <v>7</v>
      </c>
      <c r="Q25" s="68">
        <v>-54.699999999999989</v>
      </c>
    </row>
    <row r="26" spans="1:17">
      <c r="A26" s="20" t="s">
        <v>134</v>
      </c>
      <c r="B26" s="97">
        <f>IF(B$16=0,0,C26/B$16)</f>
        <v>3075</v>
      </c>
      <c r="C26" s="98">
        <v>36900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-251.49999999999994</v>
      </c>
      <c r="N26" s="76" t="s">
        <v>263</v>
      </c>
      <c r="O26" s="86">
        <f t="shared" si="3"/>
        <v>-16.433333333333334</v>
      </c>
      <c r="P26" s="80">
        <v>3</v>
      </c>
      <c r="Q26" s="68">
        <v>-49.300000000000004</v>
      </c>
    </row>
    <row r="27" spans="1:17">
      <c r="A27" s="20" t="s">
        <v>132</v>
      </c>
      <c r="B27" s="97">
        <f>IF(B$18=0,0,C27/B$18)</f>
        <v>-7136.363636363636</v>
      </c>
      <c r="C27" s="98">
        <v>-157000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-17.225000000000001</v>
      </c>
      <c r="P27" s="80">
        <v>8</v>
      </c>
      <c r="Q27" s="68">
        <v>-137.80000000000001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235</v>
      </c>
      <c r="O28" s="86">
        <f t="shared" si="3"/>
        <v>-25.439999999999998</v>
      </c>
      <c r="P28" s="80">
        <v>5</v>
      </c>
      <c r="Q28" s="68">
        <v>-127.19999999999999</v>
      </c>
    </row>
    <row r="29" spans="1:17">
      <c r="A29" s="19" t="s">
        <v>131</v>
      </c>
      <c r="B29" s="13">
        <v>23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244</v>
      </c>
      <c r="O29" s="86">
        <f t="shared" si="3"/>
        <v>-27.76</v>
      </c>
      <c r="P29" s="80">
        <v>5</v>
      </c>
      <c r="Q29" s="68">
        <v>-138.80000000000001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216</v>
      </c>
      <c r="O31" s="86">
        <f t="shared" si="3"/>
        <v>-39.633333333333333</v>
      </c>
      <c r="P31" s="80">
        <v>6</v>
      </c>
      <c r="Q31" s="68">
        <v>-237.8</v>
      </c>
    </row>
    <row r="32" spans="1:17">
      <c r="A32" s="21" t="s">
        <v>112</v>
      </c>
      <c r="B32" s="26">
        <v>1</v>
      </c>
      <c r="C32" s="9">
        <f>IF(B$3=0,0,B32/B$3)</f>
        <v>5.5865921787709499E-3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195</v>
      </c>
      <c r="O32" s="86">
        <f t="shared" si="3"/>
        <v>-46.85714285714284</v>
      </c>
      <c r="P32" s="80">
        <v>7</v>
      </c>
      <c r="Q32" s="68">
        <v>-327.99999999999989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255</v>
      </c>
      <c r="O33" s="86">
        <f t="shared" si="3"/>
        <v>-53.32500000000001</v>
      </c>
      <c r="P33" s="80">
        <v>4</v>
      </c>
      <c r="Q33" s="68">
        <v>-213.30000000000004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272</v>
      </c>
      <c r="O34" s="86">
        <f t="shared" si="3"/>
        <v>-54.116666666666674</v>
      </c>
      <c r="P34" s="80">
        <v>6</v>
      </c>
      <c r="Q34" s="68">
        <v>-324.70000000000005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0.18181818181818182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0.21212121212121213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0.15151515151515152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0.12121212121212122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9.0909090909090912E-2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1</v>
      </c>
      <c r="C43" s="6">
        <f t="shared" si="4"/>
        <v>3.0303030303030304E-2</v>
      </c>
    </row>
    <row r="44" spans="1:17">
      <c r="A44" s="19" t="s">
        <v>144</v>
      </c>
      <c r="B44" s="100">
        <v>1</v>
      </c>
      <c r="C44" s="6">
        <f t="shared" si="4"/>
        <v>3.0303030303030304E-2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10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28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37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24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32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22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38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7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32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15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18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18</v>
      </c>
      <c r="H2" s="93">
        <f>IF(B$17=0,0,G2/B$17)</f>
        <v>0.62068965517241381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-1982.3529411764705</v>
      </c>
      <c r="P2" s="79">
        <v>17</v>
      </c>
      <c r="Q2" s="63">
        <v>-33700</v>
      </c>
    </row>
    <row r="3" spans="1:17">
      <c r="A3" s="19" t="s">
        <v>8</v>
      </c>
      <c r="B3" s="122">
        <v>122</v>
      </c>
      <c r="C3" s="123"/>
      <c r="E3" s="33" t="s">
        <v>181</v>
      </c>
      <c r="F3" s="30" t="s">
        <v>156</v>
      </c>
      <c r="G3" s="13">
        <v>15</v>
      </c>
      <c r="H3" s="94">
        <f>IF(B$17=0,0,G3/B$17)</f>
        <v>0.51724137931034486</v>
      </c>
      <c r="I3" s="56">
        <v>21</v>
      </c>
      <c r="K3" s="5">
        <v>1</v>
      </c>
      <c r="L3" s="61">
        <v>-72.8</v>
      </c>
      <c r="N3" s="76" t="s">
        <v>104</v>
      </c>
      <c r="O3" s="83">
        <f t="shared" si="0"/>
        <v>552.94117647058829</v>
      </c>
      <c r="P3" s="80">
        <v>17</v>
      </c>
      <c r="Q3" s="64">
        <v>9400</v>
      </c>
    </row>
    <row r="4" spans="1:17">
      <c r="A4" s="19" t="s">
        <v>6</v>
      </c>
      <c r="B4" s="124">
        <v>75.799999999999983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0.44827586206896552</v>
      </c>
      <c r="I4" s="56">
        <v>26</v>
      </c>
      <c r="K4" s="5">
        <v>2</v>
      </c>
      <c r="L4" s="61">
        <v>-92.5</v>
      </c>
      <c r="N4" s="76" t="s">
        <v>105</v>
      </c>
      <c r="O4" s="83">
        <f t="shared" si="0"/>
        <v>631.25</v>
      </c>
      <c r="P4" s="80">
        <v>16</v>
      </c>
      <c r="Q4" s="64">
        <v>10100</v>
      </c>
    </row>
    <row r="5" spans="1:17">
      <c r="A5" s="19" t="s">
        <v>7</v>
      </c>
      <c r="B5" s="126">
        <f>IF(B$2=0,0,B$4/B$2)</f>
        <v>4.458823529411764</v>
      </c>
      <c r="C5" s="127"/>
      <c r="E5" s="33" t="s">
        <v>56</v>
      </c>
      <c r="F5" s="30" t="s">
        <v>185</v>
      </c>
      <c r="G5" s="13">
        <v>11</v>
      </c>
      <c r="H5" s="94">
        <f>IF(B$17=0,0,G5/B$17)</f>
        <v>0.37931034482758619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2869.2307692307691</v>
      </c>
      <c r="P5" s="80">
        <v>13</v>
      </c>
      <c r="Q5" s="64">
        <v>37300</v>
      </c>
    </row>
    <row r="6" spans="1:17">
      <c r="A6" s="19" t="s">
        <v>1</v>
      </c>
      <c r="B6" s="128">
        <f>IF(B$2=0,0,(B$7*1+B$8*2+B$9*3+B$10*4)/B$2)</f>
        <v>2.4117647058823528</v>
      </c>
      <c r="C6" s="129"/>
      <c r="E6" s="33" t="s">
        <v>59</v>
      </c>
      <c r="F6" s="30" t="s">
        <v>23</v>
      </c>
      <c r="G6" s="13">
        <v>8</v>
      </c>
      <c r="H6" s="94">
        <f>IF(B$17=0,0,G6/B$17)</f>
        <v>0.27586206896551724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-277.77777777777777</v>
      </c>
      <c r="P6" s="80">
        <v>9</v>
      </c>
      <c r="Q6" s="64">
        <v>-2500</v>
      </c>
    </row>
    <row r="7" spans="1:17">
      <c r="A7" s="19" t="s">
        <v>2</v>
      </c>
      <c r="B7" s="13">
        <v>6</v>
      </c>
      <c r="C7" s="6">
        <f t="shared" ref="C7:C12" si="2">IF(B$2=0,0,B7/B$2)</f>
        <v>0.35294117647058826</v>
      </c>
      <c r="E7" s="33" t="s">
        <v>60</v>
      </c>
      <c r="F7" s="30" t="s">
        <v>24</v>
      </c>
      <c r="G7" s="13">
        <v>7</v>
      </c>
      <c r="H7" s="94">
        <f>IF(B$17=0,0,G7/B$17)</f>
        <v>0.2413793103448276</v>
      </c>
      <c r="I7" s="56">
        <v>35</v>
      </c>
      <c r="K7" s="5">
        <v>5</v>
      </c>
      <c r="L7" s="61">
        <v>20.899999999999991</v>
      </c>
      <c r="N7" s="76" t="s">
        <v>107</v>
      </c>
      <c r="O7" s="83">
        <f t="shared" si="0"/>
        <v>-1183.3333333333333</v>
      </c>
      <c r="P7" s="80">
        <v>6</v>
      </c>
      <c r="Q7" s="64">
        <v>-7100</v>
      </c>
    </row>
    <row r="8" spans="1:17">
      <c r="A8" s="19" t="s">
        <v>3</v>
      </c>
      <c r="B8" s="13">
        <v>2</v>
      </c>
      <c r="C8" s="6">
        <f>IF(B$2=0,0,B8/B$2)</f>
        <v>0.11764705882352941</v>
      </c>
      <c r="E8" s="33" t="s">
        <v>55</v>
      </c>
      <c r="F8" s="30" t="s">
        <v>155</v>
      </c>
      <c r="G8" s="13">
        <v>6</v>
      </c>
      <c r="H8" s="94">
        <f>IF(B$17=0,0,G8/B$17)</f>
        <v>0.20689655172413793</v>
      </c>
      <c r="I8" s="56">
        <v>20</v>
      </c>
      <c r="K8" s="5">
        <v>6</v>
      </c>
      <c r="L8" s="61">
        <v>81.5</v>
      </c>
      <c r="N8" s="76" t="s">
        <v>108</v>
      </c>
      <c r="O8" s="83">
        <f t="shared" si="0"/>
        <v>633.33333333333337</v>
      </c>
      <c r="P8" s="80">
        <v>3</v>
      </c>
      <c r="Q8" s="64">
        <v>1900</v>
      </c>
    </row>
    <row r="9" spans="1:17">
      <c r="A9" s="20" t="s">
        <v>4</v>
      </c>
      <c r="B9" s="14">
        <v>5</v>
      </c>
      <c r="C9" s="7">
        <f>IF(B$2=0,0,B9/B$2)</f>
        <v>0.29411764705882354</v>
      </c>
      <c r="E9" s="33" t="s">
        <v>57</v>
      </c>
      <c r="F9" s="30" t="s">
        <v>21</v>
      </c>
      <c r="G9" s="13">
        <v>6</v>
      </c>
      <c r="H9" s="94">
        <f>IF(B$17=0,0,G9/B$17)</f>
        <v>0.20689655172413793</v>
      </c>
      <c r="I9" s="56">
        <v>21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0.23529411764705882</v>
      </c>
      <c r="E10" s="33" t="s">
        <v>182</v>
      </c>
      <c r="F10" s="30" t="s">
        <v>19</v>
      </c>
      <c r="G10" s="13">
        <v>3</v>
      </c>
      <c r="H10" s="94">
        <f>IF(B$17=0,0,G10/B$17)</f>
        <v>0.10344827586206896</v>
      </c>
      <c r="I10" s="56">
        <v>17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0.47058823529411764</v>
      </c>
      <c r="E11" s="33" t="s">
        <v>58</v>
      </c>
      <c r="F11" s="30" t="s">
        <v>22</v>
      </c>
      <c r="G11" s="13">
        <v>3</v>
      </c>
      <c r="H11" s="94">
        <f>IF(B$17=0,0,G11/B$17)</f>
        <v>0.10344827586206896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0.11764705882352941</v>
      </c>
      <c r="E12" s="33" t="s">
        <v>183</v>
      </c>
      <c r="F12" s="30" t="s">
        <v>186</v>
      </c>
      <c r="G12" s="13">
        <v>3</v>
      </c>
      <c r="H12" s="94">
        <f>IF(B$17=0,0,G12/B$17)</f>
        <v>0.10344827586206896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24</v>
      </c>
      <c r="C13" s="11">
        <f>IF(B$3=0,0,B13/B$3)</f>
        <v>0.19672131147540983</v>
      </c>
      <c r="E13" s="33" t="s">
        <v>71</v>
      </c>
      <c r="F13" s="30" t="s">
        <v>35</v>
      </c>
      <c r="G13" s="13">
        <v>2</v>
      </c>
      <c r="H13" s="94">
        <f>IF(B$17=0,0,G13/B$17)</f>
        <v>6.8965517241379309E-2</v>
      </c>
      <c r="I13" s="56">
        <v>6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24</v>
      </c>
      <c r="C14" s="6">
        <f>IF(B$3=0,0,B14/B$3)</f>
        <v>0.19672131147540983</v>
      </c>
      <c r="E14" s="33" t="s">
        <v>66</v>
      </c>
      <c r="F14" s="30" t="s">
        <v>30</v>
      </c>
      <c r="G14" s="13">
        <v>1</v>
      </c>
      <c r="H14" s="94">
        <f>IF(B$17=0,0,G14/B$17)</f>
        <v>3.4482758620689655E-2</v>
      </c>
      <c r="I14" s="56">
        <v>6</v>
      </c>
      <c r="K14" s="5">
        <v>12</v>
      </c>
      <c r="L14" s="61">
        <v>62.199999999999989</v>
      </c>
      <c r="N14" s="76" t="s">
        <v>128</v>
      </c>
      <c r="O14" s="86">
        <f>IF(P14=0,0,Q14/P14)</f>
        <v>3.1499999999999986</v>
      </c>
      <c r="P14" s="80">
        <v>4</v>
      </c>
      <c r="Q14" s="68">
        <v>12.599999999999994</v>
      </c>
    </row>
    <row r="15" spans="1:17">
      <c r="A15" s="18" t="s">
        <v>99</v>
      </c>
      <c r="B15" s="12">
        <f>B21</f>
        <v>15</v>
      </c>
      <c r="C15" s="4">
        <f>IF(B$13=0,0,B15/B$13)</f>
        <v>0.625</v>
      </c>
      <c r="E15" s="33" t="s">
        <v>67</v>
      </c>
      <c r="F15" s="30" t="s">
        <v>31</v>
      </c>
      <c r="G15" s="13">
        <v>1</v>
      </c>
      <c r="H15" s="94">
        <f>IF(B$17=0,0,G15/B$17)</f>
        <v>3.4482758620689655E-2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-2</v>
      </c>
      <c r="P15" s="81">
        <v>4</v>
      </c>
      <c r="Q15" s="69">
        <v>-8</v>
      </c>
    </row>
    <row r="16" spans="1:17">
      <c r="A16" s="18" t="s">
        <v>100</v>
      </c>
      <c r="B16" s="12">
        <f>B22</f>
        <v>8</v>
      </c>
      <c r="C16" s="4">
        <f>IF(B$14=0,0,B16/B$14)</f>
        <v>0.33333333333333331</v>
      </c>
      <c r="E16" s="33" t="s">
        <v>69</v>
      </c>
      <c r="F16" s="30" t="s">
        <v>33</v>
      </c>
      <c r="G16" s="13">
        <v>1</v>
      </c>
      <c r="H16" s="94">
        <f>IF(B$17=0,0,G16/B$17)</f>
        <v>3.4482758620689655E-2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0.23770491803278687</v>
      </c>
      <c r="E17" s="33" t="s">
        <v>78</v>
      </c>
      <c r="F17" s="30" t="s">
        <v>42</v>
      </c>
      <c r="G17" s="13">
        <v>1</v>
      </c>
      <c r="H17" s="94">
        <f>IF(B$17=0,0,G17/B$17)</f>
        <v>3.4482758620689655E-2</v>
      </c>
      <c r="I17" s="56">
        <v>2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0.13934426229508196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14</v>
      </c>
      <c r="C19" s="6">
        <f>IF(B$17=0,0,B19/B$17)</f>
        <v>0.48275862068965519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75.799999999999983</v>
      </c>
      <c r="N19" s="76" t="s">
        <v>304</v>
      </c>
      <c r="O19" s="86">
        <f>IF(P19=0,0,Q19/P19)</f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15</v>
      </c>
      <c r="C20" s="6">
        <f>IF(B$17=0,0,B20/B$17)</f>
        <v>0.51724137931034486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N20" s="76" t="s">
        <v>265</v>
      </c>
      <c r="O20" s="86">
        <f>IF(P20=0,0,Q20/P20)</f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15</v>
      </c>
      <c r="C21" s="6">
        <f>IF(B$17=0,0,B21/B$17)</f>
        <v>0.51724137931034486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228</v>
      </c>
      <c r="O21" s="86">
        <f>IF(P21=0,0,Q21/P21)</f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8</v>
      </c>
      <c r="C22" s="6">
        <f>IF(B$17=0,0,B22/B$17)</f>
        <v>0.27586206896551724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>IF(P22=0,0,Q22/P22)</f>
        <v>28.959999999999997</v>
      </c>
      <c r="P22" s="80">
        <v>5</v>
      </c>
      <c r="Q22" s="68">
        <v>144.79999999999998</v>
      </c>
    </row>
    <row r="23" spans="1:17">
      <c r="A23" s="19" t="s">
        <v>150</v>
      </c>
      <c r="B23" s="13">
        <v>6</v>
      </c>
      <c r="C23" s="6">
        <f>IF(B$17=0,0,B23/B$17)</f>
        <v>0.20689655172413793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238</v>
      </c>
      <c r="O23" s="86">
        <f>IF(P23=0,0,Q23/P23)</f>
        <v>27.76</v>
      </c>
      <c r="P23" s="80">
        <v>5</v>
      </c>
      <c r="Q23" s="68">
        <v>138.80000000000001</v>
      </c>
    </row>
    <row r="24" spans="1:17">
      <c r="A24" s="19" t="s">
        <v>5</v>
      </c>
      <c r="B24" s="16">
        <f>IF(B$17=0,0,C24/B$17)</f>
        <v>7703.4482758620688</v>
      </c>
      <c r="C24" s="8">
        <v>223400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276</v>
      </c>
      <c r="O24" s="86">
        <f>IF(P24=0,0,Q24/P24)</f>
        <v>20.774999999999999</v>
      </c>
      <c r="P24" s="80">
        <v>4</v>
      </c>
      <c r="Q24" s="68">
        <v>83.1</v>
      </c>
    </row>
    <row r="25" spans="1:17">
      <c r="A25" s="20" t="s">
        <v>133</v>
      </c>
      <c r="B25" s="97">
        <f>IF($B$17-B$16=0,0,C25/($B$17-B$16))</f>
        <v>7942.8571428571431</v>
      </c>
      <c r="C25" s="98">
        <v>166800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255</v>
      </c>
      <c r="O25" s="86">
        <f>IF(P25=0,0,Q25/P25)</f>
        <v>16.340000000000003</v>
      </c>
      <c r="P25" s="80">
        <v>5</v>
      </c>
      <c r="Q25" s="68">
        <v>81.700000000000017</v>
      </c>
    </row>
    <row r="26" spans="1:17">
      <c r="A26" s="20" t="s">
        <v>134</v>
      </c>
      <c r="B26" s="97">
        <f>IF(B$16=0,0,C26/B$16)</f>
        <v>7075</v>
      </c>
      <c r="C26" s="98">
        <v>56600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>IF(P26=0,0,Q26/P26)</f>
        <v>1.6999999999999971</v>
      </c>
      <c r="P26" s="80">
        <v>4</v>
      </c>
      <c r="Q26" s="68">
        <v>6.7999999999999883</v>
      </c>
    </row>
    <row r="27" spans="1:17">
      <c r="A27" s="20" t="s">
        <v>132</v>
      </c>
      <c r="B27" s="97">
        <f>IF(B$18=0,0,C27/B$18)</f>
        <v>-6823.5294117647063</v>
      </c>
      <c r="C27" s="98">
        <v>-116000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216</v>
      </c>
      <c r="O27" s="86">
        <f>IF(P27=0,0,Q27/P27)</f>
        <v>-0.59999999999999942</v>
      </c>
      <c r="P27" s="80">
        <v>7</v>
      </c>
      <c r="Q27" s="68">
        <v>-4.1999999999999957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>IF(P28=0,0,Q28/P28)</f>
        <v>-13.475</v>
      </c>
      <c r="P28" s="80">
        <v>4</v>
      </c>
      <c r="Q28" s="68">
        <v>-53.9</v>
      </c>
    </row>
    <row r="29" spans="1:17">
      <c r="A29" s="19" t="s">
        <v>131</v>
      </c>
      <c r="B29" s="13">
        <v>23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263</v>
      </c>
      <c r="O29" s="86">
        <f>IF(P29=0,0,Q29/P29)</f>
        <v>-19.8</v>
      </c>
      <c r="P29" s="80">
        <v>4</v>
      </c>
      <c r="Q29" s="68">
        <v>-79.2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23</v>
      </c>
      <c r="N30" s="76" t="s">
        <v>258</v>
      </c>
      <c r="O30" s="86">
        <f>IF(P30=0,0,Q30/P30)</f>
        <v>-23.699999999999996</v>
      </c>
      <c r="P30" s="80">
        <v>1</v>
      </c>
      <c r="Q30" s="68">
        <v>-23.699999999999996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241</v>
      </c>
      <c r="O31" s="86">
        <f>IF(P31=0,0,Q31/P31)</f>
        <v>-57.95</v>
      </c>
      <c r="P31" s="80">
        <v>2</v>
      </c>
      <c r="Q31" s="68">
        <v>-115.9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169</v>
      </c>
      <c r="O32" s="86">
        <f>IF(P32=0,0,Q32/P32)</f>
        <v>-60.3</v>
      </c>
      <c r="P32" s="80">
        <v>1</v>
      </c>
      <c r="Q32" s="68">
        <v>-60.3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>IF(P33=0,0,Q33/P33)</f>
        <v>-82.15</v>
      </c>
      <c r="P33" s="80">
        <v>2</v>
      </c>
      <c r="Q33" s="68">
        <v>-164.3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277</v>
      </c>
      <c r="O34" s="86">
        <f>IF(P34=0,0,Q34/P34)</f>
        <v>-84.5</v>
      </c>
      <c r="P34" s="80">
        <v>2</v>
      </c>
      <c r="Q34" s="68">
        <v>-169</v>
      </c>
    </row>
    <row r="35" spans="1:17">
      <c r="A35" s="52" t="s">
        <v>139</v>
      </c>
      <c r="B35" s="99">
        <v>3</v>
      </c>
      <c r="C35" s="102">
        <f t="shared" ref="C35:C47" si="3">IF(B$17=0,0,B35/B$17)</f>
        <v>0.10344827586206896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3"/>
        <v>0.20689655172413793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4</v>
      </c>
      <c r="C37" s="6">
        <f t="shared" si="3"/>
        <v>0.13793103448275862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3"/>
        <v>0.20689655172413793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3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3"/>
        <v>0.13793103448275862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3.4482758620689655E-2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3"/>
        <v>3.4482758620689655E-2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10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22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11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11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29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13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31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21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20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8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14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13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20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11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32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33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25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37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33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27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39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18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20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27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18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22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22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7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25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29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9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10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6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34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11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25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42</v>
      </c>
      <c r="C2" s="121"/>
      <c r="E2" s="32" t="s">
        <v>181</v>
      </c>
      <c r="F2" s="29" t="s">
        <v>156</v>
      </c>
      <c r="G2" s="12">
        <v>50</v>
      </c>
      <c r="H2" s="93">
        <f>IF(B$17=0,0,G2/B$17)</f>
        <v>0.52631578947368418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1642.8571428571429</v>
      </c>
      <c r="P2" s="79">
        <v>42</v>
      </c>
      <c r="Q2" s="63">
        <v>69000</v>
      </c>
    </row>
    <row r="3" spans="1:17">
      <c r="A3" s="19" t="s">
        <v>8</v>
      </c>
      <c r="B3" s="122">
        <v>332</v>
      </c>
      <c r="C3" s="123"/>
      <c r="E3" s="33" t="s">
        <v>54</v>
      </c>
      <c r="F3" s="30" t="s">
        <v>20</v>
      </c>
      <c r="G3" s="13">
        <v>43</v>
      </c>
      <c r="H3" s="94">
        <f>IF(B$17=0,0,G3/B$17)</f>
        <v>0.45263157894736844</v>
      </c>
      <c r="I3" s="56">
        <v>28</v>
      </c>
      <c r="K3" s="5">
        <v>1</v>
      </c>
      <c r="L3" s="61">
        <v>10.3</v>
      </c>
      <c r="N3" s="76" t="s">
        <v>104</v>
      </c>
      <c r="O3" s="83">
        <f t="shared" si="0"/>
        <v>1090.4761904761904</v>
      </c>
      <c r="P3" s="80">
        <v>42</v>
      </c>
      <c r="Q3" s="64">
        <v>45800</v>
      </c>
    </row>
    <row r="4" spans="1:17">
      <c r="A4" s="19" t="s">
        <v>6</v>
      </c>
      <c r="B4" s="124">
        <v>648.10000000000014</v>
      </c>
      <c r="C4" s="125"/>
      <c r="E4" s="33" t="s">
        <v>184</v>
      </c>
      <c r="F4" s="30" t="s">
        <v>187</v>
      </c>
      <c r="G4" s="13">
        <v>43</v>
      </c>
      <c r="H4" s="94">
        <f>IF(B$17=0,0,G4/B$17)</f>
        <v>0.45263157894736844</v>
      </c>
      <c r="I4" s="56">
        <v>23</v>
      </c>
      <c r="K4" s="5">
        <v>2</v>
      </c>
      <c r="L4" s="61">
        <v>-11.7</v>
      </c>
      <c r="N4" s="76" t="s">
        <v>105</v>
      </c>
      <c r="O4" s="83">
        <f t="shared" si="0"/>
        <v>112.19512195121951</v>
      </c>
      <c r="P4" s="80">
        <v>41</v>
      </c>
      <c r="Q4" s="64">
        <v>4600</v>
      </c>
    </row>
    <row r="5" spans="1:17">
      <c r="A5" s="19" t="s">
        <v>7</v>
      </c>
      <c r="B5" s="126">
        <f>IF(B$2=0,0,B$4/B$2)</f>
        <v>15.430952380952384</v>
      </c>
      <c r="C5" s="127"/>
      <c r="E5" s="33" t="s">
        <v>60</v>
      </c>
      <c r="F5" s="30" t="s">
        <v>24</v>
      </c>
      <c r="G5" s="13">
        <v>34</v>
      </c>
      <c r="H5" s="94">
        <f>IF(B$17=0,0,G5/B$17)</f>
        <v>0.35789473684210527</v>
      </c>
      <c r="I5" s="56">
        <v>25</v>
      </c>
      <c r="K5" s="5">
        <v>3</v>
      </c>
      <c r="L5" s="61">
        <v>-4.8999999999999995</v>
      </c>
      <c r="N5" s="76" t="s">
        <v>157</v>
      </c>
      <c r="O5" s="83">
        <f>IF(P5=0,0,Q5/P5)</f>
        <v>1223.6842105263158</v>
      </c>
      <c r="P5" s="80">
        <v>38</v>
      </c>
      <c r="Q5" s="64">
        <v>46500</v>
      </c>
    </row>
    <row r="6" spans="1:17">
      <c r="A6" s="19" t="s">
        <v>1</v>
      </c>
      <c r="B6" s="128">
        <f>IF(B$2=0,0,(B$7*1+B$8*2+B$9*3+B$10*4)/B$2)</f>
        <v>2.0714285714285716</v>
      </c>
      <c r="C6" s="129"/>
      <c r="E6" s="33" t="s">
        <v>56</v>
      </c>
      <c r="F6" s="30" t="s">
        <v>185</v>
      </c>
      <c r="G6" s="13">
        <v>24</v>
      </c>
      <c r="H6" s="94">
        <f>IF(B$17=0,0,G6/B$17)</f>
        <v>0.25263157894736843</v>
      </c>
      <c r="I6" s="56">
        <v>24</v>
      </c>
      <c r="K6" s="5">
        <v>4</v>
      </c>
      <c r="L6" s="61">
        <v>43.2</v>
      </c>
      <c r="N6" s="76" t="s">
        <v>106</v>
      </c>
      <c r="O6" s="83">
        <f t="shared" ref="O6" si="1">IF(P6=0,0,Q6/P6)</f>
        <v>588.57142857142856</v>
      </c>
      <c r="P6" s="80">
        <v>35</v>
      </c>
      <c r="Q6" s="64">
        <v>20600</v>
      </c>
    </row>
    <row r="7" spans="1:17">
      <c r="A7" s="19" t="s">
        <v>2</v>
      </c>
      <c r="B7" s="13">
        <v>15</v>
      </c>
      <c r="C7" s="6">
        <f t="shared" ref="C7:C12" si="2">IF(B$2=0,0,B7/B$2)</f>
        <v>0.35714285714285715</v>
      </c>
      <c r="E7" s="33" t="s">
        <v>55</v>
      </c>
      <c r="F7" s="30" t="s">
        <v>155</v>
      </c>
      <c r="G7" s="13">
        <v>20</v>
      </c>
      <c r="H7" s="94">
        <f>IF(B$17=0,0,G7/B$17)</f>
        <v>0.21052631578947367</v>
      </c>
      <c r="I7" s="56">
        <v>19</v>
      </c>
      <c r="K7" s="5">
        <v>5</v>
      </c>
      <c r="L7" s="61">
        <v>26.900000000000002</v>
      </c>
      <c r="N7" s="76" t="s">
        <v>107</v>
      </c>
      <c r="O7" s="83">
        <f t="shared" si="0"/>
        <v>1408</v>
      </c>
      <c r="P7" s="80">
        <v>25</v>
      </c>
      <c r="Q7" s="64">
        <v>35200</v>
      </c>
    </row>
    <row r="8" spans="1:17">
      <c r="A8" s="19" t="s">
        <v>3</v>
      </c>
      <c r="B8" s="13">
        <v>13</v>
      </c>
      <c r="C8" s="6">
        <f>IF(B$2=0,0,B8/B$2)</f>
        <v>0.30952380952380953</v>
      </c>
      <c r="E8" s="33" t="s">
        <v>182</v>
      </c>
      <c r="F8" s="30" t="s">
        <v>19</v>
      </c>
      <c r="G8" s="13">
        <v>18</v>
      </c>
      <c r="H8" s="94">
        <f>IF(B$17=0,0,G8/B$17)</f>
        <v>0.18947368421052632</v>
      </c>
      <c r="I8" s="56">
        <v>8</v>
      </c>
      <c r="K8" s="5">
        <v>6</v>
      </c>
      <c r="L8" s="61">
        <v>44.5</v>
      </c>
      <c r="N8" s="76" t="s">
        <v>108</v>
      </c>
      <c r="O8" s="83">
        <f t="shared" si="0"/>
        <v>-1281.25</v>
      </c>
      <c r="P8" s="80">
        <v>16</v>
      </c>
      <c r="Q8" s="64">
        <v>-20500</v>
      </c>
    </row>
    <row r="9" spans="1:17">
      <c r="A9" s="20" t="s">
        <v>4</v>
      </c>
      <c r="B9" s="14">
        <v>10</v>
      </c>
      <c r="C9" s="7">
        <f>IF(B$2=0,0,B9/B$2)</f>
        <v>0.23809523809523808</v>
      </c>
      <c r="E9" s="33" t="s">
        <v>57</v>
      </c>
      <c r="F9" s="30" t="s">
        <v>21</v>
      </c>
      <c r="G9" s="13">
        <v>18</v>
      </c>
      <c r="H9" s="94">
        <f>IF(B$17=0,0,G9/B$17)</f>
        <v>0.18947368421052632</v>
      </c>
      <c r="I9" s="56">
        <v>25</v>
      </c>
      <c r="K9" s="5">
        <v>7</v>
      </c>
      <c r="L9" s="61">
        <v>108.6</v>
      </c>
      <c r="N9" s="77" t="s">
        <v>158</v>
      </c>
      <c r="O9" s="84">
        <f t="shared" si="0"/>
        <v>916.66666666666663</v>
      </c>
      <c r="P9" s="81">
        <v>6</v>
      </c>
      <c r="Q9" s="65">
        <v>5500</v>
      </c>
    </row>
    <row r="10" spans="1:17">
      <c r="A10" s="20" t="s">
        <v>152</v>
      </c>
      <c r="B10" s="14">
        <v>4</v>
      </c>
      <c r="C10" s="7">
        <f>IF(B$2=0,0,B10/B$2)</f>
        <v>9.5238095238095233E-2</v>
      </c>
      <c r="E10" s="33" t="s">
        <v>59</v>
      </c>
      <c r="F10" s="30" t="s">
        <v>23</v>
      </c>
      <c r="G10" s="13">
        <v>17</v>
      </c>
      <c r="H10" s="94">
        <f>IF(B$17=0,0,G10/B$17)</f>
        <v>0.17894736842105263</v>
      </c>
      <c r="I10" s="56">
        <v>15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28</v>
      </c>
      <c r="C11" s="7">
        <f>IF(B$2=0,0,B11/B$2)</f>
        <v>0.66666666666666663</v>
      </c>
      <c r="E11" s="33" t="s">
        <v>58</v>
      </c>
      <c r="F11" s="30" t="s">
        <v>22</v>
      </c>
      <c r="G11" s="13">
        <v>3</v>
      </c>
      <c r="H11" s="94">
        <f>IF(B$17=0,0,G11/B$17)</f>
        <v>3.1578947368421054E-2</v>
      </c>
      <c r="I11" s="56">
        <v>25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3</v>
      </c>
      <c r="H12" s="94">
        <f>IF(B$17=0,0,G12/B$17)</f>
        <v>3.1578947368421054E-2</v>
      </c>
      <c r="I12" s="56">
        <v>11</v>
      </c>
      <c r="K12" s="5">
        <v>10</v>
      </c>
      <c r="L12" s="61">
        <v>9.6999999999999886</v>
      </c>
      <c r="N12" s="75" t="s">
        <v>126</v>
      </c>
      <c r="O12" s="85">
        <f>IF(P12=0,0,Q12/P12)</f>
        <v>12.288235294117646</v>
      </c>
      <c r="P12" s="79">
        <v>17</v>
      </c>
      <c r="Q12" s="67">
        <v>208.89999999999998</v>
      </c>
    </row>
    <row r="13" spans="1:17">
      <c r="A13" s="22" t="s">
        <v>97</v>
      </c>
      <c r="B13" s="15">
        <v>70</v>
      </c>
      <c r="C13" s="11">
        <f>IF(B$3=0,0,B13/B$3)</f>
        <v>0.21084337349397592</v>
      </c>
      <c r="E13" s="33" t="s">
        <v>67</v>
      </c>
      <c r="F13" s="30" t="s">
        <v>31</v>
      </c>
      <c r="G13" s="13">
        <v>2</v>
      </c>
      <c r="H13" s="94">
        <f>IF(B$17=0,0,G13/B$17)</f>
        <v>2.1052631578947368E-2</v>
      </c>
      <c r="I13" s="56">
        <v>8</v>
      </c>
      <c r="K13" s="5">
        <v>11</v>
      </c>
      <c r="L13" s="61">
        <v>13.699999999999989</v>
      </c>
      <c r="N13" s="76" t="s">
        <v>127</v>
      </c>
      <c r="O13" s="86">
        <f>IF(P13=0,0,Q13/P13)</f>
        <v>13.16</v>
      </c>
      <c r="P13" s="80">
        <v>5</v>
      </c>
      <c r="Q13" s="68">
        <v>65.8</v>
      </c>
    </row>
    <row r="14" spans="1:17">
      <c r="A14" s="19" t="s">
        <v>94</v>
      </c>
      <c r="B14" s="13">
        <v>75</v>
      </c>
      <c r="C14" s="6">
        <f>IF(B$3=0,0,B14/B$3)</f>
        <v>0.22590361445783133</v>
      </c>
      <c r="E14" s="33" t="s">
        <v>74</v>
      </c>
      <c r="F14" s="30" t="s">
        <v>38</v>
      </c>
      <c r="G14" s="13">
        <v>2</v>
      </c>
      <c r="H14" s="94">
        <f>IF(B$17=0,0,G14/B$17)</f>
        <v>2.1052631578947368E-2</v>
      </c>
      <c r="I14" s="56">
        <v>16</v>
      </c>
      <c r="K14" s="5">
        <v>12</v>
      </c>
      <c r="L14" s="61">
        <v>-33.300000000000011</v>
      </c>
      <c r="N14" s="76" t="s">
        <v>128</v>
      </c>
      <c r="O14" s="86">
        <f>IF(P14=0,0,Q14/P14)</f>
        <v>-9.5666666666666647</v>
      </c>
      <c r="P14" s="80">
        <v>6</v>
      </c>
      <c r="Q14" s="68">
        <v>-57.399999999999991</v>
      </c>
    </row>
    <row r="15" spans="1:17">
      <c r="A15" s="18" t="s">
        <v>99</v>
      </c>
      <c r="B15" s="12">
        <f>B21</f>
        <v>50</v>
      </c>
      <c r="C15" s="4">
        <f>IF(B$13=0,0,B15/B$13)</f>
        <v>0.7142857142857143</v>
      </c>
      <c r="E15" s="33" t="s">
        <v>77</v>
      </c>
      <c r="F15" s="30" t="s">
        <v>41</v>
      </c>
      <c r="G15" s="13">
        <v>2</v>
      </c>
      <c r="H15" s="94">
        <f>IF(B$17=0,0,G15/B$17)</f>
        <v>2.1052631578947368E-2</v>
      </c>
      <c r="I15" s="56">
        <v>21</v>
      </c>
      <c r="K15" s="5">
        <v>13</v>
      </c>
      <c r="L15" s="61">
        <v>27.699999999999989</v>
      </c>
      <c r="N15" s="77" t="s">
        <v>159</v>
      </c>
      <c r="O15" s="87">
        <f>IF(P15=0,0,Q15/P15)</f>
        <v>30.771428571428569</v>
      </c>
      <c r="P15" s="81">
        <v>14</v>
      </c>
      <c r="Q15" s="69">
        <v>430.79999999999995</v>
      </c>
    </row>
    <row r="16" spans="1:17">
      <c r="A16" s="18" t="s">
        <v>100</v>
      </c>
      <c r="B16" s="12">
        <f>B22</f>
        <v>35</v>
      </c>
      <c r="C16" s="4">
        <f>IF(B$14=0,0,B16/B$14)</f>
        <v>0.46666666666666667</v>
      </c>
      <c r="E16" s="33" t="s">
        <v>61</v>
      </c>
      <c r="F16" s="30" t="s">
        <v>25</v>
      </c>
      <c r="G16" s="13">
        <v>1</v>
      </c>
      <c r="H16" s="94">
        <f>IF(B$17=0,0,G16/B$17)</f>
        <v>1.0526315789473684E-2</v>
      </c>
      <c r="I16" s="56">
        <v>7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95</v>
      </c>
      <c r="C17" s="4">
        <f>IF(B$3=0,0,B17/B$3)</f>
        <v>0.28614457831325302</v>
      </c>
      <c r="E17" s="33" t="s">
        <v>62</v>
      </c>
      <c r="F17" s="30" t="s">
        <v>26</v>
      </c>
      <c r="G17" s="13">
        <v>1</v>
      </c>
      <c r="H17" s="94">
        <f>IF(B$17=0,0,G17/B$17)</f>
        <v>1.0526315789473684E-2</v>
      </c>
      <c r="I17" s="56">
        <v>6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38</v>
      </c>
      <c r="C18" s="6">
        <f>IF(B$3=0,0,B18/B$3)</f>
        <v>0.1144578313253012</v>
      </c>
      <c r="E18" s="33" t="s">
        <v>66</v>
      </c>
      <c r="F18" s="30" t="s">
        <v>30</v>
      </c>
      <c r="G18" s="13">
        <v>1</v>
      </c>
      <c r="H18" s="94">
        <f>IF(B$17=0,0,G18/B$17)</f>
        <v>1.0526315789473684E-2</v>
      </c>
      <c r="I18" s="56">
        <v>14</v>
      </c>
      <c r="K18" s="5">
        <v>16</v>
      </c>
      <c r="L18" s="61">
        <v>159.69999999999999</v>
      </c>
      <c r="N18" s="75" t="s">
        <v>304</v>
      </c>
      <c r="O18" s="85">
        <f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34</v>
      </c>
      <c r="C19" s="6">
        <f>IF(B$17=0,0,B19/B$17)</f>
        <v>0.35789473684210527</v>
      </c>
      <c r="E19" s="33" t="s">
        <v>71</v>
      </c>
      <c r="F19" s="30" t="s">
        <v>35</v>
      </c>
      <c r="G19" s="13">
        <v>1</v>
      </c>
      <c r="H19" s="94">
        <f>IF(B$17=0,0,G19/B$17)</f>
        <v>1.0526315789473684E-2</v>
      </c>
      <c r="I19" s="56">
        <v>17</v>
      </c>
      <c r="K19" s="5">
        <v>17</v>
      </c>
      <c r="L19" s="61">
        <v>164.89999999999998</v>
      </c>
      <c r="N19" s="76" t="s">
        <v>235</v>
      </c>
      <c r="O19" s="86">
        <f>IF(P19=0,0,Q19/P19)</f>
        <v>35.621428571428567</v>
      </c>
      <c r="P19" s="80">
        <v>14</v>
      </c>
      <c r="Q19" s="68">
        <v>498.69999999999993</v>
      </c>
    </row>
    <row r="20" spans="1:17">
      <c r="A20" s="19" t="s">
        <v>11</v>
      </c>
      <c r="B20" s="13">
        <v>61</v>
      </c>
      <c r="C20" s="6">
        <f>IF(B$17=0,0,B20/B$17)</f>
        <v>0.64210526315789473</v>
      </c>
      <c r="E20" s="33" t="s">
        <v>78</v>
      </c>
      <c r="F20" s="30" t="s">
        <v>42</v>
      </c>
      <c r="G20" s="13">
        <v>1</v>
      </c>
      <c r="H20" s="94">
        <f>IF(B$17=0,0,G20/B$17)</f>
        <v>1.0526315789473684E-2</v>
      </c>
      <c r="I20" s="56">
        <v>7</v>
      </c>
      <c r="K20" s="5">
        <v>18</v>
      </c>
      <c r="L20" s="61">
        <v>145.99999999999997</v>
      </c>
      <c r="N20" s="76" t="s">
        <v>297</v>
      </c>
      <c r="O20" s="86">
        <f>IF(P20=0,0,Q20/P20)</f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50</v>
      </c>
      <c r="C21" s="6">
        <f>IF(B$17=0,0,B21/B$17)</f>
        <v>0.52631578947368418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152.69999999999996</v>
      </c>
      <c r="N21" s="76" t="s">
        <v>258</v>
      </c>
      <c r="O21" s="86">
        <f>IF(P21=0,0,Q21/P21)</f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35</v>
      </c>
      <c r="C22" s="6">
        <f>IF(B$17=0,0,B22/B$17)</f>
        <v>0.36842105263157893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162.19999999999996</v>
      </c>
      <c r="N22" s="76" t="s">
        <v>169</v>
      </c>
      <c r="O22" s="86">
        <f>IF(P22=0,0,Q22/P22)</f>
        <v>26.737500000000004</v>
      </c>
      <c r="P22" s="80">
        <v>8</v>
      </c>
      <c r="Q22" s="68">
        <v>213.90000000000003</v>
      </c>
    </row>
    <row r="23" spans="1:17">
      <c r="A23" s="19" t="s">
        <v>150</v>
      </c>
      <c r="B23" s="13">
        <v>10</v>
      </c>
      <c r="C23" s="6">
        <f>IF(B$17=0,0,B23/B$17)</f>
        <v>0.10526315789473684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230.49999999999994</v>
      </c>
      <c r="N23" s="76" t="s">
        <v>272</v>
      </c>
      <c r="O23" s="86">
        <f>IF(P23=0,0,Q23/P23)</f>
        <v>24.304761904761907</v>
      </c>
      <c r="P23" s="80">
        <v>21</v>
      </c>
      <c r="Q23" s="68">
        <v>510.40000000000003</v>
      </c>
    </row>
    <row r="24" spans="1:17">
      <c r="A24" s="19" t="s">
        <v>5</v>
      </c>
      <c r="B24" s="16">
        <f>IF(B$17=0,0,C24/B$17)</f>
        <v>5741.0526315789475</v>
      </c>
      <c r="C24" s="8">
        <v>545400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292.59999999999997</v>
      </c>
      <c r="N24" s="76" t="s">
        <v>277</v>
      </c>
      <c r="O24" s="86">
        <f>IF(P24=0,0,Q24/P24)</f>
        <v>23.249999999999996</v>
      </c>
      <c r="P24" s="80">
        <v>6</v>
      </c>
      <c r="Q24" s="68">
        <v>139.49999999999997</v>
      </c>
    </row>
    <row r="25" spans="1:17">
      <c r="A25" s="20" t="s">
        <v>133</v>
      </c>
      <c r="B25" s="97">
        <f>IF($B$17-B$16=0,0,C25/($B$17-B$16))</f>
        <v>7066.666666666667</v>
      </c>
      <c r="C25" s="98">
        <v>424000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243.59999999999997</v>
      </c>
      <c r="N25" s="76" t="s">
        <v>255</v>
      </c>
      <c r="O25" s="86">
        <f>IF(P25=0,0,Q25/P25)</f>
        <v>22.211111111111109</v>
      </c>
      <c r="P25" s="80">
        <v>9</v>
      </c>
      <c r="Q25" s="68">
        <v>199.89999999999998</v>
      </c>
    </row>
    <row r="26" spans="1:17">
      <c r="A26" s="20" t="s">
        <v>134</v>
      </c>
      <c r="B26" s="97">
        <f>IF(B$16=0,0,C26/B$16)</f>
        <v>3468.5714285714284</v>
      </c>
      <c r="C26" s="98">
        <v>121400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251.89999999999998</v>
      </c>
      <c r="N26" s="76" t="s">
        <v>244</v>
      </c>
      <c r="O26" s="86">
        <f>IF(P26=0,0,Q26/P26)</f>
        <v>19.8</v>
      </c>
      <c r="P26" s="80">
        <v>4</v>
      </c>
      <c r="Q26" s="68">
        <v>79.2</v>
      </c>
    </row>
    <row r="27" spans="1:17">
      <c r="A27" s="20" t="s">
        <v>132</v>
      </c>
      <c r="B27" s="97">
        <f>IF(B$18=0,0,C27/B$18)</f>
        <v>-4060.5263157894738</v>
      </c>
      <c r="C27" s="98">
        <v>-154300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230.7</v>
      </c>
      <c r="N27" s="76" t="s">
        <v>262</v>
      </c>
      <c r="O27" s="86">
        <f>IF(P27=0,0,Q27/P27)</f>
        <v>18.100000000000001</v>
      </c>
      <c r="P27" s="80">
        <v>3</v>
      </c>
      <c r="Q27" s="68">
        <v>54.300000000000004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217.6</v>
      </c>
      <c r="N28" s="76" t="s">
        <v>238</v>
      </c>
      <c r="O28" s="86">
        <f>IF(P28=0,0,Q28/P28)</f>
        <v>16.433333333333334</v>
      </c>
      <c r="P28" s="80">
        <v>3</v>
      </c>
      <c r="Q28" s="68">
        <v>49.300000000000004</v>
      </c>
    </row>
    <row r="29" spans="1:17">
      <c r="A29" s="19" t="s">
        <v>131</v>
      </c>
      <c r="B29" s="13">
        <v>30</v>
      </c>
      <c r="C29" s="96">
        <v>14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193.9</v>
      </c>
      <c r="N29" s="76" t="s">
        <v>195</v>
      </c>
      <c r="O29" s="86">
        <f>IF(P29=0,0,Q29/P29)</f>
        <v>13.428571428571429</v>
      </c>
      <c r="P29" s="80">
        <v>7</v>
      </c>
      <c r="Q29" s="68">
        <v>94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K30" s="5">
        <v>28</v>
      </c>
      <c r="L30" s="61">
        <v>251.60000000000002</v>
      </c>
      <c r="N30" s="76" t="s">
        <v>269</v>
      </c>
      <c r="O30" s="86">
        <f>IF(P30=0,0,Q30/P30)</f>
        <v>11.22857142857143</v>
      </c>
      <c r="P30" s="80">
        <v>7</v>
      </c>
      <c r="Q30" s="68">
        <v>78.600000000000009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265</v>
      </c>
      <c r="O31" s="86">
        <f>IF(P31=0,0,Q31/P31)</f>
        <v>10.127272727272725</v>
      </c>
      <c r="P31" s="80">
        <v>11</v>
      </c>
      <c r="Q31" s="68">
        <v>111.39999999999998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276</v>
      </c>
      <c r="O32" s="86">
        <f>IF(P32=0,0,Q32/P32)</f>
        <v>0.93846153846153757</v>
      </c>
      <c r="P32" s="80">
        <v>13</v>
      </c>
      <c r="Q32" s="68">
        <v>12.199999999999989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228</v>
      </c>
      <c r="O33" s="86">
        <f>IF(P33=0,0,Q33/P33)</f>
        <v>-2.7499999999999964</v>
      </c>
      <c r="P33" s="80">
        <v>2</v>
      </c>
      <c r="Q33" s="68">
        <v>-5.4999999999999929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264</v>
      </c>
      <c r="O34" s="86">
        <f>IF(P34=0,0,Q34/P34)</f>
        <v>-45.3</v>
      </c>
      <c r="P34" s="80">
        <v>1</v>
      </c>
      <c r="Q34" s="68">
        <v>-45.3</v>
      </c>
    </row>
    <row r="35" spans="1:17">
      <c r="A35" s="52" t="s">
        <v>139</v>
      </c>
      <c r="B35" s="99">
        <v>11</v>
      </c>
      <c r="C35" s="102">
        <f t="shared" ref="C35:C47" si="3">IF(B$17=0,0,B35/B$17)</f>
        <v>0.11578947368421053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</row>
    <row r="36" spans="1:17">
      <c r="A36" s="19" t="s">
        <v>135</v>
      </c>
      <c r="B36" s="13">
        <v>28</v>
      </c>
      <c r="C36" s="6">
        <f t="shared" si="3"/>
        <v>0.29473684210526313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</row>
    <row r="37" spans="1:17">
      <c r="A37" s="19" t="s">
        <v>136</v>
      </c>
      <c r="B37" s="100">
        <v>22</v>
      </c>
      <c r="C37" s="6">
        <f t="shared" si="3"/>
        <v>0.23157894736842105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</row>
    <row r="38" spans="1:17">
      <c r="A38" s="19" t="s">
        <v>137</v>
      </c>
      <c r="B38" s="100">
        <v>15</v>
      </c>
      <c r="C38" s="6">
        <f t="shared" si="3"/>
        <v>0.15789473684210525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13</v>
      </c>
      <c r="C39" s="6">
        <f t="shared" si="3"/>
        <v>0.1368421052631579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3</v>
      </c>
      <c r="C40" s="6">
        <f t="shared" si="3"/>
        <v>3.1578947368421054E-2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3</v>
      </c>
      <c r="C41" s="6">
        <f t="shared" si="3"/>
        <v>3.1578947368421054E-2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12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32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18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24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17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6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20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3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37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21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30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4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15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18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5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48</v>
      </c>
      <c r="C2" s="121"/>
      <c r="E2" s="32" t="s">
        <v>181</v>
      </c>
      <c r="F2" s="29" t="s">
        <v>156</v>
      </c>
      <c r="G2" s="12">
        <v>46</v>
      </c>
      <c r="H2" s="93">
        <f>IF(B$17=0,0,G2/B$17)</f>
        <v>0.61333333333333329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-1635.4166666666667</v>
      </c>
      <c r="P2" s="79">
        <v>48</v>
      </c>
      <c r="Q2" s="63">
        <v>-78500</v>
      </c>
    </row>
    <row r="3" spans="1:17">
      <c r="A3" s="19" t="s">
        <v>8</v>
      </c>
      <c r="B3" s="122">
        <v>365</v>
      </c>
      <c r="C3" s="123"/>
      <c r="E3" s="33" t="s">
        <v>54</v>
      </c>
      <c r="F3" s="30" t="s">
        <v>20</v>
      </c>
      <c r="G3" s="13">
        <v>42</v>
      </c>
      <c r="H3" s="94">
        <f>IF(B$17=0,0,G3/B$17)</f>
        <v>0.56000000000000005</v>
      </c>
      <c r="I3" s="56">
        <v>18</v>
      </c>
      <c r="K3" s="5">
        <v>1</v>
      </c>
      <c r="L3" s="61">
        <v>6.3</v>
      </c>
      <c r="N3" s="76" t="s">
        <v>104</v>
      </c>
      <c r="O3" s="83">
        <f t="shared" si="0"/>
        <v>445.83333333333331</v>
      </c>
      <c r="P3" s="80">
        <v>48</v>
      </c>
      <c r="Q3" s="64">
        <v>21400</v>
      </c>
    </row>
    <row r="4" spans="1:17">
      <c r="A4" s="19" t="s">
        <v>6</v>
      </c>
      <c r="B4" s="124">
        <v>-244.89999999999995</v>
      </c>
      <c r="C4" s="125"/>
      <c r="E4" s="33" t="s">
        <v>184</v>
      </c>
      <c r="F4" s="30" t="s">
        <v>187</v>
      </c>
      <c r="G4" s="13">
        <v>41</v>
      </c>
      <c r="H4" s="94">
        <f>IF(B$17=0,0,G4/B$17)</f>
        <v>0.54666666666666663</v>
      </c>
      <c r="I4" s="56">
        <v>13</v>
      </c>
      <c r="K4" s="5">
        <v>2</v>
      </c>
      <c r="L4" s="61">
        <v>15.8</v>
      </c>
      <c r="N4" s="76" t="s">
        <v>105</v>
      </c>
      <c r="O4" s="83">
        <f t="shared" si="0"/>
        <v>219.14893617021278</v>
      </c>
      <c r="P4" s="80">
        <v>47</v>
      </c>
      <c r="Q4" s="64">
        <v>10300</v>
      </c>
    </row>
    <row r="5" spans="1:17">
      <c r="A5" s="19" t="s">
        <v>7</v>
      </c>
      <c r="B5" s="126">
        <f>IF(B$2=0,0,B$4/B$2)</f>
        <v>-5.102083333333332</v>
      </c>
      <c r="C5" s="127"/>
      <c r="E5" s="33" t="s">
        <v>56</v>
      </c>
      <c r="F5" s="30" t="s">
        <v>185</v>
      </c>
      <c r="G5" s="13">
        <v>25</v>
      </c>
      <c r="H5" s="94">
        <f>IF(B$17=0,0,G5/B$17)</f>
        <v>0.33333333333333331</v>
      </c>
      <c r="I5" s="56">
        <v>12</v>
      </c>
      <c r="K5" s="5">
        <v>3</v>
      </c>
      <c r="L5" s="61">
        <v>0.60000000000000142</v>
      </c>
      <c r="N5" s="76" t="s">
        <v>157</v>
      </c>
      <c r="O5" s="83">
        <f>IF(P5=0,0,Q5/P5)</f>
        <v>-1206.6666666666667</v>
      </c>
      <c r="P5" s="80">
        <v>45</v>
      </c>
      <c r="Q5" s="64">
        <v>-54300</v>
      </c>
    </row>
    <row r="6" spans="1:17">
      <c r="A6" s="19" t="s">
        <v>1</v>
      </c>
      <c r="B6" s="128">
        <f>IF(B$2=0,0,(B$7*1+B$8*2+B$9*3+B$10*4)/B$2)</f>
        <v>2.6458333333333335</v>
      </c>
      <c r="C6" s="129"/>
      <c r="E6" s="33" t="s">
        <v>60</v>
      </c>
      <c r="F6" s="30" t="s">
        <v>24</v>
      </c>
      <c r="G6" s="13">
        <v>24</v>
      </c>
      <c r="H6" s="94">
        <f>IF(B$17=0,0,G6/B$17)</f>
        <v>0.32</v>
      </c>
      <c r="I6" s="56">
        <v>30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-975.67567567567562</v>
      </c>
      <c r="P6" s="80">
        <v>37</v>
      </c>
      <c r="Q6" s="64">
        <v>-36100</v>
      </c>
    </row>
    <row r="7" spans="1:17">
      <c r="A7" s="19" t="s">
        <v>2</v>
      </c>
      <c r="B7" s="13">
        <v>12</v>
      </c>
      <c r="C7" s="6">
        <f t="shared" ref="C7:C12" si="2">IF(B$2=0,0,B7/B$2)</f>
        <v>0.25</v>
      </c>
      <c r="E7" s="33" t="s">
        <v>55</v>
      </c>
      <c r="F7" s="30" t="s">
        <v>155</v>
      </c>
      <c r="G7" s="13">
        <v>17</v>
      </c>
      <c r="H7" s="94">
        <f>IF(B$17=0,0,G7/B$17)</f>
        <v>0.22666666666666666</v>
      </c>
      <c r="I7" s="56">
        <v>16</v>
      </c>
      <c r="K7" s="5">
        <v>5</v>
      </c>
      <c r="L7" s="61">
        <v>129</v>
      </c>
      <c r="N7" s="76" t="s">
        <v>107</v>
      </c>
      <c r="O7" s="83">
        <f t="shared" si="0"/>
        <v>1424</v>
      </c>
      <c r="P7" s="80">
        <v>25</v>
      </c>
      <c r="Q7" s="64">
        <v>35600</v>
      </c>
    </row>
    <row r="8" spans="1:17">
      <c r="A8" s="19" t="s">
        <v>3</v>
      </c>
      <c r="B8" s="13">
        <v>7</v>
      </c>
      <c r="C8" s="6">
        <f>IF(B$2=0,0,B8/B$2)</f>
        <v>0.14583333333333334</v>
      </c>
      <c r="E8" s="33" t="s">
        <v>57</v>
      </c>
      <c r="F8" s="30" t="s">
        <v>21</v>
      </c>
      <c r="G8" s="13">
        <v>14</v>
      </c>
      <c r="H8" s="94">
        <f>IF(B$17=0,0,G8/B$17)</f>
        <v>0.18666666666666668</v>
      </c>
      <c r="I8" s="56">
        <v>28</v>
      </c>
      <c r="K8" s="5">
        <v>6</v>
      </c>
      <c r="L8" s="61">
        <v>189.9</v>
      </c>
      <c r="N8" s="76" t="s">
        <v>108</v>
      </c>
      <c r="O8" s="83">
        <f t="shared" si="0"/>
        <v>1280</v>
      </c>
      <c r="P8" s="80">
        <v>10</v>
      </c>
      <c r="Q8" s="64">
        <v>12800</v>
      </c>
    </row>
    <row r="9" spans="1:17">
      <c r="A9" s="20" t="s">
        <v>4</v>
      </c>
      <c r="B9" s="14">
        <v>15</v>
      </c>
      <c r="C9" s="7">
        <f>IF(B$2=0,0,B9/B$2)</f>
        <v>0.3125</v>
      </c>
      <c r="E9" s="33" t="s">
        <v>182</v>
      </c>
      <c r="F9" s="30" t="s">
        <v>19</v>
      </c>
      <c r="G9" s="13">
        <v>9</v>
      </c>
      <c r="H9" s="94">
        <f>IF(B$17=0,0,G9/B$17)</f>
        <v>0.12</v>
      </c>
      <c r="I9" s="56">
        <v>12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14</v>
      </c>
      <c r="C10" s="7">
        <f>IF(B$2=0,0,B10/B$2)</f>
        <v>0.29166666666666669</v>
      </c>
      <c r="E10" s="33" t="s">
        <v>59</v>
      </c>
      <c r="F10" s="30" t="s">
        <v>23</v>
      </c>
      <c r="G10" s="13">
        <v>9</v>
      </c>
      <c r="H10" s="94">
        <f>IF(B$17=0,0,G10/B$17)</f>
        <v>0.12</v>
      </c>
      <c r="I10" s="56">
        <v>22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19</v>
      </c>
      <c r="C11" s="7">
        <f>IF(B$2=0,0,B11/B$2)</f>
        <v>0.39583333333333331</v>
      </c>
      <c r="E11" s="33" t="s">
        <v>58</v>
      </c>
      <c r="F11" s="30" t="s">
        <v>22</v>
      </c>
      <c r="G11" s="13">
        <v>7</v>
      </c>
      <c r="H11" s="94">
        <f>IF(B$17=0,0,G11/B$17)</f>
        <v>9.3333333333333338E-2</v>
      </c>
      <c r="I11" s="56">
        <v>13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2.0833333333333332E-2</v>
      </c>
      <c r="E12" s="33" t="s">
        <v>74</v>
      </c>
      <c r="F12" s="30" t="s">
        <v>38</v>
      </c>
      <c r="G12" s="13">
        <v>6</v>
      </c>
      <c r="H12" s="94">
        <f>IF(B$17=0,0,G12/B$17)</f>
        <v>0.08</v>
      </c>
      <c r="I12" s="56">
        <v>6</v>
      </c>
      <c r="K12" s="5">
        <v>10</v>
      </c>
      <c r="L12" s="61">
        <v>364</v>
      </c>
      <c r="N12" s="75" t="s">
        <v>126</v>
      </c>
      <c r="O12" s="85">
        <f>IF(P12=0,0,Q12/P12)</f>
        <v>3.1142857142857139</v>
      </c>
      <c r="P12" s="79">
        <v>7</v>
      </c>
      <c r="Q12" s="67">
        <v>21.799999999999997</v>
      </c>
    </row>
    <row r="13" spans="1:17">
      <c r="A13" s="22" t="s">
        <v>97</v>
      </c>
      <c r="B13" s="15">
        <v>84</v>
      </c>
      <c r="C13" s="11">
        <f>IF(B$3=0,0,B13/B$3)</f>
        <v>0.23013698630136986</v>
      </c>
      <c r="E13" s="33" t="s">
        <v>66</v>
      </c>
      <c r="F13" s="30" t="s">
        <v>30</v>
      </c>
      <c r="G13" s="13">
        <v>3</v>
      </c>
      <c r="H13" s="94">
        <f>IF(B$17=0,0,G13/B$17)</f>
        <v>0.04</v>
      </c>
      <c r="I13" s="56">
        <v>5</v>
      </c>
      <c r="K13" s="5">
        <v>11</v>
      </c>
      <c r="L13" s="61">
        <v>416.8</v>
      </c>
      <c r="N13" s="76" t="s">
        <v>127</v>
      </c>
      <c r="O13" s="86">
        <f>IF(P13=0,0,Q13/P13)</f>
        <v>0.37894736842105425</v>
      </c>
      <c r="P13" s="80">
        <v>19</v>
      </c>
      <c r="Q13" s="68">
        <v>7.2000000000000313</v>
      </c>
    </row>
    <row r="14" spans="1:17">
      <c r="A14" s="19" t="s">
        <v>94</v>
      </c>
      <c r="B14" s="13">
        <v>83</v>
      </c>
      <c r="C14" s="6">
        <f>IF(B$3=0,0,B14/B$3)</f>
        <v>0.22739726027397261</v>
      </c>
      <c r="E14" s="33" t="s">
        <v>183</v>
      </c>
      <c r="F14" s="30" t="s">
        <v>186</v>
      </c>
      <c r="G14" s="13">
        <v>3</v>
      </c>
      <c r="H14" s="94">
        <f>IF(B$17=0,0,G14/B$17)</f>
        <v>0.04</v>
      </c>
      <c r="I14" s="56">
        <v>8</v>
      </c>
      <c r="K14" s="5">
        <v>12</v>
      </c>
      <c r="L14" s="61">
        <v>369.3</v>
      </c>
      <c r="N14" s="76" t="s">
        <v>128</v>
      </c>
      <c r="O14" s="86">
        <f>IF(P14=0,0,Q14/P14)</f>
        <v>-3.9090909090909092</v>
      </c>
      <c r="P14" s="80">
        <v>11</v>
      </c>
      <c r="Q14" s="68">
        <v>-43</v>
      </c>
    </row>
    <row r="15" spans="1:17">
      <c r="A15" s="18" t="s">
        <v>99</v>
      </c>
      <c r="B15" s="12">
        <f>B21</f>
        <v>46</v>
      </c>
      <c r="C15" s="4">
        <f>IF(B$13=0,0,B15/B$13)</f>
        <v>0.54761904761904767</v>
      </c>
      <c r="E15" s="33" t="s">
        <v>63</v>
      </c>
      <c r="F15" s="30" t="s">
        <v>27</v>
      </c>
      <c r="G15" s="13">
        <v>2</v>
      </c>
      <c r="H15" s="94">
        <f>IF(B$17=0,0,G15/B$17)</f>
        <v>2.6666666666666668E-2</v>
      </c>
      <c r="I15" s="56">
        <v>1</v>
      </c>
      <c r="K15" s="5">
        <v>13</v>
      </c>
      <c r="L15" s="61">
        <v>353.5</v>
      </c>
      <c r="N15" s="77" t="s">
        <v>159</v>
      </c>
      <c r="O15" s="87">
        <f>IF(P15=0,0,Q15/P15)</f>
        <v>-20.990909090909096</v>
      </c>
      <c r="P15" s="81">
        <v>11</v>
      </c>
      <c r="Q15" s="69">
        <v>-230.90000000000003</v>
      </c>
    </row>
    <row r="16" spans="1:17">
      <c r="A16" s="18" t="s">
        <v>100</v>
      </c>
      <c r="B16" s="12">
        <f>B22</f>
        <v>27</v>
      </c>
      <c r="C16" s="4">
        <f>IF(B$14=0,0,B16/B$14)</f>
        <v>0.3253012048192771</v>
      </c>
      <c r="E16" s="33" t="s">
        <v>77</v>
      </c>
      <c r="F16" s="30" t="s">
        <v>41</v>
      </c>
      <c r="G16" s="13">
        <v>2</v>
      </c>
      <c r="H16" s="94">
        <f>IF(B$17=0,0,G16/B$17)</f>
        <v>2.6666666666666668E-2</v>
      </c>
      <c r="I16" s="56">
        <v>18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75</v>
      </c>
      <c r="C17" s="4">
        <f>IF(B$3=0,0,B17/B$3)</f>
        <v>0.20547945205479451</v>
      </c>
      <c r="E17" s="33" t="s">
        <v>67</v>
      </c>
      <c r="F17" s="30" t="s">
        <v>31</v>
      </c>
      <c r="G17" s="13">
        <v>1</v>
      </c>
      <c r="H17" s="94">
        <f>IF(B$17=0,0,G17/B$17)</f>
        <v>1.3333333333333334E-2</v>
      </c>
      <c r="I17" s="56">
        <v>9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67</v>
      </c>
      <c r="C18" s="6">
        <f>IF(B$3=0,0,B18/B$3)</f>
        <v>0.18356164383561643</v>
      </c>
      <c r="E18" s="33" t="s">
        <v>69</v>
      </c>
      <c r="F18" s="30" t="s">
        <v>33</v>
      </c>
      <c r="G18" s="13">
        <v>1</v>
      </c>
      <c r="H18" s="94">
        <f>IF(B$17=0,0,G18/B$17)</f>
        <v>1.3333333333333334E-2</v>
      </c>
      <c r="I18" s="56">
        <v>7</v>
      </c>
      <c r="K18" s="5">
        <v>16</v>
      </c>
      <c r="L18" s="61">
        <v>253.7</v>
      </c>
      <c r="N18" s="75" t="s">
        <v>297</v>
      </c>
      <c r="O18" s="85">
        <f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29</v>
      </c>
      <c r="C19" s="6">
        <f>IF(B$17=0,0,B19/B$17)</f>
        <v>0.38666666666666666</v>
      </c>
      <c r="E19" s="33" t="s">
        <v>76</v>
      </c>
      <c r="F19" s="30" t="s">
        <v>40</v>
      </c>
      <c r="G19" s="13">
        <v>1</v>
      </c>
      <c r="H19" s="94">
        <f>IF(B$17=0,0,G19/B$17)</f>
        <v>1.3333333333333334E-2</v>
      </c>
      <c r="I19" s="56">
        <v>5</v>
      </c>
      <c r="K19" s="5">
        <v>17</v>
      </c>
      <c r="L19" s="61">
        <v>255.5</v>
      </c>
      <c r="N19" s="76" t="s">
        <v>238</v>
      </c>
      <c r="O19" s="86">
        <f>IF(P19=0,0,Q19/P19)</f>
        <v>54.116666666666674</v>
      </c>
      <c r="P19" s="80">
        <v>6</v>
      </c>
      <c r="Q19" s="68">
        <v>324.70000000000005</v>
      </c>
    </row>
    <row r="20" spans="1:17">
      <c r="A20" s="19" t="s">
        <v>11</v>
      </c>
      <c r="B20" s="13">
        <v>46</v>
      </c>
      <c r="C20" s="6">
        <f>IF(B$17=0,0,B20/B$17)</f>
        <v>0.61333333333333329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226.5</v>
      </c>
      <c r="N20" s="76" t="s">
        <v>269</v>
      </c>
      <c r="O20" s="86">
        <f>IF(P20=0,0,Q20/P20)</f>
        <v>39.725000000000009</v>
      </c>
      <c r="P20" s="80">
        <v>4</v>
      </c>
      <c r="Q20" s="68">
        <v>158.90000000000003</v>
      </c>
    </row>
    <row r="21" spans="1:17">
      <c r="A21" s="19" t="s">
        <v>151</v>
      </c>
      <c r="B21" s="13">
        <v>46</v>
      </c>
      <c r="C21" s="6">
        <f>IF(B$17=0,0,B21/B$17)</f>
        <v>0.61333333333333329</v>
      </c>
      <c r="E21" s="33" t="s">
        <v>62</v>
      </c>
      <c r="F21" s="30" t="s">
        <v>26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276.5</v>
      </c>
      <c r="N21" s="76" t="s">
        <v>241</v>
      </c>
      <c r="O21" s="86">
        <f>IF(P21=0,0,Q21/P21)</f>
        <v>39.5</v>
      </c>
      <c r="P21" s="80">
        <v>2</v>
      </c>
      <c r="Q21" s="68">
        <v>79</v>
      </c>
    </row>
    <row r="22" spans="1:17">
      <c r="A22" s="19" t="s">
        <v>149</v>
      </c>
      <c r="B22" s="13">
        <v>27</v>
      </c>
      <c r="C22" s="6">
        <f>IF(B$17=0,0,B22/B$17)</f>
        <v>0.36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288.8</v>
      </c>
      <c r="N22" s="76" t="s">
        <v>277</v>
      </c>
      <c r="O22" s="86">
        <f>IF(P22=0,0,Q22/P22)</f>
        <v>37.172727272727279</v>
      </c>
      <c r="P22" s="80">
        <v>11</v>
      </c>
      <c r="Q22" s="68">
        <v>408.90000000000003</v>
      </c>
    </row>
    <row r="23" spans="1:17">
      <c r="A23" s="19" t="s">
        <v>150</v>
      </c>
      <c r="B23" s="13">
        <v>2</v>
      </c>
      <c r="C23" s="6">
        <f>IF(B$17=0,0,B23/B$17)</f>
        <v>2.6666666666666668E-2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235</v>
      </c>
      <c r="O23" s="86">
        <f>IF(P23=0,0,Q23/P23)</f>
        <v>17.557142857142857</v>
      </c>
      <c r="P23" s="80">
        <v>14</v>
      </c>
      <c r="Q23" s="68">
        <v>245.8</v>
      </c>
    </row>
    <row r="24" spans="1:17">
      <c r="A24" s="19" t="s">
        <v>5</v>
      </c>
      <c r="B24" s="16">
        <f>IF(B$17=0,0,C24/B$17)</f>
        <v>6572</v>
      </c>
      <c r="C24" s="8">
        <v>492900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242.8</v>
      </c>
      <c r="N24" s="76" t="s">
        <v>258</v>
      </c>
      <c r="O24" s="86">
        <f>IF(P24=0,0,Q24/P24)</f>
        <v>8.1999999999999975</v>
      </c>
      <c r="P24" s="80">
        <v>2</v>
      </c>
      <c r="Q24" s="68">
        <v>16.399999999999995</v>
      </c>
    </row>
    <row r="25" spans="1:17">
      <c r="A25" s="20" t="s">
        <v>133</v>
      </c>
      <c r="B25" s="97">
        <f>IF($B$17-B$16=0,0,C25/($B$17-B$16))</f>
        <v>8283.3333333333339</v>
      </c>
      <c r="C25" s="98">
        <v>397600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185.20000000000002</v>
      </c>
      <c r="N25" s="76" t="s">
        <v>244</v>
      </c>
      <c r="O25" s="86">
        <f>IF(P25=0,0,Q25/P25)</f>
        <v>-1.6999999999999993</v>
      </c>
      <c r="P25" s="80">
        <v>4</v>
      </c>
      <c r="Q25" s="68">
        <v>-6.7999999999999972</v>
      </c>
    </row>
    <row r="26" spans="1:17">
      <c r="A26" s="20" t="s">
        <v>134</v>
      </c>
      <c r="B26" s="97">
        <f>IF(B$16=0,0,C26/B$16)</f>
        <v>3529.6296296296296</v>
      </c>
      <c r="C26" s="98">
        <v>95300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18</v>
      </c>
      <c r="K26" s="5">
        <v>24</v>
      </c>
      <c r="L26" s="61">
        <v>141.5</v>
      </c>
      <c r="N26" s="76" t="s">
        <v>324</v>
      </c>
      <c r="O26" s="86">
        <f>IF(P26=0,0,Q26/P26)</f>
        <v>-2.8999999999999986</v>
      </c>
      <c r="P26" s="80">
        <v>2</v>
      </c>
      <c r="Q26" s="68">
        <v>-5.7999999999999972</v>
      </c>
    </row>
    <row r="27" spans="1:17">
      <c r="A27" s="20" t="s">
        <v>132</v>
      </c>
      <c r="B27" s="97">
        <f>IF(B$18=0,0,C27/B$18)</f>
        <v>-5641.7910447761196</v>
      </c>
      <c r="C27" s="98">
        <v>-378000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197.5</v>
      </c>
      <c r="N27" s="76" t="s">
        <v>255</v>
      </c>
      <c r="O27" s="86">
        <f>IF(P27=0,0,Q27/P27)</f>
        <v>-13.000000000000002</v>
      </c>
      <c r="P27" s="80">
        <v>9</v>
      </c>
      <c r="Q27" s="68">
        <v>-117.00000000000001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181.8</v>
      </c>
      <c r="N28" s="76" t="s">
        <v>265</v>
      </c>
      <c r="O28" s="86">
        <f>IF(P28=0,0,Q28/P28)</f>
        <v>-14.87142857142857</v>
      </c>
      <c r="P28" s="80">
        <v>14</v>
      </c>
      <c r="Q28" s="68">
        <v>-208.2</v>
      </c>
    </row>
    <row r="29" spans="1:17">
      <c r="A29" s="19" t="s">
        <v>131</v>
      </c>
      <c r="B29" s="13">
        <v>23</v>
      </c>
      <c r="C29" s="96">
        <v>4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131.9</v>
      </c>
      <c r="N29" s="76" t="s">
        <v>169</v>
      </c>
      <c r="O29" s="86">
        <f>IF(P29=0,0,Q29/P29)</f>
        <v>-19.87777777777778</v>
      </c>
      <c r="P29" s="80">
        <v>9</v>
      </c>
      <c r="Q29" s="68">
        <v>-178.90000000000003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200.9</v>
      </c>
      <c r="N30" s="76" t="s">
        <v>228</v>
      </c>
      <c r="O30" s="86">
        <f>IF(P30=0,0,Q30/P30)</f>
        <v>-22.049999999999997</v>
      </c>
      <c r="P30" s="80">
        <v>4</v>
      </c>
      <c r="Q30" s="68">
        <v>-88.199999999999989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264</v>
      </c>
      <c r="O31" s="86">
        <f>IF(P31=0,0,Q31/P31)</f>
        <v>-22.9</v>
      </c>
      <c r="P31" s="80">
        <v>1</v>
      </c>
      <c r="Q31" s="68">
        <v>-22.9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263</v>
      </c>
      <c r="O32" s="86">
        <f>IF(P32=0,0,Q32/P32)</f>
        <v>-24.3047619047619</v>
      </c>
      <c r="P32" s="80">
        <v>21</v>
      </c>
      <c r="Q32" s="68">
        <v>-510.39999999999992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195</v>
      </c>
      <c r="O33" s="86">
        <f>IF(P33=0,0,Q33/P33)</f>
        <v>-25.02</v>
      </c>
      <c r="P33" s="80">
        <v>10</v>
      </c>
      <c r="Q33" s="68">
        <v>-250.2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276</v>
      </c>
      <c r="O34" s="86">
        <f>IF(P34=0,0,Q34/P34)</f>
        <v>-27.310526315789478</v>
      </c>
      <c r="P34" s="80">
        <v>19</v>
      </c>
      <c r="Q34" s="68">
        <v>-518.90000000000009</v>
      </c>
    </row>
    <row r="35" spans="1:17">
      <c r="A35" s="52" t="s">
        <v>139</v>
      </c>
      <c r="B35" s="99">
        <v>13</v>
      </c>
      <c r="C35" s="102">
        <f t="shared" ref="C35:C47" si="3">IF(B$17=0,0,B35/B$17)</f>
        <v>0.17333333333333334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304</v>
      </c>
      <c r="O35" s="86">
        <f>IF(P35=0,0,Q35/P35)</f>
        <v>-41.179999999999993</v>
      </c>
      <c r="P35" s="80">
        <v>10</v>
      </c>
      <c r="Q35" s="68">
        <v>-411.79999999999995</v>
      </c>
    </row>
    <row r="36" spans="1:17">
      <c r="A36" s="19" t="s">
        <v>135</v>
      </c>
      <c r="B36" s="13">
        <v>12</v>
      </c>
      <c r="C36" s="6">
        <f t="shared" si="3"/>
        <v>0.16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</row>
    <row r="37" spans="1:17">
      <c r="A37" s="19" t="s">
        <v>136</v>
      </c>
      <c r="B37" s="100">
        <v>17</v>
      </c>
      <c r="C37" s="6">
        <f t="shared" si="3"/>
        <v>0.22666666666666666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10</v>
      </c>
      <c r="C38" s="6">
        <f t="shared" si="3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9</v>
      </c>
      <c r="C39" s="6">
        <f t="shared" si="3"/>
        <v>0.12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9</v>
      </c>
      <c r="C40" s="6">
        <f t="shared" si="3"/>
        <v>0.12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3"/>
        <v>0.04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3"/>
        <v>1.3333333333333334E-2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3"/>
        <v>1.3333333333333334E-2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13</v>
      </c>
      <c r="H2" s="93">
        <f>IF(B$17=0,0,G2/B$17)</f>
        <v>0.65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-2209.5238095238096</v>
      </c>
      <c r="P2" s="79">
        <v>21</v>
      </c>
      <c r="Q2" s="63">
        <v>-46400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11</v>
      </c>
      <c r="H3" s="94">
        <f>IF(B$17=0,0,G3/B$17)</f>
        <v>0.55000000000000004</v>
      </c>
      <c r="I3" s="56">
        <v>21</v>
      </c>
      <c r="K3" s="5">
        <v>1</v>
      </c>
      <c r="L3" s="61">
        <v>-47</v>
      </c>
      <c r="N3" s="76" t="s">
        <v>104</v>
      </c>
      <c r="O3" s="83">
        <f t="shared" si="0"/>
        <v>-2490.4761904761904</v>
      </c>
      <c r="P3" s="80">
        <v>21</v>
      </c>
      <c r="Q3" s="64">
        <v>-52300</v>
      </c>
    </row>
    <row r="4" spans="1:17">
      <c r="A4" s="19" t="s">
        <v>6</v>
      </c>
      <c r="B4" s="124">
        <v>-303.09999999999991</v>
      </c>
      <c r="C4" s="125"/>
      <c r="E4" s="33" t="s">
        <v>184</v>
      </c>
      <c r="F4" s="30" t="s">
        <v>187</v>
      </c>
      <c r="G4" s="13">
        <v>11</v>
      </c>
      <c r="H4" s="94">
        <f>IF(B$17=0,0,G4/B$17)</f>
        <v>0.55000000000000004</v>
      </c>
      <c r="I4" s="56">
        <v>12</v>
      </c>
      <c r="K4" s="5">
        <v>2</v>
      </c>
      <c r="L4" s="61">
        <v>-38</v>
      </c>
      <c r="N4" s="76" t="s">
        <v>105</v>
      </c>
      <c r="O4" s="83">
        <f t="shared" si="0"/>
        <v>-1928.5714285714287</v>
      </c>
      <c r="P4" s="80">
        <v>21</v>
      </c>
      <c r="Q4" s="64">
        <v>-40500</v>
      </c>
    </row>
    <row r="5" spans="1:17">
      <c r="A5" s="19" t="s">
        <v>7</v>
      </c>
      <c r="B5" s="126">
        <f>IF(B$2=0,0,B$4/B$2)</f>
        <v>-14.433333333333328</v>
      </c>
      <c r="C5" s="127"/>
      <c r="E5" s="33" t="s">
        <v>55</v>
      </c>
      <c r="F5" s="30" t="s">
        <v>155</v>
      </c>
      <c r="G5" s="13">
        <v>10</v>
      </c>
      <c r="H5" s="94">
        <f>IF(B$17=0,0,G5/B$17)</f>
        <v>0.5</v>
      </c>
      <c r="I5" s="56">
        <v>3</v>
      </c>
      <c r="K5" s="5">
        <v>3</v>
      </c>
      <c r="L5" s="61">
        <v>-56.4</v>
      </c>
      <c r="N5" s="76" t="s">
        <v>157</v>
      </c>
      <c r="O5" s="83">
        <f>IF(P5=0,0,Q5/P5)</f>
        <v>333.33333333333331</v>
      </c>
      <c r="P5" s="80">
        <v>18</v>
      </c>
      <c r="Q5" s="64">
        <v>6000</v>
      </c>
    </row>
    <row r="6" spans="1:17">
      <c r="A6" s="19" t="s">
        <v>1</v>
      </c>
      <c r="B6" s="128">
        <f>IF(B$2=0,0,(B$7*1+B$8*2+B$9*3+B$10*4)/B$2)</f>
        <v>2.9523809523809526</v>
      </c>
      <c r="C6" s="129"/>
      <c r="E6" s="33" t="s">
        <v>60</v>
      </c>
      <c r="F6" s="30" t="s">
        <v>24</v>
      </c>
      <c r="G6" s="13">
        <v>8</v>
      </c>
      <c r="H6" s="94">
        <f>IF(B$17=0,0,G6/B$17)</f>
        <v>0.4</v>
      </c>
      <c r="I6" s="56">
        <v>20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3691.6666666666665</v>
      </c>
      <c r="P6" s="80">
        <v>12</v>
      </c>
      <c r="Q6" s="64">
        <v>44300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56</v>
      </c>
      <c r="F7" s="30" t="s">
        <v>185</v>
      </c>
      <c r="G7" s="13">
        <v>6</v>
      </c>
      <c r="H7" s="94">
        <f>IF(B$17=0,0,G7/B$17)</f>
        <v>0.3</v>
      </c>
      <c r="I7" s="56">
        <v>17</v>
      </c>
      <c r="K7" s="5">
        <v>5</v>
      </c>
      <c r="L7" s="61">
        <v>-125.9</v>
      </c>
      <c r="N7" s="76" t="s">
        <v>107</v>
      </c>
      <c r="O7" s="83">
        <f t="shared" si="0"/>
        <v>-450</v>
      </c>
      <c r="P7" s="80">
        <v>8</v>
      </c>
      <c r="Q7" s="64">
        <v>-3600</v>
      </c>
    </row>
    <row r="8" spans="1:17">
      <c r="A8" s="19" t="s">
        <v>3</v>
      </c>
      <c r="B8" s="13">
        <v>3</v>
      </c>
      <c r="C8" s="6">
        <f>IF(B$2=0,0,B8/B$2)</f>
        <v>0.14285714285714285</v>
      </c>
      <c r="E8" s="33" t="s">
        <v>57</v>
      </c>
      <c r="F8" s="30" t="s">
        <v>21</v>
      </c>
      <c r="G8" s="13">
        <v>3</v>
      </c>
      <c r="H8" s="94">
        <f>IF(B$17=0,0,G8/B$17)</f>
        <v>0.15</v>
      </c>
      <c r="I8" s="56">
        <v>32</v>
      </c>
      <c r="K8" s="5">
        <v>6</v>
      </c>
      <c r="L8" s="61">
        <v>-178.9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4</v>
      </c>
      <c r="C9" s="7">
        <f>IF(B$2=0,0,B9/B$2)</f>
        <v>0.19047619047619047</v>
      </c>
      <c r="E9" s="33" t="s">
        <v>59</v>
      </c>
      <c r="F9" s="30" t="s">
        <v>23</v>
      </c>
      <c r="G9" s="13">
        <v>3</v>
      </c>
      <c r="H9" s="94">
        <f>IF(B$17=0,0,G9/B$17)</f>
        <v>0.15</v>
      </c>
      <c r="I9" s="56">
        <v>19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182</v>
      </c>
      <c r="F10" s="30" t="s">
        <v>19</v>
      </c>
      <c r="G10" s="13">
        <v>1</v>
      </c>
      <c r="H10" s="94">
        <f>IF(B$17=0,0,G10/B$17)</f>
        <v>0.05</v>
      </c>
      <c r="I10" s="56">
        <v>26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0.33333333333333331</v>
      </c>
      <c r="E11" s="33" t="s">
        <v>61</v>
      </c>
      <c r="F11" s="30" t="s">
        <v>25</v>
      </c>
      <c r="G11" s="13">
        <v>1</v>
      </c>
      <c r="H11" s="94">
        <f>IF(B$17=0,0,G11/B$17)</f>
        <v>0.05</v>
      </c>
      <c r="I11" s="56">
        <v>2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1</v>
      </c>
      <c r="H12" s="94">
        <f>IF(B$17=0,0,G12/B$17)</f>
        <v>0.05</v>
      </c>
      <c r="I12" s="56">
        <v>12</v>
      </c>
      <c r="K12" s="5">
        <v>10</v>
      </c>
      <c r="L12" s="61">
        <v>-315.09999999999997</v>
      </c>
      <c r="N12" s="75" t="s">
        <v>126</v>
      </c>
      <c r="O12" s="85">
        <f>IF(P12=0,0,Q12/P12)</f>
        <v>11.383333333333333</v>
      </c>
      <c r="P12" s="79">
        <v>6</v>
      </c>
      <c r="Q12" s="67">
        <v>68.3</v>
      </c>
    </row>
    <row r="13" spans="1:17">
      <c r="A13" s="22" t="s">
        <v>97</v>
      </c>
      <c r="B13" s="15">
        <v>39</v>
      </c>
      <c r="C13" s="11">
        <f>IF(B$3=0,0,B13/B$3)</f>
        <v>0.26530612244897961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27</v>
      </c>
      <c r="K13" s="5">
        <v>11</v>
      </c>
      <c r="L13" s="61">
        <v>-357.9</v>
      </c>
      <c r="N13" s="76" t="s">
        <v>127</v>
      </c>
      <c r="O13" s="86">
        <f>IF(P13=0,0,Q13/P13)</f>
        <v>-28.283333333333331</v>
      </c>
      <c r="P13" s="80">
        <v>6</v>
      </c>
      <c r="Q13" s="68">
        <v>-169.7</v>
      </c>
    </row>
    <row r="14" spans="1:17">
      <c r="A14" s="19" t="s">
        <v>94</v>
      </c>
      <c r="B14" s="13">
        <v>29</v>
      </c>
      <c r="C14" s="6">
        <f>IF(B$3=0,0,B14/B$3)</f>
        <v>0.19727891156462585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K14" s="5">
        <v>12</v>
      </c>
      <c r="L14" s="61">
        <v>-303.79999999999995</v>
      </c>
      <c r="N14" s="76" t="s">
        <v>128</v>
      </c>
      <c r="O14" s="86">
        <f>IF(P14=0,0,Q14/P14)</f>
        <v>-31.240000000000002</v>
      </c>
      <c r="P14" s="80">
        <v>5</v>
      </c>
      <c r="Q14" s="68">
        <v>-156.20000000000002</v>
      </c>
    </row>
    <row r="15" spans="1:17">
      <c r="A15" s="18" t="s">
        <v>99</v>
      </c>
      <c r="B15" s="12">
        <f>B21</f>
        <v>13</v>
      </c>
      <c r="C15" s="4">
        <f>IF(B$13=0,0,B15/B$13)</f>
        <v>0.33333333333333331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-352.49999999999994</v>
      </c>
      <c r="N15" s="77" t="s">
        <v>159</v>
      </c>
      <c r="O15" s="87">
        <f>IF(P15=0,0,Q15/P15)</f>
        <v>-11.375</v>
      </c>
      <c r="P15" s="81">
        <v>4</v>
      </c>
      <c r="Q15" s="69">
        <v>-45.5</v>
      </c>
    </row>
    <row r="16" spans="1:17">
      <c r="A16" s="18" t="s">
        <v>100</v>
      </c>
      <c r="B16" s="12">
        <f>B22</f>
        <v>6</v>
      </c>
      <c r="C16" s="4">
        <f>IF(B$14=0,0,B16/B$14)</f>
        <v>0.20689655172413793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0.1360544217687075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0.16326530612244897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K18" s="5">
        <v>16</v>
      </c>
      <c r="L18" s="61">
        <v>-373.59999999999991</v>
      </c>
      <c r="N18" s="75" t="s">
        <v>244</v>
      </c>
      <c r="O18" s="85">
        <f>IF(P18=0,0,Q18/P18)</f>
        <v>84.5</v>
      </c>
      <c r="P18" s="79">
        <v>2</v>
      </c>
      <c r="Q18" s="67">
        <v>169</v>
      </c>
    </row>
    <row r="19" spans="1:17">
      <c r="A19" s="19" t="s">
        <v>12</v>
      </c>
      <c r="B19" s="13">
        <v>7</v>
      </c>
      <c r="C19" s="6">
        <f>IF(B$17=0,0,B19/B$17)</f>
        <v>0.35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-357.09999999999991</v>
      </c>
      <c r="N19" s="76" t="s">
        <v>269</v>
      </c>
      <c r="O19" s="86">
        <f>IF(P19=0,0,Q19/P19)</f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13</v>
      </c>
      <c r="C20" s="6">
        <f>IF(B$17=0,0,B20/B$17)</f>
        <v>0.65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K20" s="5">
        <v>18</v>
      </c>
      <c r="L20" s="61">
        <v>-287.99999999999989</v>
      </c>
      <c r="N20" s="76" t="s">
        <v>195</v>
      </c>
      <c r="O20" s="86">
        <f>IF(P20=0,0,Q20/P20)</f>
        <v>18.339999999999996</v>
      </c>
      <c r="P20" s="80">
        <v>5</v>
      </c>
      <c r="Q20" s="68">
        <v>91.699999999999989</v>
      </c>
    </row>
    <row r="21" spans="1:17">
      <c r="A21" s="19" t="s">
        <v>151</v>
      </c>
      <c r="B21" s="13">
        <v>13</v>
      </c>
      <c r="C21" s="6">
        <f>IF(B$17=0,0,B21/B$17)</f>
        <v>0.65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-307.69999999999987</v>
      </c>
      <c r="N21" s="76" t="s">
        <v>304</v>
      </c>
      <c r="O21" s="86">
        <f>IF(P21=0,0,Q21/P21)</f>
        <v>7.5</v>
      </c>
      <c r="P21" s="80">
        <v>2</v>
      </c>
      <c r="Q21" s="68">
        <v>15</v>
      </c>
    </row>
    <row r="22" spans="1:17">
      <c r="A22" s="19" t="s">
        <v>149</v>
      </c>
      <c r="B22" s="13">
        <v>6</v>
      </c>
      <c r="C22" s="6">
        <f>IF(B$17=0,0,B22/B$17)</f>
        <v>0.3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324</v>
      </c>
      <c r="O22" s="86">
        <f>IF(P22=0,0,Q22/P22)</f>
        <v>5.0499999999999972</v>
      </c>
      <c r="P22" s="80">
        <v>2</v>
      </c>
      <c r="Q22" s="68">
        <v>10.099999999999994</v>
      </c>
    </row>
    <row r="23" spans="1:17">
      <c r="A23" s="19" t="s">
        <v>150</v>
      </c>
      <c r="B23" s="13">
        <v>1</v>
      </c>
      <c r="C23" s="6">
        <f>IF(B$17=0,0,B23/B$17)</f>
        <v>0.05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235</v>
      </c>
      <c r="O23" s="86">
        <f>IF(P23=0,0,Q23/P23)</f>
        <v>-14.450000000000001</v>
      </c>
      <c r="P23" s="80">
        <v>6</v>
      </c>
      <c r="Q23" s="68">
        <v>-86.7</v>
      </c>
    </row>
    <row r="24" spans="1:17">
      <c r="A24" s="19" t="s">
        <v>5</v>
      </c>
      <c r="B24" s="16">
        <f>IF(B$17=0,0,C24/B$17)</f>
        <v>7045</v>
      </c>
      <c r="C24" s="8">
        <v>140900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265</v>
      </c>
      <c r="O24" s="86">
        <f>IF(P24=0,0,Q24/P24)</f>
        <v>-22.78</v>
      </c>
      <c r="P24" s="80">
        <v>5</v>
      </c>
      <c r="Q24" s="68">
        <v>-113.9</v>
      </c>
    </row>
    <row r="25" spans="1:17">
      <c r="A25" s="20" t="s">
        <v>133</v>
      </c>
      <c r="B25" s="97">
        <f>IF($B$17-B$16=0,0,C25/($B$17-B$16))</f>
        <v>8107.1428571428569</v>
      </c>
      <c r="C25" s="98">
        <v>113500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263</v>
      </c>
      <c r="O25" s="86">
        <f>IF(P25=0,0,Q25/P25)</f>
        <v>-23.249999999999996</v>
      </c>
      <c r="P25" s="80">
        <v>6</v>
      </c>
      <c r="Q25" s="68">
        <v>-139.49999999999997</v>
      </c>
    </row>
    <row r="26" spans="1:17">
      <c r="A26" s="20" t="s">
        <v>134</v>
      </c>
      <c r="B26" s="97">
        <f>IF(B$16=0,0,C26/B$16)</f>
        <v>4566.666666666667</v>
      </c>
      <c r="C26" s="98">
        <v>27400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276</v>
      </c>
      <c r="O26" s="86">
        <f>IF(P26=0,0,Q26/P26)</f>
        <v>-33.340000000000003</v>
      </c>
      <c r="P26" s="80">
        <v>10</v>
      </c>
      <c r="Q26" s="68">
        <v>-333.40000000000003</v>
      </c>
    </row>
    <row r="27" spans="1:17">
      <c r="A27" s="20" t="s">
        <v>132</v>
      </c>
      <c r="B27" s="97">
        <f>IF(B$18=0,0,C27/B$18)</f>
        <v>-4158.333333333333</v>
      </c>
      <c r="C27" s="98">
        <v>-99800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272</v>
      </c>
      <c r="O27" s="86">
        <f>IF(P27=0,0,Q27/P27)</f>
        <v>-37.172727272727279</v>
      </c>
      <c r="P27" s="80">
        <v>11</v>
      </c>
      <c r="Q27" s="68">
        <v>-408.90000000000009</v>
      </c>
    </row>
    <row r="28" spans="1:17">
      <c r="A28" s="19" t="s">
        <v>130</v>
      </c>
      <c r="B28" s="13">
        <v>3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238</v>
      </c>
      <c r="O28" s="86">
        <f>IF(P28=0,0,Q28/P28)</f>
        <v>-39.024999999999999</v>
      </c>
      <c r="P28" s="80">
        <v>4</v>
      </c>
      <c r="Q28" s="68">
        <v>-156.1</v>
      </c>
    </row>
    <row r="29" spans="1:17">
      <c r="A29" s="19" t="s">
        <v>131</v>
      </c>
      <c r="B29" s="13">
        <v>20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255</v>
      </c>
      <c r="O29" s="86">
        <f>IF(P29=0,0,Q29/P29)</f>
        <v>-55.924999999999997</v>
      </c>
      <c r="P29" s="80">
        <v>4</v>
      </c>
      <c r="Q29" s="68">
        <v>-223.7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169</v>
      </c>
      <c r="O30" s="86">
        <f>IF(P30=0,0,Q30/P30)</f>
        <v>-95.550000000000011</v>
      </c>
      <c r="P30" s="80">
        <v>2</v>
      </c>
      <c r="Q30" s="68">
        <v>-191.10000000000002</v>
      </c>
    </row>
    <row r="31" spans="1:17">
      <c r="A31" s="22" t="s">
        <v>148</v>
      </c>
      <c r="B31" s="116">
        <v>50000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3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0.15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3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3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3"/>
        <v>0.05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40</v>
      </c>
      <c r="C2" s="121"/>
      <c r="E2" s="32" t="s">
        <v>54</v>
      </c>
      <c r="F2" s="29" t="s">
        <v>20</v>
      </c>
      <c r="G2" s="12">
        <v>43</v>
      </c>
      <c r="H2" s="93">
        <f>IF(B$17=0,0,G2/B$17)</f>
        <v>0.59722222222222221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327.5</v>
      </c>
      <c r="P2" s="79">
        <v>40</v>
      </c>
      <c r="Q2" s="63">
        <v>13100</v>
      </c>
    </row>
    <row r="3" spans="1:17">
      <c r="A3" s="19" t="s">
        <v>8</v>
      </c>
      <c r="B3" s="122">
        <v>289</v>
      </c>
      <c r="C3" s="123"/>
      <c r="E3" s="33" t="s">
        <v>184</v>
      </c>
      <c r="F3" s="30" t="s">
        <v>187</v>
      </c>
      <c r="G3" s="13">
        <v>38</v>
      </c>
      <c r="H3" s="94">
        <f>IF(B$17=0,0,G3/B$17)</f>
        <v>0.52777777777777779</v>
      </c>
      <c r="I3" s="56">
        <v>14</v>
      </c>
      <c r="K3" s="5">
        <v>1</v>
      </c>
      <c r="L3" s="61">
        <v>10.6</v>
      </c>
      <c r="N3" s="76" t="s">
        <v>104</v>
      </c>
      <c r="O3" s="83">
        <f t="shared" si="0"/>
        <v>-705</v>
      </c>
      <c r="P3" s="80">
        <v>40</v>
      </c>
      <c r="Q3" s="64">
        <v>-28200</v>
      </c>
    </row>
    <row r="4" spans="1:17">
      <c r="A4" s="19" t="s">
        <v>6</v>
      </c>
      <c r="B4" s="124">
        <v>584.00000000000011</v>
      </c>
      <c r="C4" s="125"/>
      <c r="E4" s="33" t="s">
        <v>181</v>
      </c>
      <c r="F4" s="30" t="s">
        <v>156</v>
      </c>
      <c r="G4" s="13">
        <v>33</v>
      </c>
      <c r="H4" s="94">
        <f>IF(B$17=0,0,G4/B$17)</f>
        <v>0.45833333333333331</v>
      </c>
      <c r="I4" s="56">
        <v>31</v>
      </c>
      <c r="K4" s="5">
        <v>2</v>
      </c>
      <c r="L4" s="61">
        <v>63.7</v>
      </c>
      <c r="N4" s="76" t="s">
        <v>105</v>
      </c>
      <c r="O4" s="83">
        <f t="shared" si="0"/>
        <v>2375</v>
      </c>
      <c r="P4" s="80">
        <v>36</v>
      </c>
      <c r="Q4" s="64">
        <v>85500</v>
      </c>
    </row>
    <row r="5" spans="1:17">
      <c r="A5" s="19" t="s">
        <v>7</v>
      </c>
      <c r="B5" s="126">
        <f>IF(B$2=0,0,B$4/B$2)</f>
        <v>14.600000000000003</v>
      </c>
      <c r="C5" s="127"/>
      <c r="E5" s="33" t="s">
        <v>60</v>
      </c>
      <c r="F5" s="30" t="s">
        <v>24</v>
      </c>
      <c r="G5" s="13">
        <v>30</v>
      </c>
      <c r="H5" s="94">
        <f>IF(B$17=0,0,G5/B$17)</f>
        <v>0.41666666666666669</v>
      </c>
      <c r="I5" s="56">
        <v>19</v>
      </c>
      <c r="K5" s="5">
        <v>3</v>
      </c>
      <c r="L5" s="61">
        <v>144.5</v>
      </c>
      <c r="N5" s="76" t="s">
        <v>157</v>
      </c>
      <c r="O5" s="83">
        <f>IF(P5=0,0,Q5/P5)</f>
        <v>812.90322580645159</v>
      </c>
      <c r="P5" s="80">
        <v>31</v>
      </c>
      <c r="Q5" s="64">
        <v>25200</v>
      </c>
    </row>
    <row r="6" spans="1:17">
      <c r="A6" s="19" t="s">
        <v>1</v>
      </c>
      <c r="B6" s="128">
        <f>IF(B$2=0,0,(B$7*1+B$8*2+B$9*3+B$10*4)/B$2)</f>
        <v>2.0499999999999998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0.22222222222222221</v>
      </c>
      <c r="I6" s="56">
        <v>30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1147.6190476190477</v>
      </c>
      <c r="P6" s="80">
        <v>21</v>
      </c>
      <c r="Q6" s="64">
        <v>24100</v>
      </c>
    </row>
    <row r="7" spans="1:17">
      <c r="A7" s="19" t="s">
        <v>2</v>
      </c>
      <c r="B7" s="13">
        <v>13</v>
      </c>
      <c r="C7" s="6">
        <f t="shared" ref="C7:C12" si="2">IF(B$2=0,0,B7/B$2)</f>
        <v>0.32500000000000001</v>
      </c>
      <c r="E7" s="33" t="s">
        <v>57</v>
      </c>
      <c r="F7" s="30" t="s">
        <v>21</v>
      </c>
      <c r="G7" s="13">
        <v>16</v>
      </c>
      <c r="H7" s="94">
        <f>IF(B$17=0,0,G7/B$17)</f>
        <v>0.22222222222222221</v>
      </c>
      <c r="I7" s="56">
        <v>20</v>
      </c>
      <c r="K7" s="5">
        <v>5</v>
      </c>
      <c r="L7" s="61">
        <v>106.70000000000002</v>
      </c>
      <c r="N7" s="76" t="s">
        <v>107</v>
      </c>
      <c r="O7" s="83">
        <f t="shared" si="0"/>
        <v>1560</v>
      </c>
      <c r="P7" s="80">
        <v>15</v>
      </c>
      <c r="Q7" s="64">
        <v>23400</v>
      </c>
    </row>
    <row r="8" spans="1:17">
      <c r="A8" s="19" t="s">
        <v>3</v>
      </c>
      <c r="B8" s="13">
        <v>16</v>
      </c>
      <c r="C8" s="6">
        <f>IF(B$2=0,0,B8/B$2)</f>
        <v>0.4</v>
      </c>
      <c r="E8" s="33" t="s">
        <v>77</v>
      </c>
      <c r="F8" s="30" t="s">
        <v>41</v>
      </c>
      <c r="G8" s="13">
        <v>11</v>
      </c>
      <c r="H8" s="94">
        <f>IF(B$17=0,0,G8/B$17)</f>
        <v>0.15277777777777779</v>
      </c>
      <c r="I8" s="56">
        <v>4</v>
      </c>
      <c r="K8" s="5">
        <v>6</v>
      </c>
      <c r="L8" s="61">
        <v>173.40000000000003</v>
      </c>
      <c r="N8" s="76" t="s">
        <v>108</v>
      </c>
      <c r="O8" s="83">
        <f t="shared" si="0"/>
        <v>-3600</v>
      </c>
      <c r="P8" s="80">
        <v>4</v>
      </c>
      <c r="Q8" s="64">
        <v>-14400</v>
      </c>
    </row>
    <row r="9" spans="1:17">
      <c r="A9" s="20" t="s">
        <v>4</v>
      </c>
      <c r="B9" s="14">
        <v>7</v>
      </c>
      <c r="C9" s="7">
        <f>IF(B$2=0,0,B9/B$2)</f>
        <v>0.17499999999999999</v>
      </c>
      <c r="E9" s="33" t="s">
        <v>55</v>
      </c>
      <c r="F9" s="30" t="s">
        <v>155</v>
      </c>
      <c r="G9" s="13">
        <v>9</v>
      </c>
      <c r="H9" s="94">
        <f>IF(B$17=0,0,G9/B$17)</f>
        <v>0.125</v>
      </c>
      <c r="I9" s="56">
        <v>34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4</v>
      </c>
      <c r="C10" s="7">
        <f>IF(B$2=0,0,B10/B$2)</f>
        <v>0.1</v>
      </c>
      <c r="E10" s="33" t="s">
        <v>182</v>
      </c>
      <c r="F10" s="30" t="s">
        <v>19</v>
      </c>
      <c r="G10" s="13">
        <v>8</v>
      </c>
      <c r="H10" s="94">
        <f>IF(B$17=0,0,G10/B$17)</f>
        <v>0.1111111111111111</v>
      </c>
      <c r="I10" s="56">
        <v>13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0.72499999999999998</v>
      </c>
      <c r="E11" s="33" t="s">
        <v>59</v>
      </c>
      <c r="F11" s="30" t="s">
        <v>23</v>
      </c>
      <c r="G11" s="13">
        <v>7</v>
      </c>
      <c r="H11" s="94">
        <f>IF(B$17=0,0,G11/B$17)</f>
        <v>9.7222222222222224E-2</v>
      </c>
      <c r="I11" s="56">
        <v>23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5</v>
      </c>
      <c r="H12" s="94">
        <f>IF(B$17=0,0,G12/B$17)</f>
        <v>6.9444444444444448E-2</v>
      </c>
      <c r="I12" s="56">
        <v>19</v>
      </c>
      <c r="K12" s="5">
        <v>10</v>
      </c>
      <c r="L12" s="61">
        <v>187.80000000000004</v>
      </c>
      <c r="N12" s="75" t="s">
        <v>126</v>
      </c>
      <c r="O12" s="85">
        <f>IF(P12=0,0,Q12/P12)</f>
        <v>1.1166666666666665</v>
      </c>
      <c r="P12" s="79">
        <v>12</v>
      </c>
      <c r="Q12" s="67">
        <v>13.399999999999997</v>
      </c>
    </row>
    <row r="13" spans="1:17">
      <c r="A13" s="22" t="s">
        <v>97</v>
      </c>
      <c r="B13" s="15">
        <v>59</v>
      </c>
      <c r="C13" s="11">
        <f>IF(B$3=0,0,B13/B$3)</f>
        <v>0.20415224913494809</v>
      </c>
      <c r="E13" s="33" t="s">
        <v>67</v>
      </c>
      <c r="F13" s="30" t="s">
        <v>31</v>
      </c>
      <c r="G13" s="13">
        <v>4</v>
      </c>
      <c r="H13" s="94">
        <f>IF(B$17=0,0,G13/B$17)</f>
        <v>5.5555555555555552E-2</v>
      </c>
      <c r="I13" s="56">
        <v>4</v>
      </c>
      <c r="K13" s="5">
        <v>11</v>
      </c>
      <c r="L13" s="61">
        <v>137.50000000000006</v>
      </c>
      <c r="N13" s="76" t="s">
        <v>127</v>
      </c>
      <c r="O13" s="86">
        <f>IF(P13=0,0,Q13/P13)</f>
        <v>22.375</v>
      </c>
      <c r="P13" s="80">
        <v>8</v>
      </c>
      <c r="Q13" s="68">
        <v>179</v>
      </c>
    </row>
    <row r="14" spans="1:17">
      <c r="A14" s="19" t="s">
        <v>94</v>
      </c>
      <c r="B14" s="13">
        <v>97</v>
      </c>
      <c r="C14" s="6">
        <f>IF(B$3=0,0,B14/B$3)</f>
        <v>0.33564013840830448</v>
      </c>
      <c r="E14" s="33" t="s">
        <v>62</v>
      </c>
      <c r="F14" s="30" t="s">
        <v>26</v>
      </c>
      <c r="G14" s="13">
        <v>3</v>
      </c>
      <c r="H14" s="94">
        <f>IF(B$17=0,0,G14/B$17)</f>
        <v>4.1666666666666664E-2</v>
      </c>
      <c r="I14" s="56">
        <v>2</v>
      </c>
      <c r="K14" s="5">
        <v>12</v>
      </c>
      <c r="L14" s="61">
        <v>137.20000000000005</v>
      </c>
      <c r="N14" s="76" t="s">
        <v>128</v>
      </c>
      <c r="O14" s="86">
        <f>IF(P14=0,0,Q14/P14)</f>
        <v>21.084615384615383</v>
      </c>
      <c r="P14" s="80">
        <v>13</v>
      </c>
      <c r="Q14" s="68">
        <v>274.09999999999997</v>
      </c>
    </row>
    <row r="15" spans="1:17">
      <c r="A15" s="18" t="s">
        <v>99</v>
      </c>
      <c r="B15" s="12">
        <f>B21</f>
        <v>35</v>
      </c>
      <c r="C15" s="4">
        <f>IF(B$13=0,0,B15/B$13)</f>
        <v>0.59322033898305082</v>
      </c>
      <c r="E15" s="33" t="s">
        <v>66</v>
      </c>
      <c r="F15" s="30" t="s">
        <v>30</v>
      </c>
      <c r="G15" s="13">
        <v>3</v>
      </c>
      <c r="H15" s="94">
        <f>IF(B$17=0,0,G15/B$17)</f>
        <v>4.1666666666666664E-2</v>
      </c>
      <c r="I15" s="56">
        <v>4</v>
      </c>
      <c r="K15" s="5">
        <v>13</v>
      </c>
      <c r="L15" s="61">
        <v>95.200000000000045</v>
      </c>
      <c r="N15" s="77" t="s">
        <v>159</v>
      </c>
      <c r="O15" s="87">
        <f>IF(P15=0,0,Q15/P15)</f>
        <v>16.785714285714281</v>
      </c>
      <c r="P15" s="81">
        <v>7</v>
      </c>
      <c r="Q15" s="69">
        <v>117.49999999999997</v>
      </c>
    </row>
    <row r="16" spans="1:17">
      <c r="A16" s="18" t="s">
        <v>100</v>
      </c>
      <c r="B16" s="12">
        <f>B22</f>
        <v>32</v>
      </c>
      <c r="C16" s="4">
        <f>IF(B$14=0,0,B16/B$14)</f>
        <v>0.32989690721649484</v>
      </c>
      <c r="E16" s="33" t="s">
        <v>78</v>
      </c>
      <c r="F16" s="30" t="s">
        <v>42</v>
      </c>
      <c r="G16" s="13">
        <v>2</v>
      </c>
      <c r="H16" s="94">
        <f>IF(B$17=0,0,G16/B$17)</f>
        <v>2.7777777777777776E-2</v>
      </c>
      <c r="I16" s="56">
        <v>5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72</v>
      </c>
      <c r="C17" s="4">
        <f>IF(B$3=0,0,B17/B$3)</f>
        <v>0.2491349480968858</v>
      </c>
      <c r="E17" s="33" t="s">
        <v>183</v>
      </c>
      <c r="F17" s="30" t="s">
        <v>186</v>
      </c>
      <c r="G17" s="13">
        <v>1</v>
      </c>
      <c r="H17" s="94">
        <f>IF(B$17=0,0,G17/B$17)</f>
        <v>1.3888888888888888E-2</v>
      </c>
      <c r="I17" s="56">
        <v>16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0.10034602076124567</v>
      </c>
      <c r="E18" s="33" t="s">
        <v>71</v>
      </c>
      <c r="F18" s="30" t="s">
        <v>35</v>
      </c>
      <c r="G18" s="13">
        <v>1</v>
      </c>
      <c r="H18" s="94">
        <f>IF(B$17=0,0,G18/B$17)</f>
        <v>1.3888888888888888E-2</v>
      </c>
      <c r="I18" s="56">
        <v>15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21</v>
      </c>
      <c r="C19" s="6">
        <f>IF(B$17=0,0,B19/B$17)</f>
        <v>0.29166666666666669</v>
      </c>
      <c r="E19" s="33" t="s">
        <v>79</v>
      </c>
      <c r="F19" s="30" t="s">
        <v>43</v>
      </c>
      <c r="G19" s="13">
        <v>1</v>
      </c>
      <c r="H19" s="94">
        <f>IF(B$17=0,0,G19/B$17)</f>
        <v>1.3888888888888888E-2</v>
      </c>
      <c r="I19" s="56">
        <v>1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51</v>
      </c>
      <c r="C20" s="6">
        <f>IF(B$17=0,0,B20/B$17)</f>
        <v>0.70833333333333337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35</v>
      </c>
      <c r="C21" s="6">
        <f>IF(B$17=0,0,B21/B$17)</f>
        <v>0.4861111111111111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349.00000000000011</v>
      </c>
      <c r="N21" s="76" t="s">
        <v>324</v>
      </c>
      <c r="O21" s="86">
        <f>IF(P21=0,0,Q21/P21)</f>
        <v>43.7</v>
      </c>
      <c r="P21" s="80">
        <v>2</v>
      </c>
      <c r="Q21" s="68">
        <v>87.4</v>
      </c>
    </row>
    <row r="22" spans="1:17">
      <c r="A22" s="19" t="s">
        <v>149</v>
      </c>
      <c r="B22" s="13">
        <v>32</v>
      </c>
      <c r="C22" s="6">
        <f>IF(B$17=0,0,B22/B$17)</f>
        <v>0.44444444444444442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411.80000000000013</v>
      </c>
      <c r="N22" s="76" t="s">
        <v>265</v>
      </c>
      <c r="O22" s="86">
        <f>IF(P22=0,0,Q22/P22)</f>
        <v>39.68571428571429</v>
      </c>
      <c r="P22" s="80">
        <v>7</v>
      </c>
      <c r="Q22" s="68">
        <v>277.8</v>
      </c>
    </row>
    <row r="23" spans="1:17">
      <c r="A23" s="19" t="s">
        <v>150</v>
      </c>
      <c r="B23" s="13">
        <v>5</v>
      </c>
      <c r="C23" s="6">
        <f>IF(B$17=0,0,B23/B$17)</f>
        <v>6.9444444444444448E-2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419.00000000000011</v>
      </c>
      <c r="N23" s="76" t="s">
        <v>235</v>
      </c>
      <c r="O23" s="86">
        <f>IF(P23=0,0,Q23/P23)</f>
        <v>34.585714285714275</v>
      </c>
      <c r="P23" s="80">
        <v>14</v>
      </c>
      <c r="Q23" s="68">
        <v>484.19999999999987</v>
      </c>
    </row>
    <row r="24" spans="1:17">
      <c r="A24" s="19" t="s">
        <v>5</v>
      </c>
      <c r="B24" s="16">
        <f>IF(B$17=0,0,C24/B$17)</f>
        <v>7372.2222222222226</v>
      </c>
      <c r="C24" s="8">
        <v>530800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426.7000000000001</v>
      </c>
      <c r="N24" s="76" t="s">
        <v>277</v>
      </c>
      <c r="O24" s="86">
        <f>IF(P24=0,0,Q24/P24)</f>
        <v>33.340000000000003</v>
      </c>
      <c r="P24" s="80">
        <v>10</v>
      </c>
      <c r="Q24" s="68">
        <v>333.40000000000003</v>
      </c>
    </row>
    <row r="25" spans="1:17">
      <c r="A25" s="20" t="s">
        <v>133</v>
      </c>
      <c r="B25" s="97">
        <f>IF($B$17-B$16=0,0,C25/($B$17-B$16))</f>
        <v>8420</v>
      </c>
      <c r="C25" s="98">
        <v>336800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427.7000000000001</v>
      </c>
      <c r="N25" s="76" t="s">
        <v>272</v>
      </c>
      <c r="O25" s="86">
        <f>IF(P25=0,0,Q25/P25)</f>
        <v>27.310526315789474</v>
      </c>
      <c r="P25" s="80">
        <v>19</v>
      </c>
      <c r="Q25" s="68">
        <v>518.9</v>
      </c>
    </row>
    <row r="26" spans="1:17">
      <c r="A26" s="20" t="s">
        <v>134</v>
      </c>
      <c r="B26" s="97">
        <f>IF(B$16=0,0,C26/B$16)</f>
        <v>6062.5</v>
      </c>
      <c r="C26" s="98">
        <v>194000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434.2000000000001</v>
      </c>
      <c r="N26" s="76" t="s">
        <v>269</v>
      </c>
      <c r="O26" s="86">
        <f>IF(P26=0,0,Q26/P26)</f>
        <v>26.783333333333335</v>
      </c>
      <c r="P26" s="80">
        <v>6</v>
      </c>
      <c r="Q26" s="68">
        <v>160.70000000000002</v>
      </c>
    </row>
    <row r="27" spans="1:17">
      <c r="A27" s="20" t="s">
        <v>132</v>
      </c>
      <c r="B27" s="97">
        <f>IF(B$18=0,0,C27/B$18)</f>
        <v>-5679.3103448275861</v>
      </c>
      <c r="C27" s="98">
        <v>-164700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384.7000000000001</v>
      </c>
      <c r="N27" s="76" t="s">
        <v>169</v>
      </c>
      <c r="O27" s="86">
        <f>IF(P27=0,0,Q27/P27)</f>
        <v>21.475000000000001</v>
      </c>
      <c r="P27" s="80">
        <v>4</v>
      </c>
      <c r="Q27" s="68">
        <v>85.9</v>
      </c>
    </row>
    <row r="28" spans="1:17">
      <c r="A28" s="19" t="s">
        <v>130</v>
      </c>
      <c r="B28" s="13">
        <v>3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379.2000000000001</v>
      </c>
      <c r="N28" s="76" t="s">
        <v>304</v>
      </c>
      <c r="O28" s="86">
        <f>IF(P28=0,0,Q28/P28)</f>
        <v>17.111764705882347</v>
      </c>
      <c r="P28" s="80">
        <v>17</v>
      </c>
      <c r="Q28" s="68">
        <v>290.89999999999992</v>
      </c>
    </row>
    <row r="29" spans="1:17">
      <c r="A29" s="19" t="s">
        <v>131</v>
      </c>
      <c r="B29" s="13">
        <v>46</v>
      </c>
      <c r="C29" s="96">
        <v>25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18</v>
      </c>
      <c r="K29" s="5">
        <v>27</v>
      </c>
      <c r="L29" s="61">
        <v>445.30000000000007</v>
      </c>
      <c r="N29" s="76" t="s">
        <v>195</v>
      </c>
      <c r="O29" s="86">
        <f>IF(P29=0,0,Q29/P29)</f>
        <v>11.149999999999999</v>
      </c>
      <c r="P29" s="80">
        <v>8</v>
      </c>
      <c r="Q29" s="68">
        <v>89.199999999999989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263</v>
      </c>
      <c r="O30" s="86">
        <f>IF(P30=0,0,Q30/P30)</f>
        <v>-0.93846153846153846</v>
      </c>
      <c r="P30" s="80">
        <v>13</v>
      </c>
      <c r="Q30" s="68">
        <v>-12.2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7</v>
      </c>
      <c r="K31" s="5">
        <v>29</v>
      </c>
      <c r="L31" s="61">
        <v>465.10000000000008</v>
      </c>
      <c r="N31" s="76" t="s">
        <v>255</v>
      </c>
      <c r="O31" s="86">
        <f>IF(P31=0,0,Q31/P31)</f>
        <v>-7.8666666666666716</v>
      </c>
      <c r="P31" s="80">
        <v>6</v>
      </c>
      <c r="Q31" s="68">
        <v>-47.200000000000031</v>
      </c>
    </row>
    <row r="32" spans="1:17">
      <c r="A32" s="21" t="s">
        <v>112</v>
      </c>
      <c r="B32" s="26">
        <v>1</v>
      </c>
      <c r="C32" s="9">
        <f>IF(B$3=0,0,B32/B$3)</f>
        <v>3.4602076124567475E-3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244</v>
      </c>
      <c r="O32" s="86">
        <f>IF(P32=0,0,Q32/P32)</f>
        <v>-20.774999999999995</v>
      </c>
      <c r="P32" s="80">
        <v>4</v>
      </c>
      <c r="Q32" s="68">
        <v>-83.09999999999998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238</v>
      </c>
      <c r="O33" s="86">
        <f>IF(P33=0,0,Q33/P33)</f>
        <v>-41.525000000000006</v>
      </c>
      <c r="P33" s="80">
        <v>4</v>
      </c>
      <c r="Q33" s="68">
        <v>-166.10000000000002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</row>
    <row r="35" spans="1:17">
      <c r="A35" s="52" t="s">
        <v>139</v>
      </c>
      <c r="B35" s="99">
        <v>7</v>
      </c>
      <c r="C35" s="102">
        <f t="shared" ref="C35:C47" si="3">IF(B$17=0,0,B35/B$17)</f>
        <v>9.7222222222222224E-2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</row>
    <row r="36" spans="1:17">
      <c r="A36" s="19" t="s">
        <v>135</v>
      </c>
      <c r="B36" s="13">
        <v>10</v>
      </c>
      <c r="C36" s="6">
        <f t="shared" si="3"/>
        <v>0.1388888888888889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20</v>
      </c>
      <c r="C37" s="6">
        <f t="shared" si="3"/>
        <v>0.27777777777777779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16</v>
      </c>
      <c r="C38" s="6">
        <f t="shared" si="3"/>
        <v>0.22222222222222221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8</v>
      </c>
      <c r="C39" s="6">
        <f t="shared" si="3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7</v>
      </c>
      <c r="C40" s="6">
        <f t="shared" si="3"/>
        <v>9.7222222222222224E-2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1</v>
      </c>
      <c r="C41" s="6">
        <f t="shared" si="3"/>
        <v>1.3888888888888888E-2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2</v>
      </c>
      <c r="C42" s="6">
        <f t="shared" si="3"/>
        <v>2.7777777777777776E-2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1</v>
      </c>
      <c r="C47" s="9">
        <f t="shared" si="3"/>
        <v>1.3888888888888888E-2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8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15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31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11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29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20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6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24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36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26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17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33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16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35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11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20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14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7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15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10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433.33333333333331</v>
      </c>
      <c r="P2" s="79">
        <v>3</v>
      </c>
      <c r="Q2" s="63">
        <v>1300</v>
      </c>
    </row>
    <row r="3" spans="1:17">
      <c r="A3" s="19" t="s">
        <v>8</v>
      </c>
      <c r="B3" s="122">
        <v>18</v>
      </c>
      <c r="C3" s="123"/>
      <c r="E3" s="33" t="s">
        <v>184</v>
      </c>
      <c r="F3" s="30" t="s">
        <v>187</v>
      </c>
      <c r="G3" s="13">
        <v>2</v>
      </c>
      <c r="H3" s="94">
        <f>IF(B$17=0,0,G3/B$17)</f>
        <v>2</v>
      </c>
      <c r="I3" s="56">
        <v>1</v>
      </c>
      <c r="K3" s="5">
        <v>1</v>
      </c>
      <c r="L3" s="61">
        <v>-24</v>
      </c>
      <c r="N3" s="76" t="s">
        <v>104</v>
      </c>
      <c r="O3" s="83">
        <f t="shared" si="0"/>
        <v>-5833.333333333333</v>
      </c>
      <c r="P3" s="80">
        <v>3</v>
      </c>
      <c r="Q3" s="64">
        <v>-17500</v>
      </c>
    </row>
    <row r="4" spans="1:17">
      <c r="A4" s="19" t="s">
        <v>6</v>
      </c>
      <c r="B4" s="124">
        <v>-63.7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-11.2</v>
      </c>
      <c r="N4" s="76" t="s">
        <v>105</v>
      </c>
      <c r="O4" s="83">
        <f t="shared" si="0"/>
        <v>0</v>
      </c>
      <c r="P4" s="80">
        <v>3</v>
      </c>
      <c r="Q4" s="64">
        <v>0</v>
      </c>
    </row>
    <row r="5" spans="1:17">
      <c r="A5" s="19" t="s">
        <v>7</v>
      </c>
      <c r="B5" s="126">
        <f>IF(B$2=0,0,B$4/B$2)</f>
        <v>-21.233333333333334</v>
      </c>
      <c r="C5" s="127"/>
      <c r="E5" s="33" t="s">
        <v>182</v>
      </c>
      <c r="F5" s="30" t="s">
        <v>19</v>
      </c>
      <c r="G5" s="13">
        <v>0</v>
      </c>
      <c r="H5" s="94">
        <f>IF(B$17=0,0,G5/B$17)</f>
        <v>0</v>
      </c>
      <c r="I5" s="56">
        <v>31</v>
      </c>
      <c r="K5" s="5">
        <v>3</v>
      </c>
      <c r="L5" s="61">
        <v>-63.7</v>
      </c>
      <c r="N5" s="76" t="s">
        <v>157</v>
      </c>
      <c r="O5" s="83">
        <f>IF(P5=0,0,Q5/P5)</f>
        <v>-1250</v>
      </c>
      <c r="P5" s="80">
        <v>2</v>
      </c>
      <c r="Q5" s="64">
        <v>-2500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-24</v>
      </c>
      <c r="P12" s="79">
        <v>1</v>
      </c>
      <c r="Q12" s="67">
        <v>-24</v>
      </c>
    </row>
    <row r="13" spans="1:17">
      <c r="A13" s="22" t="s">
        <v>97</v>
      </c>
      <c r="B13" s="15">
        <v>3</v>
      </c>
      <c r="C13" s="11">
        <f>IF(B$3=0,0,B13/B$3)</f>
        <v>0.16666666666666666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5.5555555555555552E-2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-19.850000000000001</v>
      </c>
      <c r="P14" s="80">
        <v>2</v>
      </c>
      <c r="Q14" s="68">
        <v>-39.700000000000003</v>
      </c>
    </row>
    <row r="15" spans="1:17">
      <c r="A15" s="18" t="s">
        <v>99</v>
      </c>
      <c r="B15" s="12">
        <f>B21</f>
        <v>1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5.5555555555555552E-2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272</v>
      </c>
      <c r="O18" s="85">
        <f>IF(P18=0,0,Q18/P18)</f>
        <v>2.8999999999999986</v>
      </c>
      <c r="P18" s="79">
        <v>2</v>
      </c>
      <c r="Q18" s="67">
        <v>5.7999999999999972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277</v>
      </c>
      <c r="O19" s="86">
        <f>IF(P19=0,0,Q19/P19)</f>
        <v>-5.0499999999999989</v>
      </c>
      <c r="P19" s="80">
        <v>2</v>
      </c>
      <c r="Q19" s="68">
        <v>-10.099999999999998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304</v>
      </c>
      <c r="O20" s="86">
        <f>IF(P20=0,0,Q20/P20)</f>
        <v>-22.450000000000003</v>
      </c>
      <c r="P20" s="80">
        <v>2</v>
      </c>
      <c r="Q20" s="68">
        <v>-44.900000000000006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276</v>
      </c>
      <c r="O21" s="86">
        <f>IF(P21=0,0,Q21/P21)</f>
        <v>-43.7</v>
      </c>
      <c r="P21" s="80">
        <v>2</v>
      </c>
      <c r="Q21" s="68">
        <v>-87.4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-118.2</v>
      </c>
      <c r="P22" s="80">
        <v>1</v>
      </c>
      <c r="Q22" s="68">
        <v>-118.2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8000</v>
      </c>
      <c r="C24" s="8">
        <v>8000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8000</v>
      </c>
      <c r="C25" s="98">
        <v>8000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-6650</v>
      </c>
      <c r="C27" s="98">
        <v>-13300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15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32800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51</vt:i4>
      </vt:variant>
      <vt:variant>
        <vt:lpstr>名前付き一覧</vt:lpstr>
      </vt:variant>
      <vt:variant>
        <vt:i4>2736</vt:i4>
      </vt:variant>
    </vt:vector>
  </HeadingPairs>
  <TitlesOfParts>
    <vt:vector size="2787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dcterms:created xsi:type="dcterms:W3CDTF">2018-11-18T09:24:12Z</dcterms:created>
  <dcterms:modified xsi:type="dcterms:W3CDTF">2024-04-11T05:42:41Z</dcterms:modified>
</cp:coreProperties>
</file>