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3F9018D-E9EA-48FA-8FE7-F2E1D6BC1EE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31" l="1"/>
  <c r="O35" i="6314"/>
  <c r="O22" i="6323" l="1"/>
  <c r="O28" i="6314"/>
  <c r="O18" i="6314" l="1"/>
  <c r="O20" i="6314"/>
  <c r="O32" i="6322"/>
  <c r="O30" i="6328"/>
  <c r="O22" i="6330" l="1"/>
  <c r="O18" i="6301"/>
  <c r="O32" i="6276" l="1"/>
  <c r="O20" i="6302"/>
  <c r="O48" i="6277" l="1"/>
  <c r="O37" i="6309"/>
  <c r="O18" i="6331"/>
  <c r="O20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4" i="6331"/>
  <c r="O2" i="6331"/>
  <c r="O23" i="6330"/>
  <c r="O65" i="6272"/>
  <c r="H42" i="6331" l="1"/>
  <c r="C17" i="6331"/>
  <c r="H34" i="6331"/>
  <c r="H2" i="6331"/>
  <c r="H23" i="6331"/>
  <c r="C39" i="6331"/>
  <c r="H15" i="6331"/>
  <c r="C23" i="6331"/>
  <c r="H33" i="6331"/>
  <c r="H5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2" i="6322" l="1"/>
  <c r="O38" i="6302"/>
  <c r="O28" i="6324" l="1"/>
  <c r="O23" i="6328"/>
  <c r="O25" i="6302"/>
  <c r="O25" i="6327"/>
  <c r="O20" i="6328" l="1"/>
  <c r="O30" i="6323"/>
  <c r="O19" i="6328"/>
  <c r="O24" i="6329"/>
  <c r="O22" i="6329" l="1"/>
  <c r="O21" i="6324"/>
  <c r="O21" i="6309" l="1"/>
  <c r="O30" i="6322"/>
  <c r="O32" i="6328"/>
  <c r="O26" i="6328"/>
  <c r="O21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9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60" i="6277"/>
  <c r="O24" i="6327" l="1"/>
  <c r="O44" i="6309"/>
  <c r="O35" i="6309"/>
  <c r="O28" i="6322"/>
  <c r="O23" i="6301" l="1"/>
  <c r="O25" i="6323"/>
  <c r="O26" i="6323"/>
  <c r="O32" i="6277"/>
  <c r="O21" i="6328" l="1"/>
  <c r="O18" i="6328"/>
  <c r="O19" i="6327"/>
  <c r="O30" i="6327"/>
  <c r="O34" i="6276"/>
  <c r="O26" i="6276"/>
  <c r="O24" i="6323" l="1"/>
  <c r="O24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64" i="6277"/>
  <c r="O38" i="6277"/>
  <c r="O19" i="6324"/>
  <c r="O23" i="6324"/>
  <c r="O38" i="6313"/>
  <c r="O29" i="6324"/>
  <c r="O24" i="6324"/>
  <c r="O25" i="6319"/>
  <c r="O21" i="6276"/>
  <c r="O24" i="6276"/>
  <c r="O45" i="6309"/>
  <c r="O22" i="6309" l="1"/>
  <c r="O22" i="6325"/>
  <c r="O21" i="6325"/>
  <c r="O20" i="6277"/>
  <c r="O23" i="6304" l="1"/>
  <c r="O26" i="6319"/>
  <c r="O33" i="6302"/>
  <c r="O27" i="6323"/>
  <c r="O21" i="6323"/>
  <c r="O18" i="6323"/>
  <c r="O33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2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9" i="6322"/>
  <c r="O27" i="6272"/>
  <c r="O29" i="6323"/>
  <c r="O28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8" i="6272"/>
  <c r="C16" i="6324" l="1"/>
  <c r="C16" i="6323"/>
  <c r="H12" i="6323"/>
  <c r="H18" i="6323"/>
  <c r="C39" i="6323"/>
  <c r="H16" i="6323"/>
  <c r="H7" i="6323"/>
  <c r="C19" i="6323"/>
  <c r="H38" i="6323"/>
  <c r="H10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6" i="6323"/>
  <c r="H11" i="6323"/>
  <c r="H13" i="6323"/>
  <c r="H24" i="6323"/>
  <c r="C42" i="6323"/>
  <c r="B24" i="6323"/>
  <c r="H35" i="6323"/>
  <c r="H4" i="6323"/>
  <c r="C17" i="6323"/>
  <c r="H34" i="6323"/>
  <c r="H3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3" i="6322" l="1"/>
  <c r="O39" i="6313"/>
  <c r="O21" i="6321" l="1"/>
  <c r="O18" i="6321"/>
  <c r="O18" i="6319"/>
  <c r="O31" i="6322"/>
  <c r="O39" i="6301"/>
  <c r="O27" i="6322"/>
  <c r="O26" i="6322"/>
  <c r="O25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58" i="6277"/>
  <c r="O67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3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29" i="6309" l="1"/>
  <c r="O18" i="6276"/>
  <c r="O20" i="6276"/>
  <c r="O29" i="6276"/>
  <c r="O37" i="6314"/>
  <c r="O36" i="6315"/>
  <c r="O27" i="6318" l="1"/>
  <c r="O22" i="6304"/>
  <c r="O21" i="6302" l="1"/>
  <c r="O23" i="6318"/>
  <c r="O30" i="6319" l="1"/>
  <c r="O27" i="6304"/>
  <c r="O22" i="6319" l="1"/>
  <c r="O24" i="6319"/>
  <c r="O32" i="6301"/>
  <c r="O18" i="6318"/>
  <c r="O27" i="6309" l="1"/>
  <c r="O22" i="6318"/>
  <c r="O26" i="6318" l="1"/>
  <c r="O22" i="6301"/>
  <c r="O24" i="6320" l="1"/>
  <c r="O21" i="6320"/>
  <c r="O18" i="6320" l="1"/>
  <c r="O23" i="6320"/>
  <c r="O56" i="6277" l="1"/>
  <c r="O52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1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1" i="6277"/>
  <c r="O23" i="6313" l="1"/>
  <c r="O20" i="6318"/>
  <c r="O19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5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1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3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7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1" i="6277" l="1"/>
  <c r="O28" i="6307"/>
  <c r="O27" i="6277" l="1"/>
  <c r="O33" i="6314"/>
  <c r="O37" i="6313" l="1"/>
  <c r="O29" i="6287"/>
  <c r="O34" i="6311" l="1"/>
  <c r="O36" i="6307"/>
  <c r="O18" i="6304"/>
  <c r="O20" i="6304"/>
  <c r="O28" i="6309"/>
  <c r="O40" i="6304"/>
  <c r="O36" i="6302"/>
  <c r="O19" i="6301"/>
  <c r="O24" i="6311" l="1"/>
  <c r="O31" i="6313"/>
  <c r="O28" i="6305"/>
  <c r="O22" i="6305"/>
  <c r="O22" i="6311" l="1"/>
  <c r="O26" i="6311"/>
  <c r="O59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3" i="6277"/>
  <c r="O46" i="6277"/>
  <c r="O47" i="6277"/>
  <c r="O30" i="6315"/>
  <c r="O25" i="6313"/>
  <c r="O42" i="6309"/>
  <c r="O34" i="6315" l="1"/>
  <c r="O19" i="6315"/>
  <c r="O24" i="6305"/>
  <c r="O29" i="6306"/>
  <c r="O23" i="6302" l="1"/>
  <c r="O35" i="6315"/>
  <c r="O36" i="6314" l="1"/>
  <c r="O30" i="6309"/>
  <c r="O22" i="6307"/>
  <c r="O18" i="6305"/>
  <c r="O30" i="6305"/>
  <c r="O31" i="6305"/>
  <c r="O35" i="6307" l="1"/>
  <c r="O23" i="6307"/>
  <c r="O34" i="6302"/>
  <c r="O40" i="6302"/>
  <c r="O19" i="6302"/>
  <c r="O34" i="6314"/>
  <c r="O24" i="6314"/>
  <c r="O20" i="6313"/>
  <c r="O33" i="6315" l="1"/>
  <c r="O32" i="6315"/>
  <c r="O37" i="6304"/>
  <c r="O31" i="6304"/>
  <c r="O29" i="6304"/>
  <c r="O32" i="6314"/>
  <c r="O23" i="6314"/>
  <c r="O43" i="6309"/>
  <c r="O41" i="6309"/>
  <c r="O40" i="6309"/>
  <c r="O23" i="6311" l="1"/>
  <c r="O29" i="6315"/>
  <c r="O25" i="6314"/>
  <c r="O31" i="6301"/>
  <c r="O30" i="6301"/>
  <c r="O3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30" i="6314"/>
  <c r="O29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5" i="6277"/>
  <c r="O45" i="6277"/>
  <c r="O41" i="6301" l="1"/>
  <c r="O36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8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5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9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7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4" i="6277"/>
  <c r="O50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7" i="6277"/>
  <c r="O62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4" i="6277"/>
  <c r="C20" i="6277"/>
  <c r="H30" i="6277"/>
  <c r="H39" i="6277"/>
  <c r="H26" i="6277"/>
  <c r="H12" i="6277"/>
  <c r="H41" i="6277"/>
  <c r="H32" i="6277"/>
  <c r="H10" i="6277"/>
  <c r="H8" i="6277"/>
  <c r="H19" i="6277"/>
  <c r="C23" i="6277"/>
  <c r="H3" i="6277"/>
  <c r="C17" i="6277"/>
  <c r="C22" i="6277"/>
  <c r="C42" i="6277"/>
  <c r="H25" i="6277"/>
  <c r="H27" i="6277"/>
  <c r="H34" i="6277"/>
  <c r="C46" i="6277"/>
  <c r="H18" i="6277"/>
  <c r="H29" i="6277"/>
  <c r="H33" i="6277"/>
  <c r="H38" i="6277"/>
  <c r="H42" i="6277"/>
  <c r="C35" i="6277"/>
  <c r="C39" i="6277"/>
  <c r="C43" i="6277"/>
  <c r="H17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<sst xmlns="http://schemas.openxmlformats.org/spreadsheetml/2006/main" count="12255" uniqueCount="430">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</sst>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全体!$K$2:$K$1271</c:f>
              <c:numCache>
                <c:formatCode>General</c:formatCode>
                <c:ptCount val="1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</c:numCache>
            </c:numRef>
          </c:xVal>
          <c:yVal>
            <c:numRef>
              <c:f>全体!$L$2:$L$1271</c:f>
              <c:numCache>
                <c:formatCode>\+0.0;\-0.0;\±0</c:formatCode>
                <c:ptCount val="127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-56.782334384858046</c:v>
                </c:pt>
                <c:pt idx="1">
                  <c:v>-24.743892828999211</c:v>
                </c:pt>
                <c:pt idx="2">
                  <c:v>-8.5435313262815296</c:v>
                </c:pt>
                <c:pt idx="3">
                  <c:v>-38.44781445138269</c:v>
                </c:pt>
                <c:pt idx="4">
                  <c:v>-1.2731481481481481</c:v>
                </c:pt>
                <c:pt idx="5">
                  <c:v>-28.776978417266186</c:v>
                </c:pt>
                <c:pt idx="6">
                  <c:v>-3.8461538461538463</c:v>
                </c:pt>
                <c:pt idx="7">
                  <c:v>-79.545454545454547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227</c:v>
                </c:pt>
                <c:pt idx="1">
                  <c:v>421</c:v>
                </c:pt>
                <c:pt idx="2">
                  <c:v>472</c:v>
                </c:pt>
                <c:pt idx="3">
                  <c:v>402</c:v>
                </c:pt>
                <c:pt idx="4">
                  <c:v>227</c:v>
                </c:pt>
                <c:pt idx="5">
                  <c:v>143</c:v>
                </c:pt>
                <c:pt idx="6">
                  <c:v>42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佐藤成浩!$L$2:$L$107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744.76190476190482</c:v>
                </c:pt>
                <c:pt idx="1">
                  <c:v>400.95238095238096</c:v>
                </c:pt>
                <c:pt idx="2">
                  <c:v>1412.7450980392157</c:v>
                </c:pt>
                <c:pt idx="3">
                  <c:v>-593.47826086956525</c:v>
                </c:pt>
                <c:pt idx="4">
                  <c:v>940</c:v>
                </c:pt>
                <c:pt idx="5">
                  <c:v>954.3478260869565</c:v>
                </c:pt>
                <c:pt idx="6">
                  <c:v>1559.375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40</c:v>
                </c:pt>
                <c:pt idx="3">
                  <c:v>48</c:v>
                </c:pt>
                <c:pt idx="4">
                  <c:v>15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中村花菜!$L$2:$L$91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-858.42696629213481</c:v>
                </c:pt>
                <c:pt idx="1">
                  <c:v>-174.15730337078651</c:v>
                </c:pt>
                <c:pt idx="2">
                  <c:v>-452.27272727272725</c:v>
                </c:pt>
                <c:pt idx="3">
                  <c:v>286.74698795180723</c:v>
                </c:pt>
                <c:pt idx="4">
                  <c:v>-28.787878787878789</c:v>
                </c:pt>
                <c:pt idx="5">
                  <c:v>-661.70212765957444</c:v>
                </c:pt>
                <c:pt idx="6">
                  <c:v>-105.26315789473684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28</c:v>
                </c:pt>
                <c:pt idx="3">
                  <c:v>29</c:v>
                </c:pt>
                <c:pt idx="4">
                  <c:v>11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山本悠介!$L$2:$L$99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858.76288659793818</c:v>
                </c:pt>
                <c:pt idx="1">
                  <c:v>415.46391752577318</c:v>
                </c:pt>
                <c:pt idx="2">
                  <c:v>88.541666666666671</c:v>
                </c:pt>
                <c:pt idx="3">
                  <c:v>1097.7528089887639</c:v>
                </c:pt>
                <c:pt idx="4">
                  <c:v>1026.9230769230769</c:v>
                </c:pt>
                <c:pt idx="5">
                  <c:v>577.08333333333337</c:v>
                </c:pt>
                <c:pt idx="6">
                  <c:v>-332</c:v>
                </c:pt>
                <c:pt idx="7">
                  <c:v>318.18181818181819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所附快和!$L$2:$L$102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183.83838383838383</c:v>
                </c:pt>
                <c:pt idx="1">
                  <c:v>-243</c:v>
                </c:pt>
                <c:pt idx="2">
                  <c:v>364.28571428571428</c:v>
                </c:pt>
                <c:pt idx="3">
                  <c:v>-241.86046511627907</c:v>
                </c:pt>
                <c:pt idx="4">
                  <c:v>389.23076923076923</c:v>
                </c:pt>
                <c:pt idx="5">
                  <c:v>1193.1818181818182</c:v>
                </c:pt>
                <c:pt idx="6">
                  <c:v>-507.14285714285717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宮沢璃空!$L$2:$L$22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1300</c:v>
                </c:pt>
                <c:pt idx="2">
                  <c:v>-589.47368421052636</c:v>
                </c:pt>
                <c:pt idx="3">
                  <c:v>711.11111111111109</c:v>
                </c:pt>
                <c:pt idx="4">
                  <c:v>1006.6666666666666</c:v>
                </c:pt>
                <c:pt idx="5">
                  <c:v>884.61538461538464</c:v>
                </c:pt>
                <c:pt idx="6">
                  <c:v>1025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清水遙斗!$L$2:$L$17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-1773.3333333333333</c:v>
                </c:pt>
                <c:pt idx="1">
                  <c:v>600</c:v>
                </c:pt>
                <c:pt idx="2">
                  <c:v>1400</c:v>
                </c:pt>
                <c:pt idx="3">
                  <c:v>-3780</c:v>
                </c:pt>
                <c:pt idx="4">
                  <c:v>-778.57142857142856</c:v>
                </c:pt>
                <c:pt idx="5">
                  <c:v>-2430</c:v>
                </c:pt>
                <c:pt idx="6">
                  <c:v>-950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6</c:v>
                </c:pt>
                <c:pt idx="1">
                  <c:v>3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高山晶!$L$2:$L$14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825</c:v>
                </c:pt>
                <c:pt idx="1">
                  <c:v>-933.33333333333337</c:v>
                </c:pt>
                <c:pt idx="2">
                  <c:v>1483.3333333333333</c:v>
                </c:pt>
                <c:pt idx="3">
                  <c:v>2083.3333333333335</c:v>
                </c:pt>
                <c:pt idx="4">
                  <c:v>-1400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鈴木千尋!$L$2:$L$4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-1800</c:v>
                </c:pt>
                <c:pt idx="1">
                  <c:v>12500</c:v>
                </c:pt>
                <c:pt idx="2">
                  <c:v>-2600</c:v>
                </c:pt>
                <c:pt idx="3">
                  <c:v>-1300</c:v>
                </c:pt>
                <c:pt idx="4">
                  <c:v>-2500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1269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100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20</v>
      </c>
    </row>
    <row r="51" spans="1:2">
      <c r="A51" t="s">
        <v>392</v>
      </c>
      <c r="B51">
        <v>15</v>
      </c>
    </row>
    <row r="52" spans="1:2">
      <c r="A52" t="s">
        <v>391</v>
      </c>
      <c r="B52">
        <v>12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5</v>
      </c>
    </row>
    <row r="59" spans="1:2">
      <c r="A59" t="s">
        <v>423</v>
      </c>
      <c r="B5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0.49451395406345389</v>
      </c>
      <c r="C2" s="111"/>
      <c r="D2" s="112"/>
      <c r="E2" s="113"/>
      <c r="F2" s="112"/>
      <c r="G2" s="113"/>
      <c r="H2" s="110">
        <v>0.73919039492330696</v>
      </c>
      <c r="I2" s="111"/>
      <c r="J2" s="110">
        <v>0.60442307619235747</v>
      </c>
      <c r="K2" s="111"/>
      <c r="L2" s="110">
        <v>0.61245833346327261</v>
      </c>
      <c r="M2" s="111"/>
      <c r="N2" s="110">
        <v>0.67423298843147617</v>
      </c>
      <c r="O2" s="111"/>
      <c r="P2" s="110">
        <v>0.59757660063238227</v>
      </c>
      <c r="Q2" s="111"/>
      <c r="R2" s="110">
        <v>0.50552050423819905</v>
      </c>
      <c r="S2" s="111"/>
      <c r="T2" s="110">
        <v>0.18794644265082522</v>
      </c>
      <c r="U2" s="111"/>
      <c r="V2" s="110">
        <v>0.25652201975346989</v>
      </c>
      <c r="W2" s="111"/>
      <c r="X2" s="110">
        <v>0.11814619287196165</v>
      </c>
      <c r="Y2" s="111"/>
      <c r="Z2" s="110">
        <v>0.36590922985850383</v>
      </c>
      <c r="AA2" s="111"/>
      <c r="AB2" s="110">
        <v>0.29956961704331941</v>
      </c>
      <c r="AC2" s="111"/>
      <c r="AD2" s="110">
        <v>0.27346396087832597</v>
      </c>
      <c r="AE2" s="111"/>
      <c r="AF2" s="110">
        <v>-0.26334435790653576</v>
      </c>
      <c r="AG2" s="111"/>
      <c r="AH2" s="110">
        <v>0.48975384779711995</v>
      </c>
      <c r="AI2" s="111"/>
    </row>
    <row r="3" spans="1:35">
      <c r="A3" s="36">
        <v>1</v>
      </c>
      <c r="B3" s="37" t="s">
        <v>114</v>
      </c>
      <c r="C3" s="106">
        <v>317.25</v>
      </c>
      <c r="D3" s="37" t="s">
        <v>263</v>
      </c>
      <c r="E3" s="38">
        <v>1056.2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979.8000000000003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105</v>
      </c>
      <c r="D5" s="45" t="s">
        <v>276</v>
      </c>
      <c r="E5" s="46">
        <v>882.90000000000077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6.25E-2</v>
      </c>
      <c r="T5" s="47" t="s">
        <v>423</v>
      </c>
      <c r="U5" s="51">
        <v>14600</v>
      </c>
      <c r="V5" s="47" t="s">
        <v>423</v>
      </c>
      <c r="W5" s="51">
        <v>-1300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404</v>
      </c>
      <c r="AG5" s="50">
        <v>0.66666666666666663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100</v>
      </c>
      <c r="D6" s="45" t="s">
        <v>277</v>
      </c>
      <c r="E6" s="46">
        <v>333.59999999999997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0.53333333333333333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98</v>
      </c>
      <c r="D7" s="45" t="s">
        <v>402</v>
      </c>
      <c r="E7" s="46">
        <v>280.3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402</v>
      </c>
      <c r="S7" s="50">
        <v>8.461538461538462E-2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263</v>
      </c>
      <c r="C8" s="107">
        <v>97</v>
      </c>
      <c r="D8" s="45" t="s">
        <v>388</v>
      </c>
      <c r="E8" s="46">
        <v>274.89999999999992</v>
      </c>
      <c r="F8" s="47" t="s">
        <v>402</v>
      </c>
      <c r="G8" s="59">
        <v>18.686666666666667</v>
      </c>
      <c r="H8" s="47" t="s">
        <v>391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412</v>
      </c>
      <c r="Y8" s="50">
        <v>0.27272727272727271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412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89</v>
      </c>
      <c r="D9" s="45" t="s">
        <v>162</v>
      </c>
      <c r="E9" s="46">
        <v>268</v>
      </c>
      <c r="F9" s="47" t="s">
        <v>391</v>
      </c>
      <c r="G9" s="59">
        <v>17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265</v>
      </c>
      <c r="Q9" s="50">
        <v>0.25352112676056338</v>
      </c>
      <c r="R9" s="47" t="s">
        <v>169</v>
      </c>
      <c r="S9" s="50">
        <v>9.3943139678615575E-2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391</v>
      </c>
      <c r="O10" s="49">
        <v>0.66666666666666663</v>
      </c>
      <c r="P10" s="47" t="s">
        <v>263</v>
      </c>
      <c r="Q10" s="50">
        <v>0.25198938992042441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0.29230769230769232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391</v>
      </c>
      <c r="E11" s="46">
        <v>204</v>
      </c>
      <c r="F11" s="47" t="s">
        <v>388</v>
      </c>
      <c r="G11" s="59">
        <v>13.744999999999996</v>
      </c>
      <c r="H11" s="47" t="s">
        <v>402</v>
      </c>
      <c r="I11" s="48">
        <v>2.0666666666666669</v>
      </c>
      <c r="J11" s="47" t="s">
        <v>391</v>
      </c>
      <c r="K11" s="49">
        <v>0.41666666666666669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195</v>
      </c>
      <c r="Q11" s="50">
        <v>0.25</v>
      </c>
      <c r="R11" s="47" t="s">
        <v>391</v>
      </c>
      <c r="S11" s="50">
        <v>9.8901098901098897E-2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167</v>
      </c>
      <c r="AG11" s="50">
        <v>0.5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265</v>
      </c>
      <c r="E12" s="46">
        <v>200.00000000000009</v>
      </c>
      <c r="F12" s="47" t="s">
        <v>423</v>
      </c>
      <c r="G12" s="59">
        <v>11.200000000000001</v>
      </c>
      <c r="H12" s="47" t="s">
        <v>191</v>
      </c>
      <c r="I12" s="48">
        <v>2.1428571428571428</v>
      </c>
      <c r="J12" s="47" t="s">
        <v>388</v>
      </c>
      <c r="K12" s="49">
        <v>0.4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276</v>
      </c>
      <c r="Q12" s="50">
        <v>0.24465558194774348</v>
      </c>
      <c r="R12" s="47" t="s">
        <v>276</v>
      </c>
      <c r="S12" s="50">
        <v>0.10095011876484561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423</v>
      </c>
      <c r="AC12" s="50">
        <v>0.66666666666666663</v>
      </c>
      <c r="AD12" s="47" t="s">
        <v>391</v>
      </c>
      <c r="AE12" s="50">
        <v>0.45</v>
      </c>
      <c r="AF12" s="47" t="s">
        <v>203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168</v>
      </c>
      <c r="E13" s="46">
        <v>154.39999999999998</v>
      </c>
      <c r="F13" s="47" t="s">
        <v>263</v>
      </c>
      <c r="G13" s="59">
        <v>10.888659793814433</v>
      </c>
      <c r="H13" s="47" t="s">
        <v>388</v>
      </c>
      <c r="I13" s="48">
        <v>2.15</v>
      </c>
      <c r="J13" s="47" t="s">
        <v>168</v>
      </c>
      <c r="K13" s="49">
        <v>0.3888888888888889</v>
      </c>
      <c r="L13" s="47" t="s">
        <v>391</v>
      </c>
      <c r="M13" s="49">
        <v>8.3333333333333329E-2</v>
      </c>
      <c r="N13" s="47" t="s">
        <v>386</v>
      </c>
      <c r="O13" s="49">
        <v>0.66666666666666663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402</v>
      </c>
      <c r="Y13" s="50">
        <v>0.26153846153846155</v>
      </c>
      <c r="Z13" s="47" t="s">
        <v>277</v>
      </c>
      <c r="AA13" s="50">
        <v>0.26977401129943501</v>
      </c>
      <c r="AB13" s="47" t="s">
        <v>269</v>
      </c>
      <c r="AC13" s="50">
        <v>0.625</v>
      </c>
      <c r="AD13" s="47" t="s">
        <v>333</v>
      </c>
      <c r="AE13" s="50">
        <v>0.43396226415094341</v>
      </c>
      <c r="AF13" s="47" t="s">
        <v>223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169</v>
      </c>
      <c r="G14" s="59">
        <v>9.3314285714285745</v>
      </c>
      <c r="H14" s="47" t="s">
        <v>263</v>
      </c>
      <c r="I14" s="48">
        <v>2.195876288659794</v>
      </c>
      <c r="J14" s="47" t="s">
        <v>265</v>
      </c>
      <c r="K14" s="49">
        <v>0.37931034482758619</v>
      </c>
      <c r="L14" s="47" t="s">
        <v>244</v>
      </c>
      <c r="M14" s="49">
        <v>0.12121212121212122</v>
      </c>
      <c r="N14" s="47" t="s">
        <v>263</v>
      </c>
      <c r="O14" s="49">
        <v>0.61855670103092786</v>
      </c>
      <c r="P14" s="47" t="s">
        <v>277</v>
      </c>
      <c r="Q14" s="50">
        <v>0.23587570621468926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0.26392572944297082</v>
      </c>
      <c r="AB14" s="47" t="s">
        <v>263</v>
      </c>
      <c r="AC14" s="50">
        <v>0.60240963855421692</v>
      </c>
      <c r="AD14" s="47" t="s">
        <v>255</v>
      </c>
      <c r="AE14" s="50">
        <v>0.41025641025641024</v>
      </c>
      <c r="AF14" s="47" t="s">
        <v>268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169</v>
      </c>
      <c r="I15" s="48">
        <v>2.2571428571428571</v>
      </c>
      <c r="J15" s="47" t="s">
        <v>169</v>
      </c>
      <c r="K15" s="49">
        <v>0.32380952380952382</v>
      </c>
      <c r="L15" s="47" t="s">
        <v>263</v>
      </c>
      <c r="M15" s="49">
        <v>0.13402061855670103</v>
      </c>
      <c r="N15" s="47" t="s">
        <v>164</v>
      </c>
      <c r="O15" s="49">
        <v>0.6</v>
      </c>
      <c r="P15" s="47" t="s">
        <v>402</v>
      </c>
      <c r="Q15" s="50">
        <v>0.23076923076923078</v>
      </c>
      <c r="R15" s="47" t="s">
        <v>205</v>
      </c>
      <c r="S15" s="50">
        <v>0.10714285714285714</v>
      </c>
      <c r="T15" s="47" t="s">
        <v>388</v>
      </c>
      <c r="U15" s="51">
        <v>7511.1111111111113</v>
      </c>
      <c r="V15" s="47" t="s">
        <v>202</v>
      </c>
      <c r="W15" s="51">
        <v>-4800</v>
      </c>
      <c r="X15" s="47" t="s">
        <v>277</v>
      </c>
      <c r="Y15" s="50">
        <v>0.25423728813559321</v>
      </c>
      <c r="Z15" s="47" t="s">
        <v>164</v>
      </c>
      <c r="AA15" s="50">
        <v>0.256198347107438</v>
      </c>
      <c r="AB15" s="47" t="s">
        <v>391</v>
      </c>
      <c r="AC15" s="50">
        <v>0.6</v>
      </c>
      <c r="AD15" s="47" t="s">
        <v>169</v>
      </c>
      <c r="AE15" s="50">
        <v>0.39361702127659576</v>
      </c>
      <c r="AF15" s="47" t="s">
        <v>395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263</v>
      </c>
      <c r="K16" s="49">
        <v>0.31958762886597936</v>
      </c>
      <c r="L16" s="47" t="s">
        <v>388</v>
      </c>
      <c r="M16" s="49">
        <v>0.15</v>
      </c>
      <c r="N16" s="47" t="s">
        <v>388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244</v>
      </c>
      <c r="U16" s="51">
        <v>7486.95652173913</v>
      </c>
      <c r="V16" s="47" t="s">
        <v>263</v>
      </c>
      <c r="W16" s="51">
        <v>-4839.3258426966295</v>
      </c>
      <c r="X16" s="47" t="s">
        <v>196</v>
      </c>
      <c r="Y16" s="50">
        <v>0.25</v>
      </c>
      <c r="Z16" s="47" t="s">
        <v>272</v>
      </c>
      <c r="AA16" s="50">
        <v>0.25311203319502074</v>
      </c>
      <c r="AB16" s="47" t="s">
        <v>388</v>
      </c>
      <c r="AC16" s="50">
        <v>0.59375</v>
      </c>
      <c r="AD16" s="47" t="s">
        <v>161</v>
      </c>
      <c r="AE16" s="50">
        <v>0.3888888888888889</v>
      </c>
      <c r="AF16" s="47" t="s">
        <v>423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277</v>
      </c>
      <c r="K17" s="49">
        <v>0.31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241</v>
      </c>
      <c r="Q17" s="50">
        <v>0.22727272727272727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277</v>
      </c>
      <c r="W17" s="51">
        <v>-4948.4210526315792</v>
      </c>
      <c r="X17" s="47" t="s">
        <v>205</v>
      </c>
      <c r="Y17" s="50">
        <v>0.25</v>
      </c>
      <c r="Z17" s="47" t="s">
        <v>392</v>
      </c>
      <c r="AA17" s="50">
        <v>0.25196850393700787</v>
      </c>
      <c r="AB17" s="47" t="s">
        <v>235</v>
      </c>
      <c r="AC17" s="50">
        <v>0.58974358974358976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163</v>
      </c>
      <c r="K18" s="49">
        <v>0.30769230769230771</v>
      </c>
      <c r="L18" s="47" t="s">
        <v>169</v>
      </c>
      <c r="M18" s="49">
        <v>0.17142857142857143</v>
      </c>
      <c r="N18" s="47" t="s">
        <v>169</v>
      </c>
      <c r="O18" s="49">
        <v>0.59047619047619049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223</v>
      </c>
      <c r="U18" s="51">
        <v>7200</v>
      </c>
      <c r="V18" s="47" t="s">
        <v>388</v>
      </c>
      <c r="W18" s="51">
        <v>-4994.7368421052633</v>
      </c>
      <c r="X18" s="47" t="s">
        <v>386</v>
      </c>
      <c r="Y18" s="50">
        <v>0.25</v>
      </c>
      <c r="Z18" s="47" t="s">
        <v>179</v>
      </c>
      <c r="AA18" s="50">
        <v>0.25190839694656486</v>
      </c>
      <c r="AB18" s="47" t="s">
        <v>404</v>
      </c>
      <c r="AC18" s="50">
        <v>0.58823529411764708</v>
      </c>
      <c r="AD18" s="47" t="s">
        <v>263</v>
      </c>
      <c r="AE18" s="50">
        <v>0.36683417085427134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304</v>
      </c>
      <c r="Q19" s="50">
        <v>0.22222222222222221</v>
      </c>
      <c r="R19" s="47" t="s">
        <v>166</v>
      </c>
      <c r="S19" s="50">
        <v>0.11428571428571428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392</v>
      </c>
      <c r="AC19" s="50">
        <v>0.58333333333333337</v>
      </c>
      <c r="AD19" s="47" t="s">
        <v>388</v>
      </c>
      <c r="AE19" s="50">
        <v>0.36666666666666664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3.3359999999999999</v>
      </c>
      <c r="H20" s="47" t="s">
        <v>277</v>
      </c>
      <c r="I20" s="48">
        <v>2.41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388</v>
      </c>
      <c r="Q20" s="50">
        <v>0.21686746987951808</v>
      </c>
      <c r="R20" s="47" t="s">
        <v>388</v>
      </c>
      <c r="S20" s="50">
        <v>0.1144578313253012</v>
      </c>
      <c r="T20" s="47" t="s">
        <v>169</v>
      </c>
      <c r="U20" s="51">
        <v>7110.9826589595377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191</v>
      </c>
      <c r="AA20" s="50">
        <v>0.24347826086956523</v>
      </c>
      <c r="AB20" s="47" t="s">
        <v>276</v>
      </c>
      <c r="AC20" s="50">
        <v>0.57541899441340782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388</v>
      </c>
      <c r="C21" s="107">
        <v>20</v>
      </c>
      <c r="D21" s="45" t="s">
        <v>423</v>
      </c>
      <c r="E21" s="46">
        <v>22.400000000000002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169</v>
      </c>
      <c r="Q21" s="50">
        <v>0.21384425216316441</v>
      </c>
      <c r="R21" s="47" t="s">
        <v>396</v>
      </c>
      <c r="S21" s="50">
        <v>0.11538461538461539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195</v>
      </c>
      <c r="Y21" s="50">
        <v>0.23349056603773585</v>
      </c>
      <c r="Z21" s="47" t="s">
        <v>114</v>
      </c>
      <c r="AA21" s="50">
        <v>0.24095744680851064</v>
      </c>
      <c r="AB21" s="47" t="s">
        <v>228</v>
      </c>
      <c r="AC21" s="50">
        <v>0.56666666666666665</v>
      </c>
      <c r="AD21" s="47" t="s">
        <v>304</v>
      </c>
      <c r="AE21" s="50">
        <v>0.35820895522388058</v>
      </c>
      <c r="AF21" s="47" t="s">
        <v>216</v>
      </c>
      <c r="AG21" s="50">
        <v>0.44444444444444442</v>
      </c>
      <c r="AH21" s="47" t="s">
        <v>277</v>
      </c>
      <c r="AI21" s="54">
        <v>58100</v>
      </c>
    </row>
    <row r="22" spans="1:35">
      <c r="A22" s="44">
        <v>20</v>
      </c>
      <c r="B22" s="45" t="s">
        <v>168</v>
      </c>
      <c r="C22" s="107">
        <v>18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177</v>
      </c>
      <c r="Q22" s="50">
        <v>0.21052631578947367</v>
      </c>
      <c r="R22" s="47" t="s">
        <v>263</v>
      </c>
      <c r="S22" s="50">
        <v>0.11803713527851459</v>
      </c>
      <c r="T22" s="47" t="s">
        <v>395</v>
      </c>
      <c r="U22" s="51">
        <v>7000</v>
      </c>
      <c r="V22" s="47" t="s">
        <v>169</v>
      </c>
      <c r="W22" s="51">
        <v>-5147.3684210526317</v>
      </c>
      <c r="X22" s="47" t="s">
        <v>213</v>
      </c>
      <c r="Y22" s="50">
        <v>0.22222222222222221</v>
      </c>
      <c r="Z22" s="47" t="s">
        <v>396</v>
      </c>
      <c r="AA22" s="50">
        <v>0.24038461538461539</v>
      </c>
      <c r="AB22" s="47" t="s">
        <v>396</v>
      </c>
      <c r="AC22" s="50">
        <v>0.5625</v>
      </c>
      <c r="AD22" s="47" t="s">
        <v>191</v>
      </c>
      <c r="AE22" s="50">
        <v>0.35714285714285715</v>
      </c>
      <c r="AF22" s="47" t="s">
        <v>161</v>
      </c>
      <c r="AG22" s="50">
        <v>0.4375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0.55000000000000004</v>
      </c>
      <c r="P23" s="47" t="s">
        <v>114</v>
      </c>
      <c r="Q23" s="50">
        <v>0.21010638297872342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235</v>
      </c>
      <c r="W23" s="51">
        <v>-5319.7802197802193</v>
      </c>
      <c r="X23" s="47" t="s">
        <v>263</v>
      </c>
      <c r="Y23" s="50">
        <v>0.22015915119363394</v>
      </c>
      <c r="Z23" s="47" t="s">
        <v>235</v>
      </c>
      <c r="AA23" s="50">
        <v>0.23426061493411421</v>
      </c>
      <c r="AB23" s="47" t="s">
        <v>265</v>
      </c>
      <c r="AC23" s="50">
        <v>0.56140350877192979</v>
      </c>
      <c r="AD23" s="47" t="s">
        <v>216</v>
      </c>
      <c r="AE23" s="50">
        <v>0.34615384615384615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164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0.50275807722616228</v>
      </c>
      <c r="P24" s="47" t="s">
        <v>391</v>
      </c>
      <c r="Q24" s="50">
        <v>0.2087912087912088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262</v>
      </c>
      <c r="W24" s="51">
        <v>-5320</v>
      </c>
      <c r="X24" s="47" t="s">
        <v>269</v>
      </c>
      <c r="Y24" s="50">
        <v>0.21768707482993196</v>
      </c>
      <c r="Z24" s="47" t="s">
        <v>161</v>
      </c>
      <c r="AA24" s="50">
        <v>0.23376623376623376</v>
      </c>
      <c r="AB24" s="47" t="s">
        <v>169</v>
      </c>
      <c r="AC24" s="50">
        <v>0.5546875</v>
      </c>
      <c r="AD24" s="47" t="s">
        <v>402</v>
      </c>
      <c r="AE24" s="50">
        <v>0.34210526315789475</v>
      </c>
      <c r="AF24" s="47" t="s">
        <v>392</v>
      </c>
      <c r="AG24" s="50">
        <v>0.42307692307692307</v>
      </c>
      <c r="AH24" s="47" t="s">
        <v>179</v>
      </c>
      <c r="AI24" s="54">
        <v>53200</v>
      </c>
    </row>
    <row r="25" spans="1:35">
      <c r="A25" s="44">
        <v>23</v>
      </c>
      <c r="B25" s="45" t="s">
        <v>392</v>
      </c>
      <c r="C25" s="107">
        <v>15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2.4893617021276597</v>
      </c>
      <c r="J25" s="47" t="s">
        <v>114</v>
      </c>
      <c r="K25" s="49">
        <v>0.25453112687155238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404</v>
      </c>
      <c r="U25" s="51">
        <v>6891.666666666667</v>
      </c>
      <c r="V25" s="47" t="s">
        <v>324</v>
      </c>
      <c r="W25" s="51">
        <v>-5352.3809523809523</v>
      </c>
      <c r="X25" s="47" t="s">
        <v>255</v>
      </c>
      <c r="Y25" s="50">
        <v>0.215962441314554</v>
      </c>
      <c r="Z25" s="47" t="s">
        <v>169</v>
      </c>
      <c r="AA25" s="50">
        <v>0.23238566131025959</v>
      </c>
      <c r="AB25" s="47" t="s">
        <v>244</v>
      </c>
      <c r="AC25" s="50">
        <v>0.55319148936170215</v>
      </c>
      <c r="AD25" s="47" t="s">
        <v>277</v>
      </c>
      <c r="AE25" s="50">
        <v>0.34031413612565448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402</v>
      </c>
      <c r="C26" s="107">
        <v>15</v>
      </c>
      <c r="D26" s="45" t="s">
        <v>175</v>
      </c>
      <c r="E26" s="46">
        <v>-2.2000000000000011</v>
      </c>
      <c r="F26" s="47" t="s">
        <v>114</v>
      </c>
      <c r="G26" s="59">
        <v>-0.1885736800630419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265</v>
      </c>
      <c r="W26" s="51">
        <v>-5379.166666666667</v>
      </c>
      <c r="X26" s="47" t="s">
        <v>276</v>
      </c>
      <c r="Y26" s="50">
        <v>0.21258907363420426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177</v>
      </c>
      <c r="AE26" s="50">
        <v>0.33333333333333331</v>
      </c>
      <c r="AF26" s="47" t="s">
        <v>396</v>
      </c>
      <c r="AG26" s="50">
        <v>0.4</v>
      </c>
      <c r="AH26" s="47" t="s">
        <v>238</v>
      </c>
      <c r="AI26" s="54">
        <v>52300</v>
      </c>
    </row>
    <row r="27" spans="1:35">
      <c r="A27" s="44">
        <v>25</v>
      </c>
      <c r="B27" s="45" t="s">
        <v>191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392</v>
      </c>
      <c r="Q27" s="50">
        <v>0.20472440944881889</v>
      </c>
      <c r="R27" s="47" t="s">
        <v>114</v>
      </c>
      <c r="S27" s="50">
        <v>0.13191489361702127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177</v>
      </c>
      <c r="Y27" s="50">
        <v>0.21052631578947367</v>
      </c>
      <c r="Z27" s="47" t="s">
        <v>264</v>
      </c>
      <c r="AA27" s="50">
        <v>0.23076923076923078</v>
      </c>
      <c r="AB27" s="47" t="s">
        <v>195</v>
      </c>
      <c r="AC27" s="50">
        <v>0.53535353535353536</v>
      </c>
      <c r="AD27" s="47" t="s">
        <v>205</v>
      </c>
      <c r="AE27" s="50">
        <v>0.33333333333333331</v>
      </c>
      <c r="AF27" s="47" t="s">
        <v>402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227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0.23595505617977527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272</v>
      </c>
      <c r="Q28" s="50">
        <v>0.20470262793914246</v>
      </c>
      <c r="R28" s="47" t="s">
        <v>235</v>
      </c>
      <c r="S28" s="50">
        <v>0.13323572474377746</v>
      </c>
      <c r="T28" s="47" t="s">
        <v>297</v>
      </c>
      <c r="U28" s="51">
        <v>6585.7142857142853</v>
      </c>
      <c r="V28" s="47" t="s">
        <v>269</v>
      </c>
      <c r="W28" s="51">
        <v>-5485</v>
      </c>
      <c r="X28" s="47" t="s">
        <v>228</v>
      </c>
      <c r="Y28" s="50">
        <v>0.20979020979020979</v>
      </c>
      <c r="Z28" s="47" t="s">
        <v>412</v>
      </c>
      <c r="AA28" s="50">
        <v>0.22727272727272727</v>
      </c>
      <c r="AB28" s="47" t="s">
        <v>333</v>
      </c>
      <c r="AC28" s="50">
        <v>0.532258064516129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335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0.24665090622537431</v>
      </c>
      <c r="N29" s="47" t="s">
        <v>175</v>
      </c>
      <c r="O29" s="49">
        <v>0.5</v>
      </c>
      <c r="P29" s="47" t="s">
        <v>163</v>
      </c>
      <c r="Q29" s="50">
        <v>0.20353982300884957</v>
      </c>
      <c r="R29" s="47" t="s">
        <v>175</v>
      </c>
      <c r="S29" s="50">
        <v>0.13333333333333333</v>
      </c>
      <c r="T29" s="47" t="s">
        <v>269</v>
      </c>
      <c r="U29" s="51">
        <v>6444.8275862068967</v>
      </c>
      <c r="V29" s="47" t="s">
        <v>164</v>
      </c>
      <c r="W29" s="51">
        <v>-5500</v>
      </c>
      <c r="X29" s="47" t="s">
        <v>203</v>
      </c>
      <c r="Y29" s="50">
        <v>0.20930232558139536</v>
      </c>
      <c r="Z29" s="47" t="s">
        <v>391</v>
      </c>
      <c r="AA29" s="50">
        <v>0.21978021978021978</v>
      </c>
      <c r="AB29" s="47" t="s">
        <v>227</v>
      </c>
      <c r="AC29" s="50">
        <v>0.53125</v>
      </c>
      <c r="AD29" s="47" t="s">
        <v>114</v>
      </c>
      <c r="AE29" s="50">
        <v>0.32891832229580575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396</v>
      </c>
      <c r="C30" s="107">
        <v>14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199</v>
      </c>
      <c r="S30" s="50">
        <v>0.13333333333333333</v>
      </c>
      <c r="T30" s="47" t="s">
        <v>114</v>
      </c>
      <c r="U30" s="51">
        <v>6404.4556962025317</v>
      </c>
      <c r="V30" s="47" t="s">
        <v>272</v>
      </c>
      <c r="W30" s="51">
        <v>-5558.333333333333</v>
      </c>
      <c r="X30" s="47" t="s">
        <v>238</v>
      </c>
      <c r="Y30" s="50">
        <v>0.20677966101694914</v>
      </c>
      <c r="Z30" s="47" t="s">
        <v>205</v>
      </c>
      <c r="AA30" s="50">
        <v>0.21428571428571427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13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216</v>
      </c>
      <c r="S31" s="50">
        <v>0.13407821229050279</v>
      </c>
      <c r="T31" s="47" t="s">
        <v>391</v>
      </c>
      <c r="U31" s="51">
        <v>6400</v>
      </c>
      <c r="V31" s="47" t="s">
        <v>404</v>
      </c>
      <c r="W31" s="51">
        <v>-5700</v>
      </c>
      <c r="X31" s="47" t="s">
        <v>114</v>
      </c>
      <c r="Y31" s="50">
        <v>0.20606382978723403</v>
      </c>
      <c r="Z31" s="47" t="s">
        <v>228</v>
      </c>
      <c r="AA31" s="50">
        <v>0.1888111888111888</v>
      </c>
      <c r="AB31" s="47" t="s">
        <v>114</v>
      </c>
      <c r="AC31" s="50">
        <v>0.52865255549819312</v>
      </c>
      <c r="AD31" s="47" t="s">
        <v>335</v>
      </c>
      <c r="AE31" s="50">
        <v>0.3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12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235</v>
      </c>
      <c r="I32" s="48">
        <v>2.5842696629213484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277</v>
      </c>
      <c r="S32" s="50">
        <v>0.13418079096045199</v>
      </c>
      <c r="T32" s="47" t="s">
        <v>272</v>
      </c>
      <c r="U32" s="51">
        <v>6385.135135135135</v>
      </c>
      <c r="V32" s="47" t="s">
        <v>114</v>
      </c>
      <c r="W32" s="51">
        <v>-5707.5</v>
      </c>
      <c r="X32" s="47" t="s">
        <v>163</v>
      </c>
      <c r="Y32" s="50">
        <v>0.20353982300884957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402</v>
      </c>
      <c r="M33" s="49">
        <v>0.26666666666666666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269</v>
      </c>
      <c r="S33" s="50">
        <v>0.1360544217687075</v>
      </c>
      <c r="T33" s="47" t="s">
        <v>255</v>
      </c>
      <c r="U33" s="51">
        <v>6295.454545454545</v>
      </c>
      <c r="V33" s="47" t="s">
        <v>163</v>
      </c>
      <c r="W33" s="51">
        <v>-5731.5789473684208</v>
      </c>
      <c r="X33" s="47" t="s">
        <v>268</v>
      </c>
      <c r="Y33" s="50">
        <v>0.2</v>
      </c>
      <c r="Z33" s="47" t="s">
        <v>423</v>
      </c>
      <c r="AA33" s="50">
        <v>0.1875</v>
      </c>
      <c r="AB33" s="47" t="s">
        <v>238</v>
      </c>
      <c r="AC33" s="50">
        <v>0.50819672131147542</v>
      </c>
      <c r="AD33" s="47" t="s">
        <v>228</v>
      </c>
      <c r="AE33" s="50">
        <v>0.29629629629629628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-4.1561797752808971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277</v>
      </c>
      <c r="M34" s="49">
        <v>0.27</v>
      </c>
      <c r="N34" s="47" t="s">
        <v>195</v>
      </c>
      <c r="O34" s="49">
        <v>0.49152542372881358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203</v>
      </c>
      <c r="U34" s="51">
        <v>6275</v>
      </c>
      <c r="V34" s="47" t="s">
        <v>335</v>
      </c>
      <c r="W34" s="51">
        <v>-5769.2307692307695</v>
      </c>
      <c r="X34" s="47" t="s">
        <v>168</v>
      </c>
      <c r="Y34" s="50">
        <v>0.19718309859154928</v>
      </c>
      <c r="Z34" s="47" t="s">
        <v>244</v>
      </c>
      <c r="AA34" s="50">
        <v>0.18367346938775511</v>
      </c>
      <c r="AB34" s="47" t="s">
        <v>213</v>
      </c>
      <c r="AC34" s="50">
        <v>0.5</v>
      </c>
      <c r="AD34" s="47" t="s">
        <v>276</v>
      </c>
      <c r="AE34" s="50">
        <v>0.28616352201257861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168</v>
      </c>
      <c r="M35" s="49">
        <v>0.27777777777777779</v>
      </c>
      <c r="N35" s="47" t="s">
        <v>235</v>
      </c>
      <c r="O35" s="49">
        <v>0.47191011235955055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277</v>
      </c>
      <c r="U35" s="51">
        <v>6224.5508982035926</v>
      </c>
      <c r="V35" s="47" t="s">
        <v>168</v>
      </c>
      <c r="W35" s="51">
        <v>-5835.7142857142853</v>
      </c>
      <c r="X35" s="47" t="s">
        <v>333</v>
      </c>
      <c r="Y35" s="50">
        <v>0.19620253164556961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392</v>
      </c>
      <c r="AE35" s="50">
        <v>0.28125</v>
      </c>
      <c r="AF35" s="47" t="s">
        <v>114</v>
      </c>
      <c r="AG35" s="50">
        <v>0.370126582278481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238</v>
      </c>
      <c r="K36" s="49">
        <v>0.12820512820512819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402</v>
      </c>
      <c r="U36" s="51">
        <v>6206.666666666667</v>
      </c>
      <c r="V36" s="47" t="s">
        <v>304</v>
      </c>
      <c r="W36" s="51">
        <v>-5882.1428571428569</v>
      </c>
      <c r="X36" s="47" t="s">
        <v>388</v>
      </c>
      <c r="Y36" s="50">
        <v>0.19277108433734941</v>
      </c>
      <c r="Z36" s="47" t="s">
        <v>388</v>
      </c>
      <c r="AA36" s="50">
        <v>0.18072289156626506</v>
      </c>
      <c r="AB36" s="47" t="s">
        <v>241</v>
      </c>
      <c r="AC36" s="50">
        <v>0.5</v>
      </c>
      <c r="AD36" s="47" t="s">
        <v>163</v>
      </c>
      <c r="AE36" s="50">
        <v>0.27777777777777779</v>
      </c>
      <c r="AF36" s="47" t="s">
        <v>277</v>
      </c>
      <c r="AG36" s="50">
        <v>0.3652694610778443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404</v>
      </c>
      <c r="K37" s="49">
        <v>0.125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276</v>
      </c>
      <c r="W37" s="51">
        <v>-5914.1176470588234</v>
      </c>
      <c r="X37" s="47" t="s">
        <v>244</v>
      </c>
      <c r="Y37" s="50">
        <v>0.19183673469387755</v>
      </c>
      <c r="Z37" s="47" t="s">
        <v>202</v>
      </c>
      <c r="AA37" s="50">
        <v>0.17647058823529413</v>
      </c>
      <c r="AB37" s="47" t="s">
        <v>262</v>
      </c>
      <c r="AC37" s="50">
        <v>0.5</v>
      </c>
      <c r="AD37" s="47" t="s">
        <v>238</v>
      </c>
      <c r="AE37" s="50">
        <v>0.26923076923076922</v>
      </c>
      <c r="AF37" s="47" t="s">
        <v>388</v>
      </c>
      <c r="AG37" s="50">
        <v>0.3611111111111111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333</v>
      </c>
      <c r="Q38" s="50">
        <v>0.18037974683544303</v>
      </c>
      <c r="R38" s="47" t="s">
        <v>304</v>
      </c>
      <c r="S38" s="50">
        <v>0.14814814814814814</v>
      </c>
      <c r="T38" s="47" t="s">
        <v>263</v>
      </c>
      <c r="U38" s="51">
        <v>6145.7894736842109</v>
      </c>
      <c r="V38" s="47" t="s">
        <v>333</v>
      </c>
      <c r="W38" s="51">
        <v>-5944.4444444444443</v>
      </c>
      <c r="X38" s="47" t="s">
        <v>179</v>
      </c>
      <c r="Y38" s="50">
        <v>0.19083969465648856</v>
      </c>
      <c r="Z38" s="47" t="s">
        <v>238</v>
      </c>
      <c r="AA38" s="50">
        <v>0.17627118644067796</v>
      </c>
      <c r="AB38" s="47" t="s">
        <v>395</v>
      </c>
      <c r="AC38" s="50">
        <v>0.5</v>
      </c>
      <c r="AD38" s="47" t="s">
        <v>244</v>
      </c>
      <c r="AE38" s="50">
        <v>0.26666666666666666</v>
      </c>
      <c r="AF38" s="47" t="s">
        <v>195</v>
      </c>
      <c r="AG38" s="50">
        <v>0.35849056603773582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8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235</v>
      </c>
      <c r="Q39" s="50">
        <v>0.17862371888726208</v>
      </c>
      <c r="R39" s="47" t="s">
        <v>227</v>
      </c>
      <c r="S39" s="50">
        <v>0.15053763440860216</v>
      </c>
      <c r="T39" s="47" t="s">
        <v>333</v>
      </c>
      <c r="U39" s="51">
        <v>6092.9824561403511</v>
      </c>
      <c r="V39" s="47" t="s">
        <v>177</v>
      </c>
      <c r="W39" s="51">
        <v>-5950</v>
      </c>
      <c r="X39" s="47" t="s">
        <v>392</v>
      </c>
      <c r="Y39" s="50">
        <v>0.1889763779527559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</v>
      </c>
      <c r="AF39" s="47" t="s">
        <v>228</v>
      </c>
      <c r="AG39" s="50">
        <v>0.35714285714285715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6.6666666666666666E-2</v>
      </c>
      <c r="L40" s="47" t="s">
        <v>235</v>
      </c>
      <c r="M40" s="49">
        <v>0.29213483146067415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423</v>
      </c>
      <c r="Y40" s="50">
        <v>0.1875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276</v>
      </c>
      <c r="AG40" s="50">
        <v>0.35436893203883496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216</v>
      </c>
      <c r="Y41" s="50">
        <v>0.18435754189944134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263</v>
      </c>
      <c r="AG41" s="50">
        <v>0.35263157894736841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5954.9180327868853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235</v>
      </c>
      <c r="AG42" s="50">
        <v>0.35245901639344263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0.47222222222222221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235</v>
      </c>
      <c r="Y44" s="50">
        <v>0.17130307467057102</v>
      </c>
      <c r="Z44" s="47" t="s">
        <v>215</v>
      </c>
      <c r="AA44" s="50">
        <v>0.16666666666666666</v>
      </c>
      <c r="AB44" s="47" t="s">
        <v>402</v>
      </c>
      <c r="AC44" s="50">
        <v>0.41176470588235292</v>
      </c>
      <c r="AD44" s="47" t="s">
        <v>412</v>
      </c>
      <c r="AE44" s="50">
        <v>0.2</v>
      </c>
      <c r="AF44" s="47" t="s">
        <v>169</v>
      </c>
      <c r="AG44" s="50">
        <v>0.2947976878612717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258</v>
      </c>
      <c r="U45" s="51">
        <v>5627.272727272727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265</v>
      </c>
      <c r="U46" s="51">
        <v>5618.5185185185182</v>
      </c>
      <c r="V46" s="47" t="s">
        <v>161</v>
      </c>
      <c r="W46" s="51">
        <v>-6514.2857142857147</v>
      </c>
      <c r="X46" s="47" t="s">
        <v>391</v>
      </c>
      <c r="Y46" s="50">
        <v>0.16483516483516483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203</v>
      </c>
      <c r="E47" s="46">
        <v>-161.39999999999998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304</v>
      </c>
      <c r="U47" s="51">
        <v>5597.6190476190477</v>
      </c>
      <c r="V47" s="47" t="s">
        <v>180</v>
      </c>
      <c r="W47" s="51">
        <v>-6600</v>
      </c>
      <c r="X47" s="47" t="s">
        <v>169</v>
      </c>
      <c r="Y47" s="50">
        <v>0.15822002472187885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297</v>
      </c>
      <c r="E48" s="46">
        <v>-167.3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392</v>
      </c>
      <c r="U48" s="51">
        <v>5450</v>
      </c>
      <c r="V48" s="47" t="s">
        <v>392</v>
      </c>
      <c r="W48" s="51">
        <v>-6618.5185185185182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304</v>
      </c>
      <c r="E49" s="46">
        <v>-169.70000000000002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392</v>
      </c>
      <c r="M49" s="49">
        <v>0.46666666666666667</v>
      </c>
      <c r="N49" s="47" t="s">
        <v>392</v>
      </c>
      <c r="O49" s="49">
        <v>0.26666666666666666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238</v>
      </c>
      <c r="W49" s="51">
        <v>-6646.5116279069771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404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404</v>
      </c>
      <c r="E50" s="46">
        <v>-174.6</v>
      </c>
      <c r="F50" s="47" t="s">
        <v>404</v>
      </c>
      <c r="G50" s="59">
        <v>-21.824999999999999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269</v>
      </c>
      <c r="M50" s="49">
        <v>0.47619047619047616</v>
      </c>
      <c r="N50" s="47" t="s">
        <v>166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228</v>
      </c>
      <c r="W50" s="51">
        <v>-6690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166</v>
      </c>
      <c r="M51" s="49">
        <v>0.5</v>
      </c>
      <c r="N51" s="47" t="s">
        <v>404</v>
      </c>
      <c r="O51" s="49">
        <v>0.25</v>
      </c>
      <c r="P51" s="47" t="s">
        <v>423</v>
      </c>
      <c r="Q51" s="50">
        <v>0.125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-23.553333333333338</v>
      </c>
      <c r="H52" s="47" t="s">
        <v>404</v>
      </c>
      <c r="I52" s="48">
        <v>3.125</v>
      </c>
      <c r="J52" s="47" t="s">
        <v>202</v>
      </c>
      <c r="K52" s="49">
        <v>0</v>
      </c>
      <c r="L52" s="47" t="s">
        <v>177</v>
      </c>
      <c r="M52" s="49">
        <v>0.5</v>
      </c>
      <c r="N52" s="47" t="s">
        <v>297</v>
      </c>
      <c r="O52" s="49">
        <v>0.22222222222222221</v>
      </c>
      <c r="P52" s="47" t="s">
        <v>324</v>
      </c>
      <c r="Q52" s="50">
        <v>0.12149532710280374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391</v>
      </c>
      <c r="AG52" s="50">
        <v>0.15789473684210525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392</v>
      </c>
      <c r="I53" s="48">
        <v>3.1333333333333333</v>
      </c>
      <c r="J53" s="47" t="s">
        <v>208</v>
      </c>
      <c r="K53" s="49">
        <v>0</v>
      </c>
      <c r="L53" s="47" t="s">
        <v>394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0.20967741935483872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404</v>
      </c>
      <c r="AA53" s="50">
        <v>0.12903225806451613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191</v>
      </c>
      <c r="AG53" s="50">
        <v>0.14285714285714285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-239.30000000000018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215</v>
      </c>
      <c r="K54" s="49">
        <v>0</v>
      </c>
      <c r="L54" s="47" t="s">
        <v>395</v>
      </c>
      <c r="M54" s="49">
        <v>0.5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162</v>
      </c>
      <c r="AA54" s="50">
        <v>0.11538461538461539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392</v>
      </c>
      <c r="S55" s="50">
        <v>0.2125984251968504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423</v>
      </c>
      <c r="C56" s="107">
        <v>2</v>
      </c>
      <c r="D56" s="45" t="s">
        <v>396</v>
      </c>
      <c r="E56" s="46">
        <v>-317.10000000000002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324</v>
      </c>
      <c r="M56" s="49">
        <v>0.54545454545454541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394</v>
      </c>
      <c r="S56" s="50">
        <v>0.21428571428571427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167</v>
      </c>
      <c r="C57" s="107">
        <v>1</v>
      </c>
      <c r="D57" s="45" t="s">
        <v>392</v>
      </c>
      <c r="E57" s="46">
        <v>-353.30000000000007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208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180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262</v>
      </c>
      <c r="S58" s="50">
        <v>0.21739130434782608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196</v>
      </c>
      <c r="C59" s="107">
        <v>1</v>
      </c>
      <c r="D59" s="45" t="s">
        <v>235</v>
      </c>
      <c r="E59" s="46">
        <v>-369.89999999999986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215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268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1269</v>
      </c>
      <c r="C2" s="121"/>
      <c r="E2" s="32" t="s">
        <v>54</v>
      </c>
      <c r="F2" s="29" t="s">
        <v>20</v>
      </c>
      <c r="G2" s="12">
        <v>1159</v>
      </c>
      <c r="H2" s="93">
        <f>IF(B$17=0,0,G2/B$17)</f>
        <v>0.58683544303797464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-56.782334384858046</v>
      </c>
      <c r="P2" s="79">
        <v>1268</v>
      </c>
      <c r="Q2" s="63">
        <v>-72000</v>
      </c>
    </row>
    <row r="3" spans="1:17">
      <c r="A3" s="19" t="s">
        <v>8</v>
      </c>
      <c r="B3" s="122">
        <v>9400</v>
      </c>
      <c r="C3" s="123"/>
      <c r="E3" s="33" t="s">
        <v>181</v>
      </c>
      <c r="F3" s="30" t="s">
        <v>156</v>
      </c>
      <c r="G3" s="13">
        <v>1021</v>
      </c>
      <c r="H3" s="94">
        <f>IF(B$17=0,0,G3/B$17)</f>
        <v>0.51696202531645574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-24.743892828999211</v>
      </c>
      <c r="P3" s="80">
        <v>1269</v>
      </c>
      <c r="Q3" s="64">
        <v>-31400</v>
      </c>
    </row>
    <row r="4" spans="1:17">
      <c r="A4" s="19" t="s">
        <v>6</v>
      </c>
      <c r="B4" s="124">
        <v>-239.30000000000018</v>
      </c>
      <c r="C4" s="125"/>
      <c r="E4" s="33" t="s">
        <v>184</v>
      </c>
      <c r="F4" s="30" t="s">
        <v>187</v>
      </c>
      <c r="G4" s="13">
        <v>973</v>
      </c>
      <c r="H4" s="94">
        <f>IF(B$17=0,0,G4/B$17)</f>
        <v>0.49265822784810126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-8.5435313262815296</v>
      </c>
      <c r="P4" s="80">
        <v>1229</v>
      </c>
      <c r="Q4" s="64">
        <v>-10500</v>
      </c>
    </row>
    <row r="5" spans="1:17">
      <c r="A5" s="19" t="s">
        <v>7</v>
      </c>
      <c r="B5" s="126">
        <f>IF(B$2=0,0,B$4/B$2)</f>
        <v>-0.1885736800630419</v>
      </c>
      <c r="C5" s="127"/>
      <c r="E5" s="33" t="s">
        <v>60</v>
      </c>
      <c r="F5" s="30" t="s">
        <v>24</v>
      </c>
      <c r="G5" s="13">
        <v>759</v>
      </c>
      <c r="H5" s="94">
        <f>IF(B$17=0,0,G5/B$17)</f>
        <v>0.38430379746835441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-38.44781445138269</v>
      </c>
      <c r="P5" s="80">
        <v>1121</v>
      </c>
      <c r="Q5" s="64">
        <v>-43100</v>
      </c>
    </row>
    <row r="6" spans="1:17">
      <c r="A6" s="19" t="s">
        <v>1</v>
      </c>
      <c r="B6" s="128">
        <f>IF(B$2=0,0,(B$7*1+B$8*2+B$9*3+B$10*4)/B$2)</f>
        <v>2.4893617021276597</v>
      </c>
      <c r="C6" s="129"/>
      <c r="E6" s="33" t="s">
        <v>56</v>
      </c>
      <c r="F6" s="30" t="s">
        <v>185</v>
      </c>
      <c r="G6" s="13">
        <v>513</v>
      </c>
      <c r="H6" s="94">
        <f>IF(B$17=0,0,G6/B$17)</f>
        <v>0.25974683544303795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-1.2731481481481481</v>
      </c>
      <c r="P6" s="80">
        <v>864</v>
      </c>
      <c r="Q6" s="64">
        <v>-1100</v>
      </c>
    </row>
    <row r="7" spans="1:17">
      <c r="A7" s="19" t="s">
        <v>2</v>
      </c>
      <c r="B7" s="13">
        <v>323</v>
      </c>
      <c r="C7" s="6">
        <f t="shared" ref="C7:C12" si="2">IF(B$2=0,0,B7/B$2)</f>
        <v>0.25453112687155238</v>
      </c>
      <c r="E7" s="33" t="s">
        <v>55</v>
      </c>
      <c r="F7" s="30" t="s">
        <v>155</v>
      </c>
      <c r="G7" s="13">
        <v>434</v>
      </c>
      <c r="H7" s="94">
        <f>IF(B$17=0,0,G7/B$17)</f>
        <v>0.21974683544303797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-28.776978417266186</v>
      </c>
      <c r="P7" s="80">
        <v>556</v>
      </c>
      <c r="Q7" s="64">
        <v>-16000</v>
      </c>
    </row>
    <row r="8" spans="1:17">
      <c r="A8" s="19" t="s">
        <v>3</v>
      </c>
      <c r="B8" s="13">
        <v>315</v>
      </c>
      <c r="C8" s="6">
        <f>IF(B$2=0,0,B8/B$2)</f>
        <v>0.24822695035460993</v>
      </c>
      <c r="E8" s="33" t="s">
        <v>57</v>
      </c>
      <c r="F8" s="30" t="s">
        <v>21</v>
      </c>
      <c r="G8" s="13">
        <v>429</v>
      </c>
      <c r="H8" s="94">
        <f>IF(B$17=0,0,G8/B$17)</f>
        <v>0.21721518987341773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-3.8461538461538463</v>
      </c>
      <c r="P8" s="80">
        <v>260</v>
      </c>
      <c r="Q8" s="64">
        <v>-1000</v>
      </c>
    </row>
    <row r="9" spans="1:17">
      <c r="A9" s="20" t="s">
        <v>4</v>
      </c>
      <c r="B9" s="14">
        <v>318</v>
      </c>
      <c r="C9" s="7">
        <f>IF(B$2=0,0,B9/B$2)</f>
        <v>0.25059101654846333</v>
      </c>
      <c r="E9" s="33" t="s">
        <v>59</v>
      </c>
      <c r="F9" s="30" t="s">
        <v>23</v>
      </c>
      <c r="G9" s="13">
        <v>355</v>
      </c>
      <c r="H9" s="94">
        <f>IF(B$17=0,0,G9/B$17)</f>
        <v>0.17974683544303796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-79.545454545454547</v>
      </c>
      <c r="P9" s="81">
        <v>88</v>
      </c>
      <c r="Q9" s="65">
        <v>-7000</v>
      </c>
    </row>
    <row r="10" spans="1:17">
      <c r="A10" s="20" t="s">
        <v>152</v>
      </c>
      <c r="B10" s="14">
        <v>313</v>
      </c>
      <c r="C10" s="7">
        <f>IF(B$2=0,0,B10/B$2)</f>
        <v>0.24665090622537431</v>
      </c>
      <c r="E10" s="33" t="s">
        <v>182</v>
      </c>
      <c r="F10" s="30" t="s">
        <v>19</v>
      </c>
      <c r="G10" s="13">
        <v>216</v>
      </c>
      <c r="H10" s="94">
        <f>IF(B$17=0,0,G10/B$17)</f>
        <v>0.10936708860759493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638</v>
      </c>
      <c r="C11" s="7">
        <f>IF(B$2=0,0,B11/B$2)</f>
        <v>0.50275807722616228</v>
      </c>
      <c r="E11" s="33" t="s">
        <v>58</v>
      </c>
      <c r="F11" s="30" t="s">
        <v>22</v>
      </c>
      <c r="G11" s="13">
        <v>121</v>
      </c>
      <c r="H11" s="94">
        <f>IF(B$17=0,0,G11/B$17)</f>
        <v>6.1265822784810124E-2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2.9944838455476755E-2</v>
      </c>
      <c r="E12" s="33" t="s">
        <v>77</v>
      </c>
      <c r="F12" s="30" t="s">
        <v>41</v>
      </c>
      <c r="G12" s="13">
        <v>83</v>
      </c>
      <c r="H12" s="94">
        <f>IF(B$17=0,0,G12/B$17)</f>
        <v>4.2025316455696203E-2</v>
      </c>
      <c r="I12" s="56">
        <v>17</v>
      </c>
      <c r="K12" s="5">
        <v>10</v>
      </c>
      <c r="L12" s="61">
        <v>-38.499999999999993</v>
      </c>
      <c r="N12" s="75" t="s">
        <v>126</v>
      </c>
      <c r="O12" s="85">
        <f>IF(P12=0,0,Q12/P12)</f>
        <v>-0.51698113207547192</v>
      </c>
      <c r="P12" s="79">
        <v>318</v>
      </c>
      <c r="Q12" s="67">
        <v>-164.40000000000006</v>
      </c>
    </row>
    <row r="13" spans="1:17">
      <c r="A13" s="22" t="s">
        <v>97</v>
      </c>
      <c r="B13" s="15">
        <v>1937</v>
      </c>
      <c r="C13" s="11">
        <f>IF(B$3=0,0,B13/B$3)</f>
        <v>0.20606382978723403</v>
      </c>
      <c r="E13" s="33" t="s">
        <v>74</v>
      </c>
      <c r="F13" s="30" t="s">
        <v>38</v>
      </c>
      <c r="G13" s="13">
        <v>64</v>
      </c>
      <c r="H13" s="94">
        <f>IF(B$17=0,0,G13/B$17)</f>
        <v>3.2405063291139242E-2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1.341194968553457</v>
      </c>
      <c r="P13" s="80">
        <v>318</v>
      </c>
      <c r="Q13" s="68">
        <v>426.49999999999932</v>
      </c>
    </row>
    <row r="14" spans="1:17">
      <c r="A14" s="19" t="s">
        <v>94</v>
      </c>
      <c r="B14" s="13">
        <v>2265</v>
      </c>
      <c r="C14" s="6">
        <f>IF(B$3=0,0,B14/B$3)</f>
        <v>0.24095744680851064</v>
      </c>
      <c r="E14" s="33" t="s">
        <v>183</v>
      </c>
      <c r="F14" s="30" t="s">
        <v>186</v>
      </c>
      <c r="G14" s="13">
        <v>46</v>
      </c>
      <c r="H14" s="94">
        <f>IF(B$17=0,0,G14/B$17)</f>
        <v>2.3291139240506329E-2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-0.66981132075471783</v>
      </c>
      <c r="P14" s="80">
        <v>318</v>
      </c>
      <c r="Q14" s="68">
        <v>-213.00000000000028</v>
      </c>
    </row>
    <row r="15" spans="1:17">
      <c r="A15" s="18" t="s">
        <v>99</v>
      </c>
      <c r="B15" s="12">
        <f>B21</f>
        <v>1024</v>
      </c>
      <c r="C15" s="4">
        <f>IF(B$13=0,0,B15/B$13)</f>
        <v>0.52865255549819312</v>
      </c>
      <c r="E15" s="33" t="s">
        <v>71</v>
      </c>
      <c r="F15" s="30" t="s">
        <v>35</v>
      </c>
      <c r="G15" s="13">
        <v>40</v>
      </c>
      <c r="H15" s="94">
        <f>IF(B$17=0,0,G15/B$17)</f>
        <v>2.0253164556962026E-2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-0.90691823899371093</v>
      </c>
      <c r="P15" s="81">
        <v>318</v>
      </c>
      <c r="Q15" s="69">
        <v>-288.40000000000009</v>
      </c>
    </row>
    <row r="16" spans="1:17">
      <c r="A16" s="18" t="s">
        <v>100</v>
      </c>
      <c r="B16" s="12">
        <f>B22</f>
        <v>745</v>
      </c>
      <c r="C16" s="4">
        <f>IF(B$14=0,0,B16/B$14)</f>
        <v>0.32891832229580575</v>
      </c>
      <c r="E16" s="33" t="s">
        <v>66</v>
      </c>
      <c r="F16" s="30" t="s">
        <v>30</v>
      </c>
      <c r="G16" s="13">
        <v>36</v>
      </c>
      <c r="H16" s="94">
        <f>IF(B$17=0,0,G16/B$17)</f>
        <v>1.8227848101265823E-2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1975</v>
      </c>
      <c r="C17" s="4">
        <f>IF(B$3=0,0,B17/B$3)</f>
        <v>0.21010638297872342</v>
      </c>
      <c r="E17" s="33" t="s">
        <v>67</v>
      </c>
      <c r="F17" s="30" t="s">
        <v>31</v>
      </c>
      <c r="G17" s="13">
        <v>22</v>
      </c>
      <c r="H17" s="94">
        <f>IF(B$17=0,0,G17/B$17)</f>
        <v>1.1139240506329114E-2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1240</v>
      </c>
      <c r="C18" s="6">
        <f>IF(B$3=0,0,B18/B$3)</f>
        <v>0.13191489361702127</v>
      </c>
      <c r="E18" s="33" t="s">
        <v>69</v>
      </c>
      <c r="F18" s="30" t="s">
        <v>33</v>
      </c>
      <c r="G18" s="13">
        <v>19</v>
      </c>
      <c r="H18" s="94">
        <f>IF(B$17=0,0,G18/B$17)</f>
        <v>9.6202531645569623E-3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731</v>
      </c>
      <c r="C19" s="6">
        <f>IF(B$17=0,0,B19/B$17)</f>
        <v>0.370126582278481</v>
      </c>
      <c r="E19" s="33" t="s">
        <v>78</v>
      </c>
      <c r="F19" s="30" t="s">
        <v>42</v>
      </c>
      <c r="G19" s="13">
        <v>16</v>
      </c>
      <c r="H19" s="94">
        <f>IF(B$17=0,0,G19/B$17)</f>
        <v>8.1012658227848106E-3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1244</v>
      </c>
      <c r="C20" s="6">
        <f>IF(B$17=0,0,B20/B$17)</f>
        <v>0.62987341772151895</v>
      </c>
      <c r="E20" s="33" t="s">
        <v>62</v>
      </c>
      <c r="F20" s="30" t="s">
        <v>26</v>
      </c>
      <c r="G20" s="13">
        <v>14</v>
      </c>
      <c r="H20" s="94">
        <f>IF(B$17=0,0,G20/B$17)</f>
        <v>7.0886075949367086E-3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1024</v>
      </c>
      <c r="C21" s="6">
        <f>IF(B$17=0,0,B21/B$17)</f>
        <v>0.51848101265822788</v>
      </c>
      <c r="E21" s="33" t="s">
        <v>61</v>
      </c>
      <c r="F21" s="30" t="s">
        <v>25</v>
      </c>
      <c r="G21" s="13">
        <v>9</v>
      </c>
      <c r="H21" s="94">
        <f>IF(B$17=0,0,G21/B$17)</f>
        <v>4.5569620253164559E-3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745</v>
      </c>
      <c r="C22" s="6">
        <f>IF(B$17=0,0,B22/B$17)</f>
        <v>0.37721518987341773</v>
      </c>
      <c r="E22" s="33" t="s">
        <v>76</v>
      </c>
      <c r="F22" s="30" t="s">
        <v>40</v>
      </c>
      <c r="G22" s="13">
        <v>7</v>
      </c>
      <c r="H22" s="94">
        <f>IF(B$17=0,0,G22/B$17)</f>
        <v>3.5443037974683543E-3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206</v>
      </c>
      <c r="C23" s="6">
        <f>IF(B$17=0,0,B23/B$17)</f>
        <v>0.10430379746835443</v>
      </c>
      <c r="E23" s="33" t="s">
        <v>63</v>
      </c>
      <c r="F23" s="30" t="s">
        <v>27</v>
      </c>
      <c r="G23" s="13">
        <v>5</v>
      </c>
      <c r="H23" s="94">
        <f>IF(B$17=0,0,G23/B$17)</f>
        <v>2.5316455696202532E-3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6404.4556962025317</v>
      </c>
      <c r="C24" s="8">
        <v>12648800</v>
      </c>
      <c r="E24" s="33" t="s">
        <v>68</v>
      </c>
      <c r="F24" s="30" t="s">
        <v>32</v>
      </c>
      <c r="G24" s="13">
        <v>2</v>
      </c>
      <c r="H24" s="94">
        <f>IF(B$17=0,0,G24/B$17)</f>
        <v>1.0126582278481013E-3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7456.5040650406509</v>
      </c>
      <c r="C25" s="98">
        <v>9171500</v>
      </c>
      <c r="E25" s="33" t="s">
        <v>72</v>
      </c>
      <c r="F25" s="30" t="s">
        <v>36</v>
      </c>
      <c r="G25" s="13">
        <v>2</v>
      </c>
      <c r="H25" s="94">
        <f>IF(B$17=0,0,G25/B$17)</f>
        <v>1.0126582278481013E-3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4667.5167785234898</v>
      </c>
      <c r="C26" s="98">
        <v>3477300</v>
      </c>
      <c r="E26" s="33" t="s">
        <v>75</v>
      </c>
      <c r="F26" s="30" t="s">
        <v>39</v>
      </c>
      <c r="G26" s="13">
        <v>2</v>
      </c>
      <c r="H26" s="94">
        <f>IF(B$17=0,0,G26/B$17)</f>
        <v>1.0126582278481013E-3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-5707.5</v>
      </c>
      <c r="C27" s="98">
        <v>-7077300</v>
      </c>
      <c r="E27" s="33" t="s">
        <v>79</v>
      </c>
      <c r="F27" s="30" t="s">
        <v>43</v>
      </c>
      <c r="G27" s="13">
        <v>1</v>
      </c>
      <c r="H27" s="94">
        <f>IF(B$17=0,0,G27/B$17)</f>
        <v>5.0632911392405066E-4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30.959999999999997</v>
      </c>
      <c r="P27" s="80">
        <v>45</v>
      </c>
      <c r="Q27" s="68">
        <v>1393.1999999999998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5.0632911392405066E-4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5.0632911392405066E-4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24</v>
      </c>
      <c r="C32" s="9">
        <f>IF(B$3=0,0,B32/B$3)</f>
        <v>2.553191489361702E-3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227</v>
      </c>
      <c r="C35" s="102">
        <f t="shared" ref="C35:C47" si="3">IF(B$17=0,0,B35/B$17)</f>
        <v>0.11493670886075949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421</v>
      </c>
      <c r="C36" s="6">
        <f t="shared" si="3"/>
        <v>0.21316455696202533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472</v>
      </c>
      <c r="C37" s="6">
        <f t="shared" si="3"/>
        <v>0.23898734177215189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402</v>
      </c>
      <c r="C38" s="6">
        <f t="shared" si="3"/>
        <v>0.20354430379746835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227</v>
      </c>
      <c r="C39" s="6">
        <f t="shared" si="3"/>
        <v>0.11493670886075949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143</v>
      </c>
      <c r="C40" s="6">
        <f t="shared" si="3"/>
        <v>7.2405063291139243E-2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2.1265822784810127E-2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1.1645569620253165E-2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5.0632911392405064E-3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2.0253164556962027E-3</v>
      </c>
      <c r="K44" s="5">
        <v>42</v>
      </c>
      <c r="L44" s="61">
        <v>-59.29999999999999</v>
      </c>
      <c r="N44" s="76" t="s">
        <v>235</v>
      </c>
      <c r="O44" s="86">
        <f>IF(P44=0,0,Q44/P44)</f>
        <v>5.337078651685407</v>
      </c>
      <c r="P44" s="80">
        <v>267</v>
      </c>
      <c r="Q44" s="68">
        <v>1425.0000000000036</v>
      </c>
    </row>
    <row r="45" spans="1:17">
      <c r="A45" s="19" t="s">
        <v>145</v>
      </c>
      <c r="B45" s="100">
        <v>1</v>
      </c>
      <c r="C45" s="6">
        <f t="shared" si="3"/>
        <v>5.0632911392405066E-4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1.5189873417721519E-3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-4.5739999999999954</v>
      </c>
      <c r="P57" s="80">
        <v>300</v>
      </c>
      <c r="Q57" s="68">
        <v>-1372.1999999999987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-8.2823529411764731</v>
      </c>
      <c r="P60" s="80">
        <v>357</v>
      </c>
      <c r="Q60" s="68">
        <v>-2956.8000000000011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-14.65154639175257</v>
      </c>
      <c r="P64" s="80">
        <v>291</v>
      </c>
      <c r="Q64" s="68">
        <v>-4263.5999999999976</v>
      </c>
    </row>
    <row r="65" spans="11:17">
      <c r="K65" s="5">
        <v>63</v>
      </c>
      <c r="L65" s="61">
        <v>-30.699999999999996</v>
      </c>
      <c r="N65" s="76" t="s">
        <v>423</v>
      </c>
      <c r="O65" s="86">
        <f>IF(P65=0,0,Q65/P65)</f>
        <v>-16.600000000000005</v>
      </c>
      <c r="P65" s="80">
        <v>6</v>
      </c>
      <c r="Q65" s="68">
        <v>-99.600000000000023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388</v>
      </c>
      <c r="O67" s="86">
        <f>IF(P67=0,0,Q67/P67)</f>
        <v>-18.993333333333354</v>
      </c>
      <c r="P67" s="80">
        <v>60</v>
      </c>
      <c r="Q67" s="68">
        <v>-1139.6000000000013</v>
      </c>
    </row>
    <row r="68" spans="11:17">
      <c r="K68" s="5">
        <v>66</v>
      </c>
      <c r="L68" s="61">
        <v>-8.3000000000000043</v>
      </c>
      <c r="N68" s="76" t="s">
        <v>391</v>
      </c>
      <c r="O68" s="86">
        <f>IF(P68=0,0,Q68/P68)</f>
        <v>-22.972222222222218</v>
      </c>
      <c r="P68" s="80">
        <v>36</v>
      </c>
      <c r="Q68" s="68">
        <v>-826.99999999999989</v>
      </c>
    </row>
    <row r="69" spans="11:17">
      <c r="K69" s="5">
        <v>67</v>
      </c>
      <c r="L69" s="61">
        <v>1.2999999999999954</v>
      </c>
      <c r="N69" s="76" t="s">
        <v>402</v>
      </c>
      <c r="O69" s="86">
        <f>IF(P69=0,0,Q69/P69)</f>
        <v>-25.915555555555567</v>
      </c>
      <c r="P69" s="80">
        <v>45</v>
      </c>
      <c r="Q69" s="68">
        <v>-1166.2000000000005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15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105</v>
      </c>
      <c r="C2" s="121"/>
      <c r="E2" s="32" t="s">
        <v>54</v>
      </c>
      <c r="F2" s="29" t="s">
        <v>20</v>
      </c>
      <c r="G2" s="12">
        <v>139</v>
      </c>
      <c r="H2" s="93">
        <f>IF(B$17=0,0,G2/B$17)</f>
        <v>0.80346820809248554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744.76190476190482</v>
      </c>
      <c r="P2" s="79">
        <v>105</v>
      </c>
      <c r="Q2" s="63">
        <v>78200</v>
      </c>
    </row>
    <row r="3" spans="1:17">
      <c r="A3" s="19" t="s">
        <v>8</v>
      </c>
      <c r="B3" s="122">
        <v>809</v>
      </c>
      <c r="C3" s="123"/>
      <c r="E3" s="33" t="s">
        <v>184</v>
      </c>
      <c r="F3" s="30" t="s">
        <v>187</v>
      </c>
      <c r="G3" s="13">
        <v>115</v>
      </c>
      <c r="H3" s="94">
        <f>IF(B$17=0,0,G3/B$17)</f>
        <v>0.66473988439306353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400.95238095238096</v>
      </c>
      <c r="P3" s="80">
        <v>105</v>
      </c>
      <c r="Q3" s="64">
        <v>42100</v>
      </c>
    </row>
    <row r="4" spans="1:17">
      <c r="A4" s="19" t="s">
        <v>6</v>
      </c>
      <c r="B4" s="124">
        <v>979.8000000000003</v>
      </c>
      <c r="C4" s="125"/>
      <c r="E4" s="33" t="s">
        <v>181</v>
      </c>
      <c r="F4" s="30" t="s">
        <v>156</v>
      </c>
      <c r="G4" s="13">
        <v>71</v>
      </c>
      <c r="H4" s="94">
        <f>IF(B$17=0,0,G4/B$17)</f>
        <v>0.41040462427745666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1412.7450980392157</v>
      </c>
      <c r="P4" s="80">
        <v>102</v>
      </c>
      <c r="Q4" s="64">
        <v>144100</v>
      </c>
    </row>
    <row r="5" spans="1:17">
      <c r="A5" s="19" t="s">
        <v>7</v>
      </c>
      <c r="B5" s="126">
        <f>IF(B$2=0,0,B$4/B$2)</f>
        <v>9.3314285714285745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0.38150289017341038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-593.47826086956525</v>
      </c>
      <c r="P5" s="80">
        <v>92</v>
      </c>
      <c r="Q5" s="64">
        <v>-54600</v>
      </c>
    </row>
    <row r="6" spans="1:17">
      <c r="A6" s="19" t="s">
        <v>1</v>
      </c>
      <c r="B6" s="128">
        <f>IF(B$2=0,0,(B$7*1+B$8*2+B$9*3+B$10*4)/B$2)</f>
        <v>2.2571428571428571</v>
      </c>
      <c r="C6" s="129"/>
      <c r="E6" s="33" t="s">
        <v>59</v>
      </c>
      <c r="F6" s="30" t="s">
        <v>23</v>
      </c>
      <c r="G6" s="13">
        <v>43</v>
      </c>
      <c r="H6" s="94">
        <f>IF(B$17=0,0,G6/B$17)</f>
        <v>0.24855491329479767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940</v>
      </c>
      <c r="P6" s="80">
        <v>70</v>
      </c>
      <c r="Q6" s="64">
        <v>65800</v>
      </c>
    </row>
    <row r="7" spans="1:17">
      <c r="A7" s="19" t="s">
        <v>2</v>
      </c>
      <c r="B7" s="13">
        <v>34</v>
      </c>
      <c r="C7" s="6">
        <f t="shared" ref="C7:C12" si="2">IF(B$2=0,0,B7/B$2)</f>
        <v>0.32380952380952382</v>
      </c>
      <c r="E7" s="33" t="s">
        <v>57</v>
      </c>
      <c r="F7" s="30" t="s">
        <v>21</v>
      </c>
      <c r="G7" s="13">
        <v>40</v>
      </c>
      <c r="H7" s="94">
        <f>IF(B$17=0,0,G7/B$17)</f>
        <v>0.23121387283236994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954.3478260869565</v>
      </c>
      <c r="P7" s="80">
        <v>46</v>
      </c>
      <c r="Q7" s="64">
        <v>43900</v>
      </c>
    </row>
    <row r="8" spans="1:17">
      <c r="A8" s="19" t="s">
        <v>3</v>
      </c>
      <c r="B8" s="13">
        <v>28</v>
      </c>
      <c r="C8" s="6">
        <f>IF(B$2=0,0,B8/B$2)</f>
        <v>0.26666666666666666</v>
      </c>
      <c r="E8" s="33" t="s">
        <v>56</v>
      </c>
      <c r="F8" s="30" t="s">
        <v>185</v>
      </c>
      <c r="G8" s="13">
        <v>36</v>
      </c>
      <c r="H8" s="94">
        <f>IF(B$17=0,0,G8/B$17)</f>
        <v>0.20809248554913296</v>
      </c>
      <c r="I8" s="56">
        <v>42</v>
      </c>
      <c r="K8" s="5">
        <v>6</v>
      </c>
      <c r="L8" s="61">
        <v>43.8</v>
      </c>
      <c r="N8" s="76" t="s">
        <v>108</v>
      </c>
      <c r="O8" s="83">
        <f t="shared" si="0"/>
        <v>1559.375</v>
      </c>
      <c r="P8" s="80">
        <v>32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0.23809523809523808</v>
      </c>
      <c r="E9" s="33" t="s">
        <v>55</v>
      </c>
      <c r="F9" s="30" t="s">
        <v>155</v>
      </c>
      <c r="G9" s="13">
        <v>35</v>
      </c>
      <c r="H9" s="94">
        <f>IF(B$17=0,0,G9/B$17)</f>
        <v>0.20231213872832371</v>
      </c>
      <c r="I9" s="56">
        <v>32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18</v>
      </c>
      <c r="C10" s="7">
        <f>IF(B$2=0,0,B10/B$2)</f>
        <v>0.17142857142857143</v>
      </c>
      <c r="E10" s="33" t="s">
        <v>182</v>
      </c>
      <c r="F10" s="30" t="s">
        <v>19</v>
      </c>
      <c r="G10" s="13">
        <v>18</v>
      </c>
      <c r="H10" s="94">
        <f>IF(B$17=0,0,G10/B$17)</f>
        <v>0.10404624277456648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0.59047619047619049</v>
      </c>
      <c r="E11" s="33" t="s">
        <v>58</v>
      </c>
      <c r="F11" s="30" t="s">
        <v>22</v>
      </c>
      <c r="G11" s="13">
        <v>11</v>
      </c>
      <c r="H11" s="94">
        <f>IF(B$17=0,0,G11/B$17)</f>
        <v>6.358381502890173E-2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1.9047619047619049E-2</v>
      </c>
      <c r="E12" s="33" t="s">
        <v>77</v>
      </c>
      <c r="F12" s="30" t="s">
        <v>41</v>
      </c>
      <c r="G12" s="13">
        <v>10</v>
      </c>
      <c r="H12" s="94">
        <f>IF(B$17=0,0,G12/B$17)</f>
        <v>5.7803468208092484E-2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128</v>
      </c>
      <c r="C13" s="11">
        <f>IF(B$3=0,0,B13/B$3)</f>
        <v>0.15822002472187885</v>
      </c>
      <c r="E13" s="33" t="s">
        <v>62</v>
      </c>
      <c r="F13" s="30" t="s">
        <v>26</v>
      </c>
      <c r="G13" s="13">
        <v>3</v>
      </c>
      <c r="H13" s="94">
        <f>IF(B$17=0,0,G13/B$17)</f>
        <v>1.7341040462427744E-2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15.555999999999997</v>
      </c>
      <c r="P13" s="80">
        <v>25</v>
      </c>
      <c r="Q13" s="68">
        <v>388.89999999999992</v>
      </c>
    </row>
    <row r="14" spans="1:17">
      <c r="A14" s="19" t="s">
        <v>94</v>
      </c>
      <c r="B14" s="13">
        <v>188</v>
      </c>
      <c r="C14" s="6">
        <f>IF(B$3=0,0,B14/B$3)</f>
        <v>0.23238566131025959</v>
      </c>
      <c r="E14" s="33" t="s">
        <v>66</v>
      </c>
      <c r="F14" s="30" t="s">
        <v>30</v>
      </c>
      <c r="G14" s="13">
        <v>3</v>
      </c>
      <c r="H14" s="94">
        <f>IF(B$17=0,0,G14/B$17)</f>
        <v>1.7341040462427744E-2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11.15</v>
      </c>
      <c r="P14" s="80">
        <v>20</v>
      </c>
      <c r="Q14" s="68">
        <v>223</v>
      </c>
    </row>
    <row r="15" spans="1:17">
      <c r="A15" s="18" t="s">
        <v>99</v>
      </c>
      <c r="B15" s="12">
        <f>B21</f>
        <v>71</v>
      </c>
      <c r="C15" s="4">
        <f>IF(B$13=0,0,B15/B$13)</f>
        <v>0.5546875</v>
      </c>
      <c r="E15" s="33" t="s">
        <v>74</v>
      </c>
      <c r="F15" s="30" t="s">
        <v>38</v>
      </c>
      <c r="G15" s="13">
        <v>3</v>
      </c>
      <c r="H15" s="94">
        <f>IF(B$17=0,0,G15/B$17)</f>
        <v>1.7341040462427744E-2</v>
      </c>
      <c r="I15" s="56">
        <v>24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74</v>
      </c>
      <c r="C16" s="4">
        <f>IF(B$14=0,0,B16/B$14)</f>
        <v>0.39361702127659576</v>
      </c>
      <c r="E16" s="33" t="s">
        <v>183</v>
      </c>
      <c r="F16" s="30" t="s">
        <v>186</v>
      </c>
      <c r="G16" s="13">
        <v>2</v>
      </c>
      <c r="H16" s="94">
        <f>IF(B$17=0,0,G16/B$17)</f>
        <v>1.1560693641618497E-2</v>
      </c>
      <c r="I16" s="56">
        <v>20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</v>
      </c>
      <c r="C17" s="4">
        <f>IF(B$3=0,0,B17/B$3)</f>
        <v>0.21384425216316441</v>
      </c>
      <c r="E17" s="33" t="s">
        <v>69</v>
      </c>
      <c r="F17" s="30" t="s">
        <v>33</v>
      </c>
      <c r="G17" s="13">
        <v>2</v>
      </c>
      <c r="H17" s="94">
        <f>IF(B$17=0,0,G17/B$17)</f>
        <v>1.1560693641618497E-2</v>
      </c>
      <c r="I17" s="56">
        <v>10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</v>
      </c>
      <c r="C18" s="6">
        <f>IF(B$3=0,0,B18/B$3)</f>
        <v>9.3943139678615575E-2</v>
      </c>
      <c r="E18" s="33" t="s">
        <v>71</v>
      </c>
      <c r="F18" s="30" t="s">
        <v>35</v>
      </c>
      <c r="G18" s="13">
        <v>2</v>
      </c>
      <c r="H18" s="94">
        <f>IF(B$17=0,0,G18/B$17)</f>
        <v>1.1560693641618497E-2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51</v>
      </c>
      <c r="C19" s="6">
        <f>IF(B$17=0,0,B19/B$17)</f>
        <v>0.2947976878612717</v>
      </c>
      <c r="E19" s="33" t="s">
        <v>67</v>
      </c>
      <c r="F19" s="30" t="s">
        <v>31</v>
      </c>
      <c r="G19" s="13">
        <v>1</v>
      </c>
      <c r="H19" s="94">
        <f>IF(B$17=0,0,G19/B$17)</f>
        <v>5.7803468208092483E-3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122</v>
      </c>
      <c r="C20" s="6">
        <f>IF(B$17=0,0,B20/B$17)</f>
        <v>0.7052023121387283</v>
      </c>
      <c r="E20" s="33" t="s">
        <v>68</v>
      </c>
      <c r="F20" s="30" t="s">
        <v>32</v>
      </c>
      <c r="G20" s="13">
        <v>1</v>
      </c>
      <c r="H20" s="94">
        <f>IF(B$17=0,0,G20/B$17)</f>
        <v>5.7803468208092483E-3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71</v>
      </c>
      <c r="C21" s="6">
        <f>IF(B$17=0,0,B21/B$17)</f>
        <v>0.41040462427745666</v>
      </c>
      <c r="E21" s="33" t="s">
        <v>78</v>
      </c>
      <c r="F21" s="30" t="s">
        <v>42</v>
      </c>
      <c r="G21" s="13">
        <v>1</v>
      </c>
      <c r="H21" s="94">
        <f>IF(B$17=0,0,G21/B$17)</f>
        <v>5.7803468208092483E-3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74</v>
      </c>
      <c r="C22" s="6">
        <f>IF(B$17=0,0,B22/B$17)</f>
        <v>0.4277456647398844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28</v>
      </c>
      <c r="C23" s="6">
        <f>IF(B$17=0,0,B23/B$17)</f>
        <v>0.16184971098265896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7110.9826589595377</v>
      </c>
      <c r="C24" s="8">
        <v>1230200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8164.6464646464647</v>
      </c>
      <c r="C25" s="98">
        <v>808300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5701.3513513513517</v>
      </c>
      <c r="C26" s="98">
        <v>421900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-5147.3684210526317</v>
      </c>
      <c r="C27" s="98">
        <v>-391200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43.04666666666666</v>
      </c>
      <c r="P27" s="80">
        <v>15</v>
      </c>
      <c r="Q27" s="68">
        <v>645.69999999999993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>IF(P29=0,0,Q29/P29)</f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392</v>
      </c>
      <c r="O32" s="86">
        <f>IF(P32=0,0,Q32/P32)</f>
        <v>37.699999999999996</v>
      </c>
      <c r="P32" s="80">
        <v>9</v>
      </c>
      <c r="Q32" s="68">
        <v>339.29999999999995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7.5144508670520235E-2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32</v>
      </c>
      <c r="C36" s="6">
        <f t="shared" si="3"/>
        <v>0.18497109826589594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40</v>
      </c>
      <c r="C37" s="6">
        <f t="shared" si="3"/>
        <v>0.23121387283236994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48</v>
      </c>
      <c r="C38" s="6">
        <f t="shared" si="3"/>
        <v>0.2774566473988439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396</v>
      </c>
      <c r="O38" s="86">
        <f>IF(P38=0,0,Q38/P38)</f>
        <v>29.650000000000002</v>
      </c>
      <c r="P38" s="80">
        <v>6</v>
      </c>
      <c r="Q38" s="68">
        <v>177.9</v>
      </c>
    </row>
    <row r="39" spans="1:17">
      <c r="A39" s="19" t="s">
        <v>138</v>
      </c>
      <c r="B39" s="100">
        <v>15</v>
      </c>
      <c r="C39" s="6">
        <f t="shared" si="3"/>
        <v>8.6705202312138727E-2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412</v>
      </c>
      <c r="O39" s="86">
        <f>IF(P39=0,0,Q39/P39)</f>
        <v>27.560000000000002</v>
      </c>
      <c r="P39" s="80">
        <v>5</v>
      </c>
      <c r="Q39" s="68">
        <v>137.80000000000001</v>
      </c>
    </row>
    <row r="40" spans="1:17">
      <c r="A40" s="19" t="s">
        <v>140</v>
      </c>
      <c r="B40" s="100">
        <v>15</v>
      </c>
      <c r="C40" s="6">
        <f t="shared" si="3"/>
        <v>8.6705202312138727E-2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3"/>
        <v>3.4682080924855488E-2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21.380000000000003</v>
      </c>
      <c r="P42" s="80">
        <v>5</v>
      </c>
      <c r="Q42" s="68">
        <v>106.9</v>
      </c>
    </row>
    <row r="43" spans="1:17">
      <c r="A43" s="19" t="s">
        <v>143</v>
      </c>
      <c r="B43" s="100">
        <v>3</v>
      </c>
      <c r="C43" s="6">
        <f t="shared" si="3"/>
        <v>1.7341040462427744E-2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3"/>
        <v>5.7803468208092483E-3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4.2285714285714286</v>
      </c>
      <c r="P47" s="80">
        <v>28</v>
      </c>
      <c r="Q47" s="68">
        <v>118.39999999999999</v>
      </c>
    </row>
    <row r="48" spans="1:17">
      <c r="K48" s="5">
        <v>46</v>
      </c>
      <c r="L48" s="61">
        <v>682.4</v>
      </c>
      <c r="N48" s="76" t="s">
        <v>423</v>
      </c>
      <c r="O48" s="86">
        <f>IF(P48=0,0,Q48/P48)</f>
        <v>3.5499999999999958</v>
      </c>
      <c r="P48" s="80">
        <v>2</v>
      </c>
      <c r="Q48" s="68">
        <v>7.0999999999999917</v>
      </c>
    </row>
    <row r="49" spans="11:17">
      <c r="K49" s="5">
        <v>47</v>
      </c>
      <c r="L49" s="61">
        <v>692.6</v>
      </c>
      <c r="N49" s="76" t="s">
        <v>195</v>
      </c>
      <c r="O49" s="86">
        <f>IF(P49=0,0,Q49/P49)</f>
        <v>-4.2812500000000053</v>
      </c>
      <c r="P49" s="80">
        <v>16</v>
      </c>
      <c r="Q49" s="68">
        <v>-68.500000000000085</v>
      </c>
    </row>
    <row r="50" spans="11:17">
      <c r="K50" s="5">
        <v>48</v>
      </c>
      <c r="L50" s="61">
        <v>721.1</v>
      </c>
      <c r="N50" s="76" t="s">
        <v>164</v>
      </c>
      <c r="O50" s="86">
        <f>IF(P50=0,0,Q50/P50)</f>
        <v>-7.6999999999999975</v>
      </c>
      <c r="P50" s="80">
        <v>7</v>
      </c>
      <c r="Q50" s="68">
        <v>-53.899999999999984</v>
      </c>
    </row>
    <row r="51" spans="11:17">
      <c r="K51" s="5">
        <v>49</v>
      </c>
      <c r="L51" s="61">
        <v>732</v>
      </c>
      <c r="N51" s="76" t="s">
        <v>265</v>
      </c>
      <c r="O51" s="86">
        <f>IF(P51=0,0,Q51/P51)</f>
        <v>-8.1000000000000014</v>
      </c>
      <c r="P51" s="80">
        <v>2</v>
      </c>
      <c r="Q51" s="68">
        <v>-16.200000000000003</v>
      </c>
    </row>
    <row r="52" spans="11:17">
      <c r="K52" s="5">
        <v>50</v>
      </c>
      <c r="L52" s="61">
        <v>737.5</v>
      </c>
      <c r="N52" s="76" t="s">
        <v>335</v>
      </c>
      <c r="O52" s="86">
        <f>IF(P52=0,0,Q52/P52)</f>
        <v>-8.3333333333333339</v>
      </c>
      <c r="P52" s="80">
        <v>3</v>
      </c>
      <c r="Q52" s="68">
        <v>-25</v>
      </c>
    </row>
    <row r="53" spans="11:17">
      <c r="K53" s="5">
        <v>51</v>
      </c>
      <c r="L53" s="61">
        <v>689.7</v>
      </c>
      <c r="N53" s="76" t="s">
        <v>386</v>
      </c>
      <c r="O53" s="86">
        <f>IF(P53=0,0,Q53/P53)</f>
        <v>-9.8333333333333304</v>
      </c>
      <c r="P53" s="80">
        <v>3</v>
      </c>
      <c r="Q53" s="68">
        <v>-29.499999999999993</v>
      </c>
    </row>
    <row r="54" spans="11:17">
      <c r="K54" s="5">
        <v>52</v>
      </c>
      <c r="L54" s="61">
        <v>658.2</v>
      </c>
      <c r="N54" s="76" t="s">
        <v>177</v>
      </c>
      <c r="O54" s="86">
        <f>IF(P54=0,0,Q54/P54)</f>
        <v>-10.999999999999996</v>
      </c>
      <c r="P54" s="80">
        <v>2</v>
      </c>
      <c r="Q54" s="68">
        <v>-21.999999999999993</v>
      </c>
    </row>
    <row r="55" spans="11:17">
      <c r="K55" s="5">
        <v>53</v>
      </c>
      <c r="L55" s="61">
        <v>601.6</v>
      </c>
      <c r="N55" s="76" t="s">
        <v>235</v>
      </c>
      <c r="O55" s="86">
        <f>IF(P55=0,0,Q55/P55)</f>
        <v>-11.288888888888888</v>
      </c>
      <c r="P55" s="80">
        <v>18</v>
      </c>
      <c r="Q55" s="68">
        <v>-203.2</v>
      </c>
    </row>
    <row r="56" spans="11:17">
      <c r="K56" s="5">
        <v>54</v>
      </c>
      <c r="L56" s="61">
        <v>555.4</v>
      </c>
      <c r="N56" s="76" t="s">
        <v>333</v>
      </c>
      <c r="O56" s="86">
        <f>IF(P56=0,0,Q56/P56)</f>
        <v>-13.471428571428573</v>
      </c>
      <c r="P56" s="80">
        <v>7</v>
      </c>
      <c r="Q56" s="68">
        <v>-94.300000000000011</v>
      </c>
    </row>
    <row r="57" spans="11:17">
      <c r="K57" s="5">
        <v>55</v>
      </c>
      <c r="L57" s="61">
        <v>621.1</v>
      </c>
      <c r="N57" s="76" t="s">
        <v>168</v>
      </c>
      <c r="O57" s="86">
        <f>IF(P57=0,0,Q57/P57)</f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388</v>
      </c>
      <c r="O58" s="86">
        <f>IF(P58=0,0,Q58/P58)</f>
        <v>-17.207142857142852</v>
      </c>
      <c r="P58" s="80">
        <v>14</v>
      </c>
      <c r="Q58" s="68">
        <v>-240.89999999999992</v>
      </c>
    </row>
    <row r="59" spans="11:17">
      <c r="K59" s="5">
        <v>57</v>
      </c>
      <c r="L59" s="61">
        <v>590.6</v>
      </c>
      <c r="N59" s="76" t="s">
        <v>269</v>
      </c>
      <c r="O59" s="86">
        <f>IF(P59=0,0,Q59/P59)</f>
        <v>-20.074999999999999</v>
      </c>
      <c r="P59" s="80">
        <v>4</v>
      </c>
      <c r="Q59" s="68">
        <v>-80.3</v>
      </c>
    </row>
    <row r="60" spans="11:17">
      <c r="K60" s="5">
        <v>58</v>
      </c>
      <c r="L60" s="61">
        <v>653.70000000000005</v>
      </c>
      <c r="N60" s="76" t="s">
        <v>402</v>
      </c>
      <c r="O60" s="86">
        <f>IF(P60=0,0,Q60/P60)</f>
        <v>-22.639999999999997</v>
      </c>
      <c r="P60" s="80">
        <v>10</v>
      </c>
      <c r="Q60" s="68">
        <v>-226.39999999999998</v>
      </c>
    </row>
    <row r="61" spans="11:17">
      <c r="K61" s="5">
        <v>59</v>
      </c>
      <c r="L61" s="61">
        <v>661.30000000000007</v>
      </c>
      <c r="N61" s="76" t="s">
        <v>241</v>
      </c>
      <c r="O61" s="86">
        <f>IF(P61=0,0,Q61/P61)</f>
        <v>-23.799999999999997</v>
      </c>
      <c r="P61" s="80">
        <v>1</v>
      </c>
      <c r="Q61" s="68">
        <v>-23.799999999999997</v>
      </c>
    </row>
    <row r="62" spans="11:17">
      <c r="K62" s="5">
        <v>60</v>
      </c>
      <c r="L62" s="61">
        <v>733.2</v>
      </c>
      <c r="N62" s="76" t="s">
        <v>167</v>
      </c>
      <c r="O62" s="86">
        <f>IF(P62=0,0,Q62/P62)</f>
        <v>-28.2</v>
      </c>
      <c r="P62" s="80">
        <v>1</v>
      </c>
      <c r="Q62" s="68">
        <v>-28.2</v>
      </c>
    </row>
    <row r="63" spans="11:17">
      <c r="K63" s="5">
        <v>61</v>
      </c>
      <c r="L63" s="61">
        <v>739</v>
      </c>
      <c r="N63" s="76" t="s">
        <v>255</v>
      </c>
      <c r="O63" s="86">
        <f>IF(P63=0,0,Q63/P63)</f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391</v>
      </c>
      <c r="O64" s="86">
        <f>IF(P64=0,0,Q64/P64)</f>
        <v>-30.9</v>
      </c>
      <c r="P64" s="80">
        <v>4</v>
      </c>
      <c r="Q64" s="68">
        <v>-123.6</v>
      </c>
    </row>
    <row r="65" spans="11:17">
      <c r="K65" s="5">
        <v>63</v>
      </c>
      <c r="L65" s="61">
        <v>731.1</v>
      </c>
      <c r="N65" s="76" t="s">
        <v>162</v>
      </c>
      <c r="O65" s="86">
        <f>IF(P65=0,0,Q65/P65)</f>
        <v>-38.020000000000003</v>
      </c>
      <c r="P65" s="80">
        <v>5</v>
      </c>
      <c r="Q65" s="68">
        <v>-190.10000000000002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0.56557377049180324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-858.42696629213481</v>
      </c>
      <c r="P2" s="79">
        <v>89</v>
      </c>
      <c r="Q2" s="63">
        <v>-76400</v>
      </c>
    </row>
    <row r="3" spans="1:17">
      <c r="A3" s="19" t="s">
        <v>8</v>
      </c>
      <c r="B3" s="122">
        <v>683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0.54918032786885251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-174.15730337078651</v>
      </c>
      <c r="P3" s="80">
        <v>89</v>
      </c>
      <c r="Q3" s="64">
        <v>-15500</v>
      </c>
    </row>
    <row r="4" spans="1:17">
      <c r="A4" s="19" t="s">
        <v>6</v>
      </c>
      <c r="B4" s="124">
        <v>-369.89999999999986</v>
      </c>
      <c r="C4" s="125"/>
      <c r="E4" s="33" t="s">
        <v>54</v>
      </c>
      <c r="F4" s="30" t="s">
        <v>20</v>
      </c>
      <c r="G4" s="13">
        <v>62</v>
      </c>
      <c r="H4" s="94">
        <f>IF(B$17=0,0,G4/B$17)</f>
        <v>0.50819672131147542</v>
      </c>
      <c r="I4" s="56">
        <v>30</v>
      </c>
      <c r="K4" s="5">
        <v>2</v>
      </c>
      <c r="L4" s="61">
        <v>-70.800000000000011</v>
      </c>
      <c r="N4" s="76" t="s">
        <v>105</v>
      </c>
      <c r="O4" s="83">
        <f t="shared" si="0"/>
        <v>-452.27272727272725</v>
      </c>
      <c r="P4" s="80">
        <v>88</v>
      </c>
      <c r="Q4" s="64">
        <v>-39800</v>
      </c>
    </row>
    <row r="5" spans="1:17">
      <c r="A5" s="19" t="s">
        <v>7</v>
      </c>
      <c r="B5" s="126">
        <f>IF(B$2=0,0,B$4/B$2)</f>
        <v>-4.1561797752808971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0.38524590163934425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286.74698795180723</v>
      </c>
      <c r="P5" s="80">
        <v>83</v>
      </c>
      <c r="Q5" s="64">
        <v>23800</v>
      </c>
    </row>
    <row r="6" spans="1:17">
      <c r="A6" s="19" t="s">
        <v>1</v>
      </c>
      <c r="B6" s="128">
        <f>IF(B$2=0,0,(B$7*1+B$8*2+B$9*3+B$10*4)/B$2)</f>
        <v>2.5842696629213484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0.28688524590163933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-28.787878787878789</v>
      </c>
      <c r="P6" s="80">
        <v>66</v>
      </c>
      <c r="Q6" s="64">
        <v>-1900</v>
      </c>
    </row>
    <row r="7" spans="1:17">
      <c r="A7" s="19" t="s">
        <v>2</v>
      </c>
      <c r="B7" s="13">
        <v>21</v>
      </c>
      <c r="C7" s="6">
        <f t="shared" ref="C7:C12" si="2">IF(B$2=0,0,B7/B$2)</f>
        <v>0.23595505617977527</v>
      </c>
      <c r="E7" s="33" t="s">
        <v>57</v>
      </c>
      <c r="F7" s="30" t="s">
        <v>21</v>
      </c>
      <c r="G7" s="13">
        <v>29</v>
      </c>
      <c r="H7" s="94">
        <f>IF(B$17=0,0,G7/B$17)</f>
        <v>0.23770491803278687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-661.70212765957444</v>
      </c>
      <c r="P7" s="80">
        <v>47</v>
      </c>
      <c r="Q7" s="64">
        <v>-31100</v>
      </c>
    </row>
    <row r="8" spans="1:17">
      <c r="A8" s="19" t="s">
        <v>3</v>
      </c>
      <c r="B8" s="13">
        <v>21</v>
      </c>
      <c r="C8" s="6">
        <f>IF(B$2=0,0,B8/B$2)</f>
        <v>0.23595505617977527</v>
      </c>
      <c r="E8" s="33" t="s">
        <v>55</v>
      </c>
      <c r="F8" s="30" t="s">
        <v>155</v>
      </c>
      <c r="G8" s="13">
        <v>28</v>
      </c>
      <c r="H8" s="94">
        <f>IF(B$17=0,0,G8/B$17)</f>
        <v>0.22950819672131148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-105.26315789473684</v>
      </c>
      <c r="P8" s="80">
        <v>19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6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8</v>
      </c>
      <c r="H10" s="94">
        <f>IF(B$17=0,0,G10/B$17)</f>
        <v>6.5573770491803282E-2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0.47191011235955055</v>
      </c>
      <c r="E11" s="33" t="s">
        <v>58</v>
      </c>
      <c r="F11" s="30" t="s">
        <v>22</v>
      </c>
      <c r="G11" s="13">
        <v>7</v>
      </c>
      <c r="H11" s="94">
        <f>IF(B$17=0,0,G11/B$17)</f>
        <v>5.737704918032787E-2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3.3707865168539325E-2</v>
      </c>
      <c r="E12" s="33" t="s">
        <v>77</v>
      </c>
      <c r="F12" s="30" t="s">
        <v>41</v>
      </c>
      <c r="G12" s="13">
        <v>4</v>
      </c>
      <c r="H12" s="94">
        <f>IF(B$17=0,0,G12/B$17)</f>
        <v>3.2786885245901641E-2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117</v>
      </c>
      <c r="C13" s="11">
        <f>IF(B$3=0,0,B13/B$3)</f>
        <v>0.17130307467057102</v>
      </c>
      <c r="E13" s="33" t="s">
        <v>71</v>
      </c>
      <c r="F13" s="30" t="s">
        <v>35</v>
      </c>
      <c r="G13" s="13">
        <v>3</v>
      </c>
      <c r="H13" s="94">
        <f>IF(B$17=0,0,G13/B$17)</f>
        <v>2.4590163934426229E-2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160</v>
      </c>
      <c r="C14" s="6">
        <f>IF(B$3=0,0,B14/B$3)</f>
        <v>0.23426061493411421</v>
      </c>
      <c r="E14" s="33" t="s">
        <v>62</v>
      </c>
      <c r="F14" s="30" t="s">
        <v>26</v>
      </c>
      <c r="G14" s="13">
        <v>2</v>
      </c>
      <c r="H14" s="94">
        <f>IF(B$17=0,0,G14/B$17)</f>
        <v>1.6393442622950821E-2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-4.7043478260869538</v>
      </c>
      <c r="P14" s="80">
        <v>23</v>
      </c>
      <c r="Q14" s="68">
        <v>-108.19999999999993</v>
      </c>
    </row>
    <row r="15" spans="1:17">
      <c r="A15" s="18" t="s">
        <v>99</v>
      </c>
      <c r="B15" s="12">
        <f>B21</f>
        <v>69</v>
      </c>
      <c r="C15" s="4">
        <f>IF(B$13=0,0,B15/B$13)</f>
        <v>0.58974358974358976</v>
      </c>
      <c r="E15" s="33" t="s">
        <v>74</v>
      </c>
      <c r="F15" s="30" t="s">
        <v>38</v>
      </c>
      <c r="G15" s="13">
        <v>2</v>
      </c>
      <c r="H15" s="94">
        <f>IF(B$17=0,0,G15/B$17)</f>
        <v>1.6393442622950821E-2</v>
      </c>
      <c r="I15" s="56">
        <v>25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40</v>
      </c>
      <c r="C16" s="4">
        <f>IF(B$14=0,0,B16/B$14)</f>
        <v>0.25</v>
      </c>
      <c r="E16" s="33" t="s">
        <v>61</v>
      </c>
      <c r="F16" s="30" t="s">
        <v>25</v>
      </c>
      <c r="G16" s="13">
        <v>1</v>
      </c>
      <c r="H16" s="94">
        <f>IF(B$17=0,0,G16/B$17)</f>
        <v>8.1967213114754103E-3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0.17862371888726208</v>
      </c>
      <c r="E17" s="33" t="s">
        <v>66</v>
      </c>
      <c r="F17" s="30" t="s">
        <v>30</v>
      </c>
      <c r="G17" s="13">
        <v>1</v>
      </c>
      <c r="H17" s="94">
        <f>IF(B$17=0,0,G17/B$17)</f>
        <v>8.1967213114754103E-3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0.13323572474377746</v>
      </c>
      <c r="E18" s="33" t="s">
        <v>183</v>
      </c>
      <c r="F18" s="30" t="s">
        <v>186</v>
      </c>
      <c r="G18" s="13">
        <v>1</v>
      </c>
      <c r="H18" s="94">
        <f>IF(B$17=0,0,G18/B$17)</f>
        <v>8.1967213114754103E-3</v>
      </c>
      <c r="I18" s="56">
        <v>21</v>
      </c>
      <c r="K18" s="5">
        <v>16</v>
      </c>
      <c r="L18" s="61">
        <v>-383.6</v>
      </c>
      <c r="N18" s="75" t="s">
        <v>412</v>
      </c>
      <c r="O18" s="85">
        <f t="shared" ref="O18:O43" si="3"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43</v>
      </c>
      <c r="C19" s="6">
        <f>IF(B$17=0,0,B19/B$17)</f>
        <v>0.35245901639344263</v>
      </c>
      <c r="E19" s="33" t="s">
        <v>76</v>
      </c>
      <c r="F19" s="30" t="s">
        <v>40</v>
      </c>
      <c r="G19" s="13">
        <v>1</v>
      </c>
      <c r="H19" s="94">
        <f>IF(B$17=0,0,G19/B$17)</f>
        <v>8.1967213114754103E-3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 t="shared" si="3"/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79</v>
      </c>
      <c r="C20" s="6">
        <f>IF(B$17=0,0,B20/B$17)</f>
        <v>0.64754098360655743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69</v>
      </c>
      <c r="C21" s="6">
        <f>IF(B$17=0,0,B21/B$17)</f>
        <v>0.56557377049180324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40</v>
      </c>
      <c r="C22" s="6">
        <f>IF(B$17=0,0,B22/B$17)</f>
        <v>0.32786885245901637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0.10655737704918032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392</v>
      </c>
      <c r="O23" s="86">
        <f t="shared" si="3"/>
        <v>46.20000000000001</v>
      </c>
      <c r="P23" s="80">
        <v>2</v>
      </c>
      <c r="Q23" s="68">
        <v>92.40000000000002</v>
      </c>
    </row>
    <row r="24" spans="1:17">
      <c r="A24" s="19" t="s">
        <v>5</v>
      </c>
      <c r="B24" s="16">
        <f>IF(B$17=0,0,C24/B$17)</f>
        <v>5954.9180327868853</v>
      </c>
      <c r="C24" s="8">
        <v>726500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 t="shared" si="3"/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6695.1219512195121</v>
      </c>
      <c r="C25" s="98">
        <v>549000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 t="shared" si="3"/>
        <v>12.680952380952382</v>
      </c>
      <c r="P25" s="80">
        <v>21</v>
      </c>
      <c r="Q25" s="68">
        <v>266.3</v>
      </c>
    </row>
    <row r="26" spans="1:17">
      <c r="A26" s="20" t="s">
        <v>134</v>
      </c>
      <c r="B26" s="97">
        <f>IF(B$16=0,0,C26/B$16)</f>
        <v>4437.5</v>
      </c>
      <c r="C26" s="98">
        <v>177500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 t="shared" si="3"/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 t="shared" si="3"/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 t="shared" si="3"/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30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 t="shared" si="3"/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276</v>
      </c>
      <c r="O30" s="86">
        <f t="shared" si="3"/>
        <v>-7.5191489361702075</v>
      </c>
      <c r="P30" s="80">
        <v>47</v>
      </c>
      <c r="Q30" s="68">
        <v>-353.39999999999975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269</v>
      </c>
      <c r="O31" s="86">
        <f t="shared" si="3"/>
        <v>-12.800000000000006</v>
      </c>
      <c r="P31" s="80">
        <v>3</v>
      </c>
      <c r="Q31" s="68">
        <v>-38.40000000000002</v>
      </c>
    </row>
    <row r="32" spans="1:17">
      <c r="A32" s="21" t="s">
        <v>112</v>
      </c>
      <c r="B32" s="26">
        <v>1</v>
      </c>
      <c r="C32" s="9">
        <f>IF(B$3=0,0,B32/B$3)</f>
        <v>1.4641288433382138E-3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-14.127272727272727</v>
      </c>
      <c r="P32" s="80">
        <v>11</v>
      </c>
      <c r="Q32" s="68">
        <v>-155.4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277</v>
      </c>
      <c r="O33" s="86">
        <f t="shared" si="3"/>
        <v>-19.724324324324325</v>
      </c>
      <c r="P33" s="80">
        <v>37</v>
      </c>
      <c r="Q33" s="68">
        <v>-729.80000000000007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-21.542857142857141</v>
      </c>
      <c r="P34" s="80">
        <v>28</v>
      </c>
      <c r="Q34" s="68">
        <v>-603.19999999999993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0.10655737704918032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297</v>
      </c>
      <c r="O35" s="86">
        <f t="shared" si="3"/>
        <v>-22.049999999999997</v>
      </c>
      <c r="P35" s="80">
        <v>2</v>
      </c>
      <c r="Q35" s="68">
        <v>-44.099999999999994</v>
      </c>
    </row>
    <row r="36" spans="1:17">
      <c r="A36" s="19" t="s">
        <v>135</v>
      </c>
      <c r="B36" s="13">
        <v>30</v>
      </c>
      <c r="C36" s="6">
        <f t="shared" si="4"/>
        <v>0.24590163934426229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258</v>
      </c>
      <c r="O36" s="86">
        <f t="shared" si="3"/>
        <v>-23.5</v>
      </c>
      <c r="P36" s="80">
        <v>3</v>
      </c>
      <c r="Q36" s="68">
        <v>-70.5</v>
      </c>
    </row>
    <row r="37" spans="1:17">
      <c r="A37" s="19" t="s">
        <v>136</v>
      </c>
      <c r="B37" s="100">
        <v>28</v>
      </c>
      <c r="C37" s="6">
        <f t="shared" si="4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304</v>
      </c>
      <c r="O37" s="86">
        <f t="shared" si="3"/>
        <v>-24.666666666666671</v>
      </c>
      <c r="P37" s="80">
        <v>9</v>
      </c>
      <c r="Q37" s="68">
        <v>-222.00000000000003</v>
      </c>
    </row>
    <row r="38" spans="1:17">
      <c r="A38" s="19" t="s">
        <v>137</v>
      </c>
      <c r="B38" s="100">
        <v>29</v>
      </c>
      <c r="C38" s="6">
        <f t="shared" si="4"/>
        <v>0.23770491803278687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195</v>
      </c>
      <c r="O38" s="86">
        <f t="shared" si="3"/>
        <v>-27.309999999999992</v>
      </c>
      <c r="P38" s="80">
        <v>10</v>
      </c>
      <c r="Q38" s="68">
        <v>-273.09999999999991</v>
      </c>
    </row>
    <row r="39" spans="1:17">
      <c r="A39" s="19" t="s">
        <v>138</v>
      </c>
      <c r="B39" s="100">
        <v>11</v>
      </c>
      <c r="C39" s="6">
        <f t="shared" si="4"/>
        <v>9.0163934426229511E-2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-28.75</v>
      </c>
      <c r="P39" s="80">
        <v>4</v>
      </c>
      <c r="Q39" s="68">
        <v>-115</v>
      </c>
    </row>
    <row r="40" spans="1:17">
      <c r="A40" s="19" t="s">
        <v>140</v>
      </c>
      <c r="B40" s="100">
        <v>9</v>
      </c>
      <c r="C40" s="6">
        <f t="shared" si="4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 t="shared" si="3"/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4"/>
        <v>8.1967213114754103E-3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 t="shared" si="3"/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4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 t="shared" si="3"/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404</v>
      </c>
      <c r="O43" s="86">
        <f t="shared" si="3"/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13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0.52631578947368418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858.76288659793818</v>
      </c>
      <c r="P2" s="79">
        <v>97</v>
      </c>
      <c r="Q2" s="63">
        <v>83300</v>
      </c>
    </row>
    <row r="3" spans="1:17">
      <c r="A3" s="19" t="s">
        <v>8</v>
      </c>
      <c r="B3" s="122">
        <v>754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0.48421052631578948</v>
      </c>
      <c r="I3" s="56">
        <v>36</v>
      </c>
      <c r="K3" s="5">
        <v>1</v>
      </c>
      <c r="L3" s="61">
        <v>10.3</v>
      </c>
      <c r="N3" s="76" t="s">
        <v>104</v>
      </c>
      <c r="O3" s="83">
        <f t="shared" si="0"/>
        <v>415.46391752577318</v>
      </c>
      <c r="P3" s="80">
        <v>97</v>
      </c>
      <c r="Q3" s="64">
        <v>40300</v>
      </c>
    </row>
    <row r="4" spans="1:17">
      <c r="A4" s="19" t="s">
        <v>6</v>
      </c>
      <c r="B4" s="124">
        <v>1056.2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0.44736842105263158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88.541666666666671</v>
      </c>
      <c r="P4" s="80">
        <v>96</v>
      </c>
      <c r="Q4" s="64">
        <v>8500</v>
      </c>
    </row>
    <row r="5" spans="1:17">
      <c r="A5" s="19" t="s">
        <v>7</v>
      </c>
      <c r="B5" s="126">
        <f>IF(B$2=0,0,B$4/B$2)</f>
        <v>10.888659793814433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0.3473684210526316</v>
      </c>
      <c r="I5" s="56">
        <v>36</v>
      </c>
      <c r="K5" s="5">
        <v>3</v>
      </c>
      <c r="L5" s="61">
        <v>-4.8999999999999995</v>
      </c>
      <c r="N5" s="76" t="s">
        <v>157</v>
      </c>
      <c r="O5" s="83">
        <f>IF(P5=0,0,Q5/P5)</f>
        <v>1097.7528089887639</v>
      </c>
      <c r="P5" s="80">
        <v>89</v>
      </c>
      <c r="Q5" s="64">
        <v>97700</v>
      </c>
    </row>
    <row r="6" spans="1:17">
      <c r="A6" s="19" t="s">
        <v>1</v>
      </c>
      <c r="B6" s="128">
        <f>IF(B$2=0,0,(B$7*1+B$8*2+B$9*3+B$10*4)/B$2)</f>
        <v>2.195876288659794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0.25263157894736843</v>
      </c>
      <c r="I6" s="56">
        <v>34</v>
      </c>
      <c r="K6" s="5">
        <v>4</v>
      </c>
      <c r="L6" s="61">
        <v>43.2</v>
      </c>
      <c r="N6" s="76" t="s">
        <v>106</v>
      </c>
      <c r="O6" s="83">
        <f t="shared" ref="O6" si="1">IF(P6=0,0,Q6/P6)</f>
        <v>1026.9230769230769</v>
      </c>
      <c r="P6" s="80">
        <v>78</v>
      </c>
      <c r="Q6" s="64">
        <v>80100</v>
      </c>
    </row>
    <row r="7" spans="1:17">
      <c r="A7" s="19" t="s">
        <v>2</v>
      </c>
      <c r="B7" s="13">
        <v>31</v>
      </c>
      <c r="C7" s="6">
        <f t="shared" ref="C7:C12" si="2">IF(B$2=0,0,B7/B$2)</f>
        <v>0.31958762886597936</v>
      </c>
      <c r="E7" s="33" t="s">
        <v>55</v>
      </c>
      <c r="F7" s="30" t="s">
        <v>155</v>
      </c>
      <c r="G7" s="13">
        <v>44</v>
      </c>
      <c r="H7" s="94">
        <f>IF(B$17=0,0,G7/B$17)</f>
        <v>0.23157894736842105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577.08333333333337</v>
      </c>
      <c r="P7" s="80">
        <v>48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0.29896907216494845</v>
      </c>
      <c r="E8" s="33" t="s">
        <v>59</v>
      </c>
      <c r="F8" s="30" t="s">
        <v>23</v>
      </c>
      <c r="G8" s="13">
        <v>42</v>
      </c>
      <c r="H8" s="94">
        <f>IF(B$17=0,0,G8/B$17)</f>
        <v>0.22105263157894736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-332</v>
      </c>
      <c r="P8" s="80">
        <v>25</v>
      </c>
      <c r="Q8" s="64">
        <v>-8300</v>
      </c>
    </row>
    <row r="9" spans="1:17">
      <c r="A9" s="20" t="s">
        <v>4</v>
      </c>
      <c r="B9" s="14">
        <v>24</v>
      </c>
      <c r="C9" s="7">
        <f>IF(B$2=0,0,B9/B$2)</f>
        <v>0.24742268041237114</v>
      </c>
      <c r="E9" s="33" t="s">
        <v>57</v>
      </c>
      <c r="F9" s="30" t="s">
        <v>21</v>
      </c>
      <c r="G9" s="13">
        <v>37</v>
      </c>
      <c r="H9" s="94">
        <f>IF(B$17=0,0,G9/B$17)</f>
        <v>0.19473684210526315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318.18181818181819</v>
      </c>
      <c r="P9" s="81">
        <v>11</v>
      </c>
      <c r="Q9" s="65">
        <v>3500</v>
      </c>
    </row>
    <row r="10" spans="1:17">
      <c r="A10" s="20" t="s">
        <v>152</v>
      </c>
      <c r="B10" s="14">
        <v>13</v>
      </c>
      <c r="C10" s="7">
        <f>IF(B$2=0,0,B10/B$2)</f>
        <v>0.13402061855670103</v>
      </c>
      <c r="E10" s="33" t="s">
        <v>182</v>
      </c>
      <c r="F10" s="30" t="s">
        <v>19</v>
      </c>
      <c r="G10" s="13">
        <v>28</v>
      </c>
      <c r="H10" s="94">
        <f>IF(B$17=0,0,G10/B$17)</f>
        <v>0.14736842105263157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0.61855670103092786</v>
      </c>
      <c r="E11" s="33" t="s">
        <v>58</v>
      </c>
      <c r="F11" s="30" t="s">
        <v>22</v>
      </c>
      <c r="G11" s="13">
        <v>9</v>
      </c>
      <c r="H11" s="94">
        <f>IF(B$17=0,0,G11/B$17)</f>
        <v>4.736842105263158E-2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1.0309278350515464E-2</v>
      </c>
      <c r="E12" s="33" t="s">
        <v>77</v>
      </c>
      <c r="F12" s="30" t="s">
        <v>41</v>
      </c>
      <c r="G12" s="13">
        <v>8</v>
      </c>
      <c r="H12" s="94">
        <f>IF(B$17=0,0,G12/B$17)</f>
        <v>4.2105263157894736E-2</v>
      </c>
      <c r="I12" s="56">
        <v>16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166</v>
      </c>
      <c r="C13" s="11">
        <f>IF(B$3=0,0,B13/B$3)</f>
        <v>0.22015915119363394</v>
      </c>
      <c r="E13" s="33" t="s">
        <v>183</v>
      </c>
      <c r="F13" s="30" t="s">
        <v>186</v>
      </c>
      <c r="G13" s="13">
        <v>6</v>
      </c>
      <c r="H13" s="94">
        <f>IF(B$17=0,0,G13/B$17)</f>
        <v>3.1578947368421054E-2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6.700000000000002</v>
      </c>
      <c r="P13" s="80">
        <v>22</v>
      </c>
      <c r="Q13" s="68">
        <v>147.40000000000003</v>
      </c>
    </row>
    <row r="14" spans="1:17">
      <c r="A14" s="19" t="s">
        <v>94</v>
      </c>
      <c r="B14" s="13">
        <v>199</v>
      </c>
      <c r="C14" s="6">
        <f>IF(B$3=0,0,B14/B$3)</f>
        <v>0.26392572944297082</v>
      </c>
      <c r="E14" s="33" t="s">
        <v>74</v>
      </c>
      <c r="F14" s="30" t="s">
        <v>38</v>
      </c>
      <c r="G14" s="13">
        <v>5</v>
      </c>
      <c r="H14" s="94">
        <f>IF(B$17=0,0,G14/B$17)</f>
        <v>2.6315789473684209E-2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0.60240963855421692</v>
      </c>
      <c r="E15" s="33" t="s">
        <v>66</v>
      </c>
      <c r="F15" s="30" t="s">
        <v>30</v>
      </c>
      <c r="G15" s="13">
        <v>4</v>
      </c>
      <c r="H15" s="94">
        <f>IF(B$17=0,0,G15/B$17)</f>
        <v>2.1052631578947368E-2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0.36683417085427134</v>
      </c>
      <c r="E16" s="33" t="s">
        <v>69</v>
      </c>
      <c r="F16" s="30" t="s">
        <v>33</v>
      </c>
      <c r="G16" s="13">
        <v>3</v>
      </c>
      <c r="H16" s="94">
        <f>IF(B$17=0,0,G16/B$17)</f>
        <v>1.5789473684210527E-2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190</v>
      </c>
      <c r="C17" s="4">
        <f>IF(B$3=0,0,B17/B$3)</f>
        <v>0.25198938992042441</v>
      </c>
      <c r="E17" s="33" t="s">
        <v>67</v>
      </c>
      <c r="F17" s="30" t="s">
        <v>31</v>
      </c>
      <c r="G17" s="13">
        <v>2</v>
      </c>
      <c r="H17" s="94">
        <f>IF(B$17=0,0,G17/B$17)</f>
        <v>1.0526315789473684E-2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0.11803713527851459</v>
      </c>
      <c r="E18" s="33" t="s">
        <v>71</v>
      </c>
      <c r="F18" s="30" t="s">
        <v>35</v>
      </c>
      <c r="G18" s="13">
        <v>2</v>
      </c>
      <c r="H18" s="94">
        <f>IF(B$17=0,0,G18/B$17)</f>
        <v>1.0526315789473684E-2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0.35263157894736841</v>
      </c>
      <c r="E19" s="33" t="s">
        <v>78</v>
      </c>
      <c r="F19" s="30" t="s">
        <v>42</v>
      </c>
      <c r="G19" s="13">
        <v>2</v>
      </c>
      <c r="H19" s="94">
        <f>IF(B$17=0,0,G19/B$17)</f>
        <v>1.0526315789473684E-2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123</v>
      </c>
      <c r="C20" s="6">
        <f>IF(B$17=0,0,B20/B$17)</f>
        <v>0.64736842105263159</v>
      </c>
      <c r="E20" s="33" t="s">
        <v>61</v>
      </c>
      <c r="F20" s="30" t="s">
        <v>25</v>
      </c>
      <c r="G20" s="13">
        <v>1</v>
      </c>
      <c r="H20" s="94">
        <f>IF(B$17=0,0,G20/B$17)</f>
        <v>5.263157894736842E-3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0.52631578947368418</v>
      </c>
      <c r="E21" s="33" t="s">
        <v>62</v>
      </c>
      <c r="F21" s="30" t="s">
        <v>26</v>
      </c>
      <c r="G21" s="13">
        <v>1</v>
      </c>
      <c r="H21" s="94">
        <f>IF(B$17=0,0,G21/B$17)</f>
        <v>5.263157894736842E-3</v>
      </c>
      <c r="I21" s="56">
        <v>9</v>
      </c>
      <c r="K21" s="5">
        <v>19</v>
      </c>
      <c r="L21" s="61">
        <v>152.69999999999996</v>
      </c>
      <c r="N21" s="76" t="s">
        <v>402</v>
      </c>
      <c r="O21" s="86">
        <f>IF(P21=0,0,Q21/P21)</f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73</v>
      </c>
      <c r="C22" s="6">
        <f>IF(B$17=0,0,B22/B$17)</f>
        <v>0.38421052631578945</v>
      </c>
      <c r="E22" s="33" t="s">
        <v>76</v>
      </c>
      <c r="F22" s="30" t="s">
        <v>40</v>
      </c>
      <c r="G22" s="13">
        <v>1</v>
      </c>
      <c r="H22" s="94">
        <f>IF(B$17=0,0,G22/B$17)</f>
        <v>5.263157894736842E-3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8.9473684210526316E-2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304</v>
      </c>
      <c r="O23" s="86">
        <f>IF(P23=0,0,Q23/P23)</f>
        <v>38.272727272727266</v>
      </c>
      <c r="P23" s="80">
        <v>11</v>
      </c>
      <c r="Q23" s="68">
        <v>420.99999999999994</v>
      </c>
    </row>
    <row r="24" spans="1:17">
      <c r="A24" s="19" t="s">
        <v>5</v>
      </c>
      <c r="B24" s="16">
        <f>IF(B$17=0,0,C24/B$17)</f>
        <v>6145.7894736842109</v>
      </c>
      <c r="C24" s="8">
        <v>1167700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392</v>
      </c>
      <c r="O24" s="86">
        <f>IF(P24=0,0,Q24/P24)</f>
        <v>36.760000000000005</v>
      </c>
      <c r="P24" s="80">
        <v>5</v>
      </c>
      <c r="Q24" s="68">
        <v>183.8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>IF(P25=0,0,Q25/P25)</f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>IF(P26=0,0,Q26/P26)</f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-4839.3258426966295</v>
      </c>
      <c r="C27" s="98">
        <v>-430700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163</v>
      </c>
      <c r="O29" s="86">
        <f>IF(P29=0,0,Q29/P29)</f>
        <v>23.050000000000004</v>
      </c>
      <c r="P29" s="80">
        <v>4</v>
      </c>
      <c r="Q29" s="68">
        <v>92.200000000000017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>IF(P30=0,0,Q30/P30)</f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235</v>
      </c>
      <c r="O31" s="86">
        <f>IF(P31=0,0,Q31/P31)</f>
        <v>21.542857142857137</v>
      </c>
      <c r="P31" s="80">
        <v>28</v>
      </c>
      <c r="Q31" s="68">
        <v>603.19999999999982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>IF(P32=0,0,Q32/P32)</f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>IF(P33=0,0,Q33/P33)</f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0.11052631578947368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>IF(P35=0,0,Q35/P35)</f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45</v>
      </c>
      <c r="C36" s="6">
        <f t="shared" si="3"/>
        <v>0.23684210526315788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>IF(P36=0,0,Q36/P36)</f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52</v>
      </c>
      <c r="C37" s="6">
        <f t="shared" si="3"/>
        <v>0.27368421052631581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>IF(P37=0,0,Q37/P37)</f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31</v>
      </c>
      <c r="C38" s="6">
        <f t="shared" si="3"/>
        <v>0.16315789473684211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>IF(P38=0,0,Q38/P38)</f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3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>IF(P39=0,0,Q39/P39)</f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3"/>
        <v>4.736842105263158E-2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>IF(P40=0,0,Q40/P40)</f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6</v>
      </c>
      <c r="C41" s="6">
        <f t="shared" si="3"/>
        <v>3.1578947368421054E-2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>IF(P41=0,0,Q41/P41)</f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3"/>
        <v>5.263157894736842E-3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169</v>
      </c>
      <c r="O42" s="86">
        <f>IF(P42=0,0,Q42/P42)</f>
        <v>3.1281250000000047</v>
      </c>
      <c r="P42" s="80">
        <v>32</v>
      </c>
      <c r="Q42" s="68">
        <v>100.10000000000015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276</v>
      </c>
      <c r="O43" s="86">
        <f>IF(P43=0,0,Q43/P43)</f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388</v>
      </c>
      <c r="O44" s="86">
        <f>IF(P44=0,0,Q44/P44)</f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54</v>
      </c>
      <c r="F2" s="29" t="s">
        <v>20</v>
      </c>
      <c r="G2" s="12">
        <v>94</v>
      </c>
      <c r="H2" s="93">
        <f>IF(B$17=0,0,G2/B$17)</f>
        <v>0.56287425149700598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183.83838383838383</v>
      </c>
      <c r="P2" s="79">
        <v>99</v>
      </c>
      <c r="Q2" s="63">
        <v>18200</v>
      </c>
    </row>
    <row r="3" spans="1:17">
      <c r="A3" s="19" t="s">
        <v>8</v>
      </c>
      <c r="B3" s="122">
        <v>708</v>
      </c>
      <c r="C3" s="123"/>
      <c r="E3" s="33" t="s">
        <v>181</v>
      </c>
      <c r="F3" s="30" t="s">
        <v>156</v>
      </c>
      <c r="G3" s="13">
        <v>85</v>
      </c>
      <c r="H3" s="94">
        <f>IF(B$17=0,0,G3/B$17)</f>
        <v>0.50898203592814373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-243</v>
      </c>
      <c r="P3" s="80">
        <v>100</v>
      </c>
      <c r="Q3" s="64">
        <v>-24300</v>
      </c>
    </row>
    <row r="4" spans="1:17">
      <c r="A4" s="19" t="s">
        <v>6</v>
      </c>
      <c r="B4" s="124">
        <v>333.59999999999997</v>
      </c>
      <c r="C4" s="125"/>
      <c r="E4" s="33" t="s">
        <v>184</v>
      </c>
      <c r="F4" s="30" t="s">
        <v>187</v>
      </c>
      <c r="G4" s="13">
        <v>79</v>
      </c>
      <c r="H4" s="94">
        <f>IF(B$17=0,0,G4/B$17)</f>
        <v>0.47305389221556887</v>
      </c>
      <c r="I4" s="56">
        <v>30</v>
      </c>
      <c r="K4" s="5">
        <v>2</v>
      </c>
      <c r="L4" s="61">
        <v>-38</v>
      </c>
      <c r="N4" s="76" t="s">
        <v>105</v>
      </c>
      <c r="O4" s="83">
        <f t="shared" si="0"/>
        <v>364.28571428571428</v>
      </c>
      <c r="P4" s="80">
        <v>98</v>
      </c>
      <c r="Q4" s="64">
        <v>35700</v>
      </c>
    </row>
    <row r="5" spans="1:17">
      <c r="A5" s="19" t="s">
        <v>7</v>
      </c>
      <c r="B5" s="126">
        <f>IF(B$2=0,0,B$4/B$2)</f>
        <v>3.3359999999999999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0.39520958083832336</v>
      </c>
      <c r="I5" s="56">
        <v>23</v>
      </c>
      <c r="K5" s="5">
        <v>3</v>
      </c>
      <c r="L5" s="61">
        <v>-56.4</v>
      </c>
      <c r="N5" s="76" t="s">
        <v>157</v>
      </c>
      <c r="O5" s="83">
        <f>IF(P5=0,0,Q5/P5)</f>
        <v>-241.86046511627907</v>
      </c>
      <c r="P5" s="80">
        <v>86</v>
      </c>
      <c r="Q5" s="64">
        <v>-20800</v>
      </c>
    </row>
    <row r="6" spans="1:17">
      <c r="A6" s="19" t="s">
        <v>1</v>
      </c>
      <c r="B6" s="128">
        <f>IF(B$2=0,0,(B$7*1+B$8*2+B$9*3+B$10*4)/B$2)</f>
        <v>2.41</v>
      </c>
      <c r="C6" s="129"/>
      <c r="E6" s="33" t="s">
        <v>55</v>
      </c>
      <c r="F6" s="30" t="s">
        <v>155</v>
      </c>
      <c r="G6" s="13">
        <v>45</v>
      </c>
      <c r="H6" s="94">
        <f>IF(B$17=0,0,G6/B$17)</f>
        <v>0.26946107784431139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389.23076923076923</v>
      </c>
      <c r="P6" s="80">
        <v>65</v>
      </c>
      <c r="Q6" s="64">
        <v>25300</v>
      </c>
    </row>
    <row r="7" spans="1:17">
      <c r="A7" s="19" t="s">
        <v>2</v>
      </c>
      <c r="B7" s="13">
        <v>31</v>
      </c>
      <c r="C7" s="6">
        <f t="shared" ref="C7:C12" si="2">IF(B$2=0,0,B7/B$2)</f>
        <v>0.31</v>
      </c>
      <c r="E7" s="33" t="s">
        <v>56</v>
      </c>
      <c r="F7" s="30" t="s">
        <v>185</v>
      </c>
      <c r="G7" s="13">
        <v>34</v>
      </c>
      <c r="H7" s="94">
        <f>IF(B$17=0,0,G7/B$17)</f>
        <v>0.20359281437125748</v>
      </c>
      <c r="I7" s="56">
        <v>43</v>
      </c>
      <c r="K7" s="5">
        <v>5</v>
      </c>
      <c r="L7" s="61">
        <v>-125.9</v>
      </c>
      <c r="N7" s="76" t="s">
        <v>107</v>
      </c>
      <c r="O7" s="83">
        <f t="shared" si="0"/>
        <v>1193.1818181818182</v>
      </c>
      <c r="P7" s="80">
        <v>44</v>
      </c>
      <c r="Q7" s="64">
        <v>52500</v>
      </c>
    </row>
    <row r="8" spans="1:17">
      <c r="A8" s="19" t="s">
        <v>3</v>
      </c>
      <c r="B8" s="13">
        <v>24</v>
      </c>
      <c r="C8" s="6">
        <f>IF(B$2=0,0,B8/B$2)</f>
        <v>0.24</v>
      </c>
      <c r="E8" s="33" t="s">
        <v>59</v>
      </c>
      <c r="F8" s="30" t="s">
        <v>23</v>
      </c>
      <c r="G8" s="13">
        <v>33</v>
      </c>
      <c r="H8" s="94">
        <f>IF(B$17=0,0,G8/B$17)</f>
        <v>0.19760479041916168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-507.14285714285717</v>
      </c>
      <c r="P8" s="80">
        <v>14</v>
      </c>
      <c r="Q8" s="64">
        <v>-7100</v>
      </c>
    </row>
    <row r="9" spans="1:17">
      <c r="A9" s="20" t="s">
        <v>4</v>
      </c>
      <c r="B9" s="14">
        <v>18</v>
      </c>
      <c r="C9" s="7">
        <f>IF(B$2=0,0,B9/B$2)</f>
        <v>0.18</v>
      </c>
      <c r="E9" s="33" t="s">
        <v>57</v>
      </c>
      <c r="F9" s="30" t="s">
        <v>21</v>
      </c>
      <c r="G9" s="13">
        <v>27</v>
      </c>
      <c r="H9" s="94">
        <f>IF(B$17=0,0,G9/B$17)</f>
        <v>0.16167664670658682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</v>
      </c>
      <c r="E10" s="33" t="s">
        <v>182</v>
      </c>
      <c r="F10" s="30" t="s">
        <v>19</v>
      </c>
      <c r="G10" s="13">
        <v>25</v>
      </c>
      <c r="H10" s="94">
        <f>IF(B$17=0,0,G10/B$17)</f>
        <v>0.1497005988023952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0.55000000000000004</v>
      </c>
      <c r="E11" s="33" t="s">
        <v>74</v>
      </c>
      <c r="F11" s="30" t="s">
        <v>38</v>
      </c>
      <c r="G11" s="13">
        <v>7</v>
      </c>
      <c r="H11" s="94">
        <f>IF(B$17=0,0,G11/B$17)</f>
        <v>4.1916167664670656E-2</v>
      </c>
      <c r="I11" s="56">
        <v>16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0.02</v>
      </c>
      <c r="E12" s="33" t="s">
        <v>77</v>
      </c>
      <c r="F12" s="30" t="s">
        <v>41</v>
      </c>
      <c r="G12" s="13">
        <v>6</v>
      </c>
      <c r="H12" s="94">
        <f>IF(B$17=0,0,G12/B$17)</f>
        <v>3.5928143712574849E-2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11.033333333333331</v>
      </c>
      <c r="P12" s="79">
        <v>33</v>
      </c>
      <c r="Q12" s="67">
        <v>364.09999999999997</v>
      </c>
    </row>
    <row r="13" spans="1:17">
      <c r="A13" s="22" t="s">
        <v>97</v>
      </c>
      <c r="B13" s="15">
        <v>180</v>
      </c>
      <c r="C13" s="11">
        <f>IF(B$3=0,0,B13/B$3)</f>
        <v>0.25423728813559321</v>
      </c>
      <c r="E13" s="33" t="s">
        <v>67</v>
      </c>
      <c r="F13" s="30" t="s">
        <v>31</v>
      </c>
      <c r="G13" s="13">
        <v>4</v>
      </c>
      <c r="H13" s="94">
        <f>IF(B$17=0,0,G13/B$17)</f>
        <v>2.3952095808383235E-2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191</v>
      </c>
      <c r="C14" s="6">
        <f>IF(B$3=0,0,B14/B$3)</f>
        <v>0.26977401129943501</v>
      </c>
      <c r="E14" s="33" t="s">
        <v>58</v>
      </c>
      <c r="F14" s="30" t="s">
        <v>22</v>
      </c>
      <c r="G14" s="13">
        <v>3</v>
      </c>
      <c r="H14" s="94">
        <f>IF(B$17=0,0,G14/B$17)</f>
        <v>1.7964071856287425E-2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85</v>
      </c>
      <c r="C15" s="4">
        <f>IF(B$13=0,0,B15/B$13)</f>
        <v>0.47222222222222221</v>
      </c>
      <c r="E15" s="33" t="s">
        <v>61</v>
      </c>
      <c r="F15" s="30" t="s">
        <v>25</v>
      </c>
      <c r="G15" s="13">
        <v>3</v>
      </c>
      <c r="H15" s="94">
        <f>IF(B$17=0,0,G15/B$17)</f>
        <v>1.7964071856287425E-2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65</v>
      </c>
      <c r="C16" s="4">
        <f>IF(B$14=0,0,B16/B$14)</f>
        <v>0.34031413612565448</v>
      </c>
      <c r="E16" s="33" t="s">
        <v>69</v>
      </c>
      <c r="F16" s="30" t="s">
        <v>33</v>
      </c>
      <c r="G16" s="13">
        <v>3</v>
      </c>
      <c r="H16" s="94">
        <f>IF(B$17=0,0,G16/B$17)</f>
        <v>1.7964071856287425E-2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</v>
      </c>
      <c r="C17" s="4">
        <f>IF(B$3=0,0,B17/B$3)</f>
        <v>0.23587570621468926</v>
      </c>
      <c r="E17" s="33" t="s">
        <v>183</v>
      </c>
      <c r="F17" s="30" t="s">
        <v>186</v>
      </c>
      <c r="G17" s="13">
        <v>2</v>
      </c>
      <c r="H17" s="94">
        <f>IF(B$17=0,0,G17/B$17)</f>
        <v>1.1976047904191617E-2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0.13418079096045199</v>
      </c>
      <c r="E18" s="33" t="s">
        <v>63</v>
      </c>
      <c r="F18" s="30" t="s">
        <v>27</v>
      </c>
      <c r="G18" s="13">
        <v>1</v>
      </c>
      <c r="H18" s="94">
        <f>IF(B$17=0,0,G18/B$17)</f>
        <v>5.9880239520958087E-3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>IF(P18=0,0,Q18/P18)</f>
        <v>54.466666666666661</v>
      </c>
      <c r="P18" s="79">
        <v>3</v>
      </c>
      <c r="Q18" s="67">
        <v>163.39999999999998</v>
      </c>
    </row>
    <row r="19" spans="1:17">
      <c r="A19" s="19" t="s">
        <v>12</v>
      </c>
      <c r="B19" s="13">
        <v>61</v>
      </c>
      <c r="C19" s="6">
        <f>IF(B$17=0,0,B19/B$17)</f>
        <v>0.3652694610778443</v>
      </c>
      <c r="E19" s="33" t="s">
        <v>66</v>
      </c>
      <c r="F19" s="30" t="s">
        <v>30</v>
      </c>
      <c r="G19" s="13">
        <v>1</v>
      </c>
      <c r="H19" s="94">
        <f>IF(B$17=0,0,G19/B$17)</f>
        <v>5.9880239520958087E-3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>IF(P19=0,0,Q19/P19)</f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106</v>
      </c>
      <c r="C20" s="6">
        <f>IF(B$17=0,0,B20/B$17)</f>
        <v>0.6347305389221557</v>
      </c>
      <c r="E20" s="33" t="s">
        <v>71</v>
      </c>
      <c r="F20" s="30" t="s">
        <v>35</v>
      </c>
      <c r="G20" s="13">
        <v>1</v>
      </c>
      <c r="H20" s="94">
        <f>IF(B$17=0,0,G20/B$17)</f>
        <v>5.9880239520958087E-3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>IF(P20=0,0,Q20/P20)</f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85</v>
      </c>
      <c r="C21" s="6">
        <f>IF(B$17=0,0,B21/B$17)</f>
        <v>0.50898203592814373</v>
      </c>
      <c r="E21" s="33" t="s">
        <v>76</v>
      </c>
      <c r="F21" s="30" t="s">
        <v>40</v>
      </c>
      <c r="G21" s="13">
        <v>1</v>
      </c>
      <c r="H21" s="94">
        <f>IF(B$17=0,0,G21/B$17)</f>
        <v>5.9880239520958087E-3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>IF(P21=0,0,Q21/P21)</f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65</v>
      </c>
      <c r="C22" s="6">
        <f>IF(B$17=0,0,B22/B$17)</f>
        <v>0.38922155688622756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>IF(P22=0,0,Q22/P22)</f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0.10179640718562874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>IF(P23=0,0,Q23/P23)</f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6224.5508982035926</v>
      </c>
      <c r="C24" s="8">
        <v>1039500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>IF(P24=0,0,Q24/P24)</f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7580.3921568627447</v>
      </c>
      <c r="C25" s="98">
        <v>773200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>IF(P25=0,0,Q25/P25)</f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4096.9230769230771</v>
      </c>
      <c r="C26" s="98">
        <v>266300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>IF(P26=0,0,Q26/P26)</f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-4948.4210526315792</v>
      </c>
      <c r="C27" s="98">
        <v>-470100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>IF(P27=0,0,Q27/P27)</f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392</v>
      </c>
      <c r="O28" s="86">
        <f>IF(P28=0,0,Q28/P28)</f>
        <v>7.4499999999999984</v>
      </c>
      <c r="P28" s="80">
        <v>2</v>
      </c>
      <c r="Q28" s="68">
        <v>14.899999999999997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272</v>
      </c>
      <c r="O29" s="86">
        <f>IF(P29=0,0,Q29/P29)</f>
        <v>0.34761904761904272</v>
      </c>
      <c r="P29" s="80">
        <v>42</v>
      </c>
      <c r="Q29" s="68">
        <v>14.599999999999795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276</v>
      </c>
      <c r="O30" s="86">
        <f>IF(P30=0,0,Q30/P30)</f>
        <v>-1.1013888888888899</v>
      </c>
      <c r="P30" s="80">
        <v>72</v>
      </c>
      <c r="Q30" s="68">
        <v>-79.300000000000068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333</v>
      </c>
      <c r="O31" s="86">
        <f>IF(P31=0,0,Q31/P31)</f>
        <v>-3.0761904761904773</v>
      </c>
      <c r="P31" s="80">
        <v>21</v>
      </c>
      <c r="Q31" s="68">
        <v>-64.600000000000023</v>
      </c>
    </row>
    <row r="32" spans="1:17">
      <c r="A32" s="21" t="s">
        <v>112</v>
      </c>
      <c r="B32" s="26">
        <v>2</v>
      </c>
      <c r="C32" s="9">
        <f>IF(B$3=0,0,B32/B$3)</f>
        <v>2.8248587570621469E-3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263</v>
      </c>
      <c r="O32" s="86">
        <f>IF(P32=0,0,Q32/P32)</f>
        <v>-8.3057142857142878</v>
      </c>
      <c r="P32" s="80">
        <v>35</v>
      </c>
      <c r="Q32" s="68">
        <v>-290.7000000000001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169</v>
      </c>
      <c r="O33" s="86">
        <f>IF(P33=0,0,Q33/P33)</f>
        <v>-19.708333333333332</v>
      </c>
      <c r="P33" s="80">
        <v>24</v>
      </c>
      <c r="Q33" s="68">
        <v>-473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265</v>
      </c>
      <c r="O34" s="86">
        <f>IF(P34=0,0,Q34/P34)</f>
        <v>-22.78</v>
      </c>
      <c r="P34" s="80">
        <v>5</v>
      </c>
      <c r="Q34" s="68">
        <v>-113.9</v>
      </c>
    </row>
    <row r="35" spans="1:17">
      <c r="A35" s="52" t="s">
        <v>139</v>
      </c>
      <c r="B35" s="99">
        <v>27</v>
      </c>
      <c r="C35" s="102">
        <f t="shared" ref="C35:C47" si="3">IF(B$17=0,0,B35/B$17)</f>
        <v>0.16167664670658682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423</v>
      </c>
      <c r="O35" s="86">
        <f>IF(P35=0,0,Q35/P35)</f>
        <v>-26.6</v>
      </c>
      <c r="P35" s="80">
        <v>1</v>
      </c>
      <c r="Q35" s="68">
        <v>-26.6</v>
      </c>
    </row>
    <row r="36" spans="1:17">
      <c r="A36" s="19" t="s">
        <v>135</v>
      </c>
      <c r="B36" s="13">
        <v>37</v>
      </c>
      <c r="C36" s="6">
        <f t="shared" si="3"/>
        <v>0.22155688622754491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255</v>
      </c>
      <c r="O36" s="86">
        <f>IF(P36=0,0,Q36/P36)</f>
        <v>-55.924999999999997</v>
      </c>
      <c r="P36" s="80">
        <v>4</v>
      </c>
      <c r="Q36" s="68">
        <v>-223.7</v>
      </c>
    </row>
    <row r="37" spans="1:17">
      <c r="A37" s="19" t="s">
        <v>136</v>
      </c>
      <c r="B37" s="100">
        <v>30</v>
      </c>
      <c r="C37" s="6">
        <f t="shared" si="3"/>
        <v>0.17964071856287425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163</v>
      </c>
      <c r="O37" s="86">
        <f>IF(P37=0,0,Q37/P37)</f>
        <v>-113.30000000000001</v>
      </c>
      <c r="P37" s="80">
        <v>1</v>
      </c>
      <c r="Q37" s="68">
        <v>-113.30000000000001</v>
      </c>
    </row>
    <row r="38" spans="1:17">
      <c r="A38" s="19" t="s">
        <v>137</v>
      </c>
      <c r="B38" s="100">
        <v>41</v>
      </c>
      <c r="C38" s="6">
        <f t="shared" si="3"/>
        <v>0.24550898203592814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21</v>
      </c>
      <c r="C39" s="6">
        <f t="shared" si="3"/>
        <v>0.12574850299401197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2.9940119760479042E-2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3"/>
        <v>1.1976047904191617E-2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3"/>
        <v>5.9880239520958087E-3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5.9880239520958087E-3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3"/>
        <v>5.9880239520958087E-3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5.9880239520958087E-3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31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37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32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0.88888888888888884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20</v>
      </c>
      <c r="Q2" s="63">
        <v>15000</v>
      </c>
    </row>
    <row r="3" spans="1:17">
      <c r="A3" s="19" t="s">
        <v>8</v>
      </c>
      <c r="B3" s="122">
        <v>166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0.52777777777777779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1300</v>
      </c>
      <c r="P3" s="80">
        <v>20</v>
      </c>
      <c r="Q3" s="64">
        <v>26000</v>
      </c>
    </row>
    <row r="4" spans="1:17">
      <c r="A4" s="19" t="s">
        <v>6</v>
      </c>
      <c r="B4" s="124">
        <v>274.89999999999992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0.44444444444444442</v>
      </c>
      <c r="I4" s="56">
        <v>34</v>
      </c>
      <c r="K4" s="5">
        <v>2</v>
      </c>
      <c r="L4" s="61">
        <v>33.799999999999997</v>
      </c>
      <c r="N4" s="76" t="s">
        <v>105</v>
      </c>
      <c r="O4" s="83">
        <f t="shared" si="0"/>
        <v>-589.47368421052636</v>
      </c>
      <c r="P4" s="80">
        <v>19</v>
      </c>
      <c r="Q4" s="64">
        <v>-11200</v>
      </c>
    </row>
    <row r="5" spans="1:17">
      <c r="A5" s="19" t="s">
        <v>7</v>
      </c>
      <c r="B5" s="126">
        <f>IF(B$2=0,0,B$4/B$2)</f>
        <v>13.744999999999996</v>
      </c>
      <c r="C5" s="127"/>
      <c r="E5" s="33" t="s">
        <v>55</v>
      </c>
      <c r="F5" s="30" t="s">
        <v>155</v>
      </c>
      <c r="G5" s="13">
        <v>11</v>
      </c>
      <c r="H5" s="94">
        <f>IF(B$17=0,0,G5/B$17)</f>
        <v>0.30555555555555558</v>
      </c>
      <c r="I5" s="56">
        <v>13</v>
      </c>
      <c r="K5" s="5">
        <v>3</v>
      </c>
      <c r="L5" s="61">
        <v>101.6</v>
      </c>
      <c r="N5" s="76" t="s">
        <v>157</v>
      </c>
      <c r="O5" s="83">
        <f>IF(P5=0,0,Q5/P5)</f>
        <v>711.11111111111109</v>
      </c>
      <c r="P5" s="80">
        <v>18</v>
      </c>
      <c r="Q5" s="64">
        <v>12800</v>
      </c>
    </row>
    <row r="6" spans="1:17">
      <c r="A6" s="19" t="s">
        <v>1</v>
      </c>
      <c r="B6" s="128">
        <f>IF(B$2=0,0,(B$7*1+B$8*2+B$9*3+B$10*4)/B$2)</f>
        <v>2.15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0.27777777777777779</v>
      </c>
      <c r="I6" s="56">
        <v>25</v>
      </c>
      <c r="K6" s="5">
        <v>4</v>
      </c>
      <c r="L6" s="61">
        <v>148.5</v>
      </c>
      <c r="N6" s="76" t="s">
        <v>106</v>
      </c>
      <c r="O6" s="83">
        <f t="shared" ref="O6" si="1">IF(P6=0,0,Q6/P6)</f>
        <v>1006.6666666666666</v>
      </c>
      <c r="P6" s="80">
        <v>15</v>
      </c>
      <c r="Q6" s="64">
        <v>15100</v>
      </c>
    </row>
    <row r="7" spans="1:17">
      <c r="A7" s="19" t="s">
        <v>2</v>
      </c>
      <c r="B7" s="13">
        <v>8</v>
      </c>
      <c r="C7" s="6">
        <f t="shared" ref="C7:C12" si="2">IF(B$2=0,0,B7/B$2)</f>
        <v>0.4</v>
      </c>
      <c r="E7" s="33" t="s">
        <v>59</v>
      </c>
      <c r="F7" s="30" t="s">
        <v>23</v>
      </c>
      <c r="G7" s="13">
        <v>9</v>
      </c>
      <c r="H7" s="94">
        <f>IF(B$17=0,0,G7/B$17)</f>
        <v>0.25</v>
      </c>
      <c r="I7" s="56">
        <v>8</v>
      </c>
      <c r="K7" s="5">
        <v>5</v>
      </c>
      <c r="L7" s="61">
        <v>127</v>
      </c>
      <c r="N7" s="76" t="s">
        <v>107</v>
      </c>
      <c r="O7" s="83">
        <f t="shared" si="0"/>
        <v>884.61538461538464</v>
      </c>
      <c r="P7" s="80">
        <v>13</v>
      </c>
      <c r="Q7" s="64">
        <v>11500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60</v>
      </c>
      <c r="F8" s="30" t="s">
        <v>24</v>
      </c>
      <c r="G8" s="13">
        <v>8</v>
      </c>
      <c r="H8" s="94">
        <f>IF(B$17=0,0,G8/B$17)</f>
        <v>0.22222222222222221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1025</v>
      </c>
      <c r="P8" s="80">
        <v>8</v>
      </c>
      <c r="Q8" s="64">
        <v>8200</v>
      </c>
    </row>
    <row r="9" spans="1:17">
      <c r="A9" s="20" t="s">
        <v>4</v>
      </c>
      <c r="B9" s="14">
        <v>5</v>
      </c>
      <c r="C9" s="7">
        <f>IF(B$2=0,0,B9/B$2)</f>
        <v>0.25</v>
      </c>
      <c r="E9" s="33" t="s">
        <v>57</v>
      </c>
      <c r="F9" s="30" t="s">
        <v>21</v>
      </c>
      <c r="G9" s="13">
        <v>7</v>
      </c>
      <c r="H9" s="94">
        <f>IF(B$17=0,0,G9/B$17)</f>
        <v>0.19444444444444445</v>
      </c>
      <c r="I9" s="56">
        <v>34</v>
      </c>
      <c r="K9" s="5">
        <v>7</v>
      </c>
      <c r="L9" s="61">
        <v>137.19999999999999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3</v>
      </c>
      <c r="C10" s="7">
        <f>IF(B$2=0,0,B10/B$2)</f>
        <v>0.15</v>
      </c>
      <c r="E10" s="33" t="s">
        <v>182</v>
      </c>
      <c r="F10" s="30" t="s">
        <v>19</v>
      </c>
      <c r="G10" s="13">
        <v>5</v>
      </c>
      <c r="H10" s="94">
        <f>IF(B$17=0,0,G10/B$17)</f>
        <v>0.1388888888888889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</v>
      </c>
      <c r="E11" s="33" t="s">
        <v>74</v>
      </c>
      <c r="F11" s="30" t="s">
        <v>38</v>
      </c>
      <c r="G11" s="13">
        <v>4</v>
      </c>
      <c r="H11" s="94">
        <f>IF(B$17=0,0,G11/B$17)</f>
        <v>0.1111111111111111</v>
      </c>
      <c r="I11" s="56">
        <v>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5.5555555555555552E-2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33.86</v>
      </c>
      <c r="P12" s="79">
        <v>5</v>
      </c>
      <c r="Q12" s="67">
        <v>169.3</v>
      </c>
    </row>
    <row r="13" spans="1:17">
      <c r="A13" s="22" t="s">
        <v>97</v>
      </c>
      <c r="B13" s="15">
        <v>32</v>
      </c>
      <c r="C13" s="11">
        <f>IF(B$3=0,0,B13/B$3)</f>
        <v>0.19277108433734941</v>
      </c>
      <c r="E13" s="33" t="s">
        <v>58</v>
      </c>
      <c r="F13" s="30" t="s">
        <v>22</v>
      </c>
      <c r="G13" s="13">
        <v>1</v>
      </c>
      <c r="H13" s="94">
        <f>IF(B$17=0,0,G13/B$17)</f>
        <v>2.7777777777777776E-2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30</v>
      </c>
      <c r="C14" s="6">
        <f>IF(B$3=0,0,B14/B$3)</f>
        <v>0.18072289156626506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4.42</v>
      </c>
      <c r="P14" s="80">
        <v>5</v>
      </c>
      <c r="Q14" s="68">
        <v>22.1</v>
      </c>
    </row>
    <row r="15" spans="1:17">
      <c r="A15" s="18" t="s">
        <v>99</v>
      </c>
      <c r="B15" s="12">
        <f>B21</f>
        <v>19</v>
      </c>
      <c r="C15" s="4">
        <f>IF(B$13=0,0,B15/B$13)</f>
        <v>0.59375</v>
      </c>
      <c r="E15" s="33" t="s">
        <v>68</v>
      </c>
      <c r="F15" s="30" t="s">
        <v>32</v>
      </c>
      <c r="G15" s="13">
        <v>1</v>
      </c>
      <c r="H15" s="94">
        <f>IF(B$17=0,0,G15/B$17)</f>
        <v>2.7777777777777776E-2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0.36666666666666664</v>
      </c>
      <c r="E16" s="33" t="s">
        <v>71</v>
      </c>
      <c r="F16" s="30" t="s">
        <v>35</v>
      </c>
      <c r="G16" s="13">
        <v>1</v>
      </c>
      <c r="H16" s="94">
        <f>IF(B$17=0,0,G16/B$17)</f>
        <v>2.7777777777777776E-2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0.21686746987951808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0.1144578313253012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 t="shared" ref="O18:O33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13</v>
      </c>
      <c r="C19" s="6">
        <f>IF(B$17=0,0,B19/B$17)</f>
        <v>0.3611111111111111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23</v>
      </c>
      <c r="C20" s="6">
        <f>IF(B$17=0,0,B20/B$17)</f>
        <v>0.63888888888888884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372.19999999999993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19</v>
      </c>
      <c r="C21" s="6">
        <f>IF(B$17=0,0,B21/B$17)</f>
        <v>0.52777777777777779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 t="shared" si="3"/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274.89999999999992</v>
      </c>
      <c r="N22" s="76" t="s">
        <v>238</v>
      </c>
      <c r="O22" s="86">
        <f t="shared" si="3"/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0.16666666666666666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N23" s="76" t="s">
        <v>272</v>
      </c>
      <c r="O23" s="86">
        <f t="shared" si="3"/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7511.1111111111113</v>
      </c>
      <c r="C24" s="8">
        <v>270400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392</v>
      </c>
      <c r="O24" s="86">
        <f t="shared" si="3"/>
        <v>28.942857142857143</v>
      </c>
      <c r="P24" s="80">
        <v>7</v>
      </c>
      <c r="Q24" s="68">
        <v>202.6</v>
      </c>
    </row>
    <row r="25" spans="1:17">
      <c r="A25" s="20" t="s">
        <v>133</v>
      </c>
      <c r="B25" s="97">
        <f>IF($B$17-B$16=0,0,C25/($B$17-B$16))</f>
        <v>7872</v>
      </c>
      <c r="C25" s="98">
        <v>196800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235</v>
      </c>
      <c r="O25" s="86">
        <f t="shared" si="3"/>
        <v>28.750000000000004</v>
      </c>
      <c r="P25" s="80">
        <v>4</v>
      </c>
      <c r="Q25" s="68">
        <v>115.00000000000001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-4994.7368421052633</v>
      </c>
      <c r="C27" s="98">
        <v>-94900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6.9999999999999991</v>
      </c>
      <c r="P28" s="80">
        <v>4</v>
      </c>
      <c r="Q28" s="68">
        <v>27.999999999999996</v>
      </c>
    </row>
    <row r="29" spans="1:17">
      <c r="A29" s="19" t="s">
        <v>131</v>
      </c>
      <c r="B29" s="13">
        <v>41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 t="shared" si="3"/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-54.466666666666669</v>
      </c>
      <c r="P32" s="80">
        <v>3</v>
      </c>
      <c r="Q32" s="68">
        <v>-163.4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395</v>
      </c>
      <c r="O33" s="86">
        <f t="shared" si="3"/>
        <v>-99</v>
      </c>
      <c r="P33" s="80">
        <v>1</v>
      </c>
      <c r="Q33" s="68">
        <v>-99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4"/>
        <v>2.7777777777777776E-2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0.61538461538461542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-1773.3333333333333</v>
      </c>
      <c r="P2" s="79">
        <v>15</v>
      </c>
      <c r="Q2" s="63">
        <v>-26600</v>
      </c>
    </row>
    <row r="3" spans="1:17">
      <c r="A3" s="19" t="s">
        <v>8</v>
      </c>
      <c r="B3" s="122">
        <v>127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0.53846153846153844</v>
      </c>
      <c r="I3" s="56">
        <v>24</v>
      </c>
      <c r="K3" s="5">
        <v>1</v>
      </c>
      <c r="L3" s="61">
        <v>-45.5</v>
      </c>
      <c r="N3" s="76" t="s">
        <v>104</v>
      </c>
      <c r="O3" s="83">
        <f t="shared" si="0"/>
        <v>600</v>
      </c>
      <c r="P3" s="80">
        <v>15</v>
      </c>
      <c r="Q3" s="64">
        <v>9000</v>
      </c>
    </row>
    <row r="4" spans="1:17">
      <c r="A4" s="19" t="s">
        <v>6</v>
      </c>
      <c r="B4" s="124">
        <v>-353.30000000000007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0.5</v>
      </c>
      <c r="I4" s="56">
        <v>20</v>
      </c>
      <c r="K4" s="5">
        <v>2</v>
      </c>
      <c r="L4" s="61">
        <v>-31.6</v>
      </c>
      <c r="N4" s="76" t="s">
        <v>105</v>
      </c>
      <c r="O4" s="83">
        <f t="shared" si="0"/>
        <v>1400</v>
      </c>
      <c r="P4" s="80">
        <v>15</v>
      </c>
      <c r="Q4" s="64">
        <v>21000</v>
      </c>
    </row>
    <row r="5" spans="1:17">
      <c r="A5" s="19" t="s">
        <v>7</v>
      </c>
      <c r="B5" s="126">
        <f>IF(B$2=0,0,B$4/B$2)</f>
        <v>-23.553333333333338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0.38461538461538464</v>
      </c>
      <c r="I5" s="56">
        <v>28</v>
      </c>
      <c r="K5" s="5">
        <v>3</v>
      </c>
      <c r="L5" s="61">
        <v>-57.8</v>
      </c>
      <c r="N5" s="76" t="s">
        <v>157</v>
      </c>
      <c r="O5" s="83">
        <f>IF(P5=0,0,Q5/P5)</f>
        <v>-3780</v>
      </c>
      <c r="P5" s="80">
        <v>15</v>
      </c>
      <c r="Q5" s="64">
        <v>-56700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0.26923076923076922</v>
      </c>
      <c r="I6" s="56">
        <v>18</v>
      </c>
      <c r="K6" s="5">
        <v>4</v>
      </c>
      <c r="L6" s="61">
        <v>-98.4</v>
      </c>
      <c r="N6" s="76" t="s">
        <v>106</v>
      </c>
      <c r="O6" s="83">
        <f t="shared" ref="O6" si="1">IF(P6=0,0,Q6/P6)</f>
        <v>-778.57142857142856</v>
      </c>
      <c r="P6" s="80">
        <v>14</v>
      </c>
      <c r="Q6" s="64">
        <v>-10900</v>
      </c>
    </row>
    <row r="7" spans="1:17">
      <c r="A7" s="19" t="s">
        <v>2</v>
      </c>
      <c r="B7" s="13">
        <v>1</v>
      </c>
      <c r="C7" s="6">
        <f t="shared" ref="C7:C12" si="2">IF(B$2=0,0,B7/B$2)</f>
        <v>6.6666666666666666E-2</v>
      </c>
      <c r="E7" s="33" t="s">
        <v>56</v>
      </c>
      <c r="F7" s="30" t="s">
        <v>185</v>
      </c>
      <c r="G7" s="13">
        <v>7</v>
      </c>
      <c r="H7" s="94">
        <f>IF(B$17=0,0,G7/B$17)</f>
        <v>0.26923076923076922</v>
      </c>
      <c r="I7" s="56">
        <v>27</v>
      </c>
      <c r="K7" s="5">
        <v>5</v>
      </c>
      <c r="L7" s="61">
        <v>-149.80000000000001</v>
      </c>
      <c r="N7" s="76" t="s">
        <v>107</v>
      </c>
      <c r="O7" s="83">
        <f t="shared" si="0"/>
        <v>-2430</v>
      </c>
      <c r="P7" s="80">
        <v>10</v>
      </c>
      <c r="Q7" s="64">
        <v>-24300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0.19230769230769232</v>
      </c>
      <c r="I8" s="56">
        <v>35</v>
      </c>
      <c r="K8" s="5">
        <v>6</v>
      </c>
      <c r="L8" s="61">
        <v>-134.5</v>
      </c>
      <c r="N8" s="76" t="s">
        <v>108</v>
      </c>
      <c r="O8" s="83">
        <f t="shared" si="0"/>
        <v>-950</v>
      </c>
      <c r="P8" s="80">
        <v>4</v>
      </c>
      <c r="Q8" s="64">
        <v>-3800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59</v>
      </c>
      <c r="F9" s="30" t="s">
        <v>23</v>
      </c>
      <c r="G9" s="13">
        <v>4</v>
      </c>
      <c r="H9" s="94">
        <f>IF(B$17=0,0,G9/B$17)</f>
        <v>0.15384615384615385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0.46666666666666667</v>
      </c>
      <c r="E10" s="33" t="s">
        <v>182</v>
      </c>
      <c r="F10" s="30" t="s">
        <v>19</v>
      </c>
      <c r="G10" s="13">
        <v>3</v>
      </c>
      <c r="H10" s="94">
        <f>IF(B$17=0,0,G10/B$17)</f>
        <v>0.11538461538461539</v>
      </c>
      <c r="I10" s="56">
        <v>19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0.26666666666666666</v>
      </c>
      <c r="E11" s="33" t="s">
        <v>58</v>
      </c>
      <c r="F11" s="30" t="s">
        <v>22</v>
      </c>
      <c r="G11" s="13">
        <v>1</v>
      </c>
      <c r="H11" s="94">
        <f>IF(B$17=0,0,G11/B$17)</f>
        <v>3.8461538461538464E-2</v>
      </c>
      <c r="I11" s="56">
        <v>31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3.8461538461538464E-2</v>
      </c>
      <c r="I12" s="56">
        <v>13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24</v>
      </c>
      <c r="C13" s="11">
        <f>IF(B$3=0,0,B13/B$3)</f>
        <v>0.1889763779527559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-43.366666666666667</v>
      </c>
      <c r="P13" s="80">
        <v>3</v>
      </c>
      <c r="Q13" s="68">
        <v>-130.1</v>
      </c>
    </row>
    <row r="14" spans="1:17">
      <c r="A14" s="19" t="s">
        <v>94</v>
      </c>
      <c r="B14" s="13">
        <v>32</v>
      </c>
      <c r="C14" s="6">
        <f>IF(B$3=0,0,B14/B$3)</f>
        <v>0.25196850393700787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14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-328.90000000000009</v>
      </c>
      <c r="N15" s="77" t="s">
        <v>159</v>
      </c>
      <c r="O15" s="87">
        <f>IF(P15=0,0,Q15/P15)</f>
        <v>-23.6</v>
      </c>
      <c r="P15" s="81">
        <v>4</v>
      </c>
      <c r="Q15" s="69">
        <v>-94.4</v>
      </c>
    </row>
    <row r="16" spans="1:17">
      <c r="A16" s="18" t="s">
        <v>100</v>
      </c>
      <c r="B16" s="12">
        <f>B22</f>
        <v>9</v>
      </c>
      <c r="C16" s="4">
        <f>IF(B$14=0,0,B16/B$14)</f>
        <v>0.28125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0.20472440944881889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0.2125984251968504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30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11</v>
      </c>
      <c r="C19" s="6">
        <f>IF(B$17=0,0,B19/B$17)</f>
        <v>0.42307692307692307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 t="shared" si="3"/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15</v>
      </c>
      <c r="C20" s="6">
        <f>IF(B$17=0,0,B20/B$17)</f>
        <v>0.57692307692307687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14</v>
      </c>
      <c r="C21" s="6">
        <f>IF(B$17=0,0,B21/B$17)</f>
        <v>0.53846153846153844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9</v>
      </c>
      <c r="C22" s="6">
        <f>IF(B$17=0,0,B22/B$17)</f>
        <v>0.34615384615384615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277</v>
      </c>
      <c r="O22" s="86">
        <f t="shared" si="3"/>
        <v>-7.4499999999999984</v>
      </c>
      <c r="P22" s="80">
        <v>2</v>
      </c>
      <c r="Q22" s="68">
        <v>-14.899999999999997</v>
      </c>
    </row>
    <row r="23" spans="1:17">
      <c r="A23" s="19" t="s">
        <v>150</v>
      </c>
      <c r="B23" s="13">
        <v>3</v>
      </c>
      <c r="C23" s="6">
        <f>IF(B$17=0,0,B23/B$17)</f>
        <v>0.11538461538461539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-28.942857142857154</v>
      </c>
      <c r="P23" s="80">
        <v>7</v>
      </c>
      <c r="Q23" s="68">
        <v>-202.60000000000008</v>
      </c>
    </row>
    <row r="24" spans="1:17">
      <c r="A24" s="19" t="s">
        <v>5</v>
      </c>
      <c r="B24" s="16">
        <f>IF(B$17=0,0,C24/B$17)</f>
        <v>5450</v>
      </c>
      <c r="C24" s="8">
        <v>141700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-36.76</v>
      </c>
      <c r="P24" s="80">
        <v>5</v>
      </c>
      <c r="Q24" s="68">
        <v>-183.79999999999998</v>
      </c>
    </row>
    <row r="25" spans="1:17">
      <c r="A25" s="20" t="s">
        <v>133</v>
      </c>
      <c r="B25" s="97">
        <f>IF($B$17-B$16=0,0,C25/($B$17-B$16))</f>
        <v>6641.1764705882351</v>
      </c>
      <c r="C25" s="98">
        <v>112900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-37.700000000000003</v>
      </c>
      <c r="P25" s="80">
        <v>9</v>
      </c>
      <c r="Q25" s="68">
        <v>-339.3</v>
      </c>
    </row>
    <row r="26" spans="1:17">
      <c r="A26" s="20" t="s">
        <v>134</v>
      </c>
      <c r="B26" s="97">
        <f>IF(B$16=0,0,C26/B$16)</f>
        <v>3200</v>
      </c>
      <c r="C26" s="98">
        <v>28800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235</v>
      </c>
      <c r="O26" s="86">
        <f t="shared" si="3"/>
        <v>-46.2</v>
      </c>
      <c r="P26" s="80">
        <v>2</v>
      </c>
      <c r="Q26" s="68">
        <v>-92.4</v>
      </c>
    </row>
    <row r="27" spans="1:17">
      <c r="A27" s="20" t="s">
        <v>132</v>
      </c>
      <c r="B27" s="97">
        <f>IF(B$18=0,0,C27/B$18)</f>
        <v>-6618.5185185185182</v>
      </c>
      <c r="C27" s="98">
        <v>-178700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 t="shared" si="3"/>
        <v>-47.2</v>
      </c>
      <c r="P27" s="80">
        <v>1</v>
      </c>
      <c r="Q27" s="68">
        <v>-47.2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 t="shared" si="3"/>
        <v>-91.28</v>
      </c>
      <c r="P28" s="80">
        <v>5</v>
      </c>
      <c r="Q28" s="68">
        <v>-456.4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272</v>
      </c>
      <c r="O29" s="86">
        <f t="shared" si="3"/>
        <v>-100.2</v>
      </c>
      <c r="P29" s="80">
        <v>1</v>
      </c>
      <c r="Q29" s="68">
        <v>-100.2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-105.1</v>
      </c>
      <c r="P30" s="80">
        <v>1</v>
      </c>
      <c r="Q30" s="68">
        <v>-105.1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0.23076923076923078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0.11538461538461539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4"/>
        <v>0.38461538461538464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3.8461538461538464E-2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7.6923076923076927E-2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825</v>
      </c>
      <c r="P2" s="79">
        <v>12</v>
      </c>
      <c r="Q2" s="63">
        <v>9900</v>
      </c>
    </row>
    <row r="3" spans="1:17">
      <c r="A3" s="19" t="s">
        <v>8</v>
      </c>
      <c r="B3" s="122">
        <v>91</v>
      </c>
      <c r="C3" s="123"/>
      <c r="E3" s="33" t="s">
        <v>60</v>
      </c>
      <c r="F3" s="30" t="s">
        <v>24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12.3</v>
      </c>
      <c r="N3" s="76" t="s">
        <v>104</v>
      </c>
      <c r="O3" s="83">
        <f t="shared" si="0"/>
        <v>-933.33333333333337</v>
      </c>
      <c r="P3" s="80">
        <v>12</v>
      </c>
      <c r="Q3" s="64">
        <v>-11200</v>
      </c>
    </row>
    <row r="4" spans="1:17">
      <c r="A4" s="19" t="s">
        <v>6</v>
      </c>
      <c r="B4" s="124">
        <v>204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0.57894736842105265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1483.3333333333333</v>
      </c>
      <c r="P4" s="80">
        <v>12</v>
      </c>
      <c r="Q4" s="64">
        <v>17800</v>
      </c>
    </row>
    <row r="5" spans="1:17">
      <c r="A5" s="19" t="s">
        <v>7</v>
      </c>
      <c r="B5" s="126">
        <f>IF(B$2=0,0,B$4/B$2)</f>
        <v>17</v>
      </c>
      <c r="C5" s="127"/>
      <c r="E5" s="33" t="s">
        <v>181</v>
      </c>
      <c r="F5" s="30" t="s">
        <v>156</v>
      </c>
      <c r="G5" s="13">
        <v>9</v>
      </c>
      <c r="H5" s="94">
        <f>IF(B$17=0,0,G5/B$17)</f>
        <v>0.47368421052631576</v>
      </c>
      <c r="I5" s="56">
        <v>39</v>
      </c>
      <c r="K5" s="5">
        <v>3</v>
      </c>
      <c r="L5" s="61">
        <v>-64</v>
      </c>
      <c r="N5" s="76" t="s">
        <v>157</v>
      </c>
      <c r="O5" s="83">
        <f>IF(P5=0,0,Q5/P5)</f>
        <v>2083.3333333333335</v>
      </c>
      <c r="P5" s="80">
        <v>12</v>
      </c>
      <c r="Q5" s="64">
        <v>25000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0.15789473684210525</v>
      </c>
      <c r="I6" s="56">
        <v>38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-1400</v>
      </c>
      <c r="P6" s="80">
        <v>10</v>
      </c>
      <c r="Q6" s="64">
        <v>-14000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56</v>
      </c>
      <c r="F7" s="30" t="s">
        <v>185</v>
      </c>
      <c r="G7" s="13">
        <v>3</v>
      </c>
      <c r="H7" s="94">
        <f>IF(B$17=0,0,G7/B$17)</f>
        <v>0.15789473684210525</v>
      </c>
      <c r="I7" s="56">
        <v>48</v>
      </c>
      <c r="K7" s="5">
        <v>5</v>
      </c>
      <c r="L7" s="61">
        <v>8.5999999999999943</v>
      </c>
      <c r="N7" s="76" t="s">
        <v>107</v>
      </c>
      <c r="O7" s="83">
        <f t="shared" si="0"/>
        <v>200</v>
      </c>
      <c r="P7" s="80">
        <v>5</v>
      </c>
      <c r="Q7" s="64">
        <v>1000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182</v>
      </c>
      <c r="F9" s="30" t="s">
        <v>19</v>
      </c>
      <c r="G9" s="13">
        <v>1</v>
      </c>
      <c r="H9" s="94">
        <f>IF(B$17=0,0,G9/B$17)</f>
        <v>5.2631578947368418E-2</v>
      </c>
      <c r="I9" s="56">
        <v>35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58</v>
      </c>
      <c r="F10" s="30" t="s">
        <v>22</v>
      </c>
      <c r="G10" s="13">
        <v>1</v>
      </c>
      <c r="H10" s="94">
        <f>IF(B$17=0,0,G10/B$17)</f>
        <v>5.2631578947368418E-2</v>
      </c>
      <c r="I10" s="56">
        <v>26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59</v>
      </c>
      <c r="F11" s="30" t="s">
        <v>23</v>
      </c>
      <c r="G11" s="13">
        <v>1</v>
      </c>
      <c r="H11" s="94">
        <f>IF(B$17=0,0,G11/B$17)</f>
        <v>5.2631578947368418E-2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61.75</v>
      </c>
      <c r="P12" s="79">
        <v>2</v>
      </c>
      <c r="Q12" s="67">
        <v>123.5</v>
      </c>
    </row>
    <row r="13" spans="1:17">
      <c r="A13" s="22" t="s">
        <v>97</v>
      </c>
      <c r="B13" s="15">
        <v>15</v>
      </c>
      <c r="C13" s="11">
        <f>IF(B$3=0,0,B13/B$3)</f>
        <v>0.16483516483516483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20</v>
      </c>
      <c r="C14" s="6">
        <f>IF(B$3=0,0,B14/B$3)</f>
        <v>0.21978021978021978</v>
      </c>
      <c r="E14" s="33" t="s">
        <v>74</v>
      </c>
      <c r="F14" s="30" t="s">
        <v>38</v>
      </c>
      <c r="G14" s="13">
        <v>1</v>
      </c>
      <c r="H14" s="94">
        <f>IF(B$17=0,0,G14/B$17)</f>
        <v>5.2631578947368418E-2</v>
      </c>
      <c r="I14" s="56">
        <v>11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77</v>
      </c>
      <c r="F15" s="30" t="s">
        <v>41</v>
      </c>
      <c r="G15" s="13">
        <v>1</v>
      </c>
      <c r="H15" s="94">
        <f>IF(B$17=0,0,G15/B$17)</f>
        <v>5.2631578947368418E-2</v>
      </c>
      <c r="I15" s="56">
        <v>13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0.2087912087912088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9.8901098901098897E-2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3</v>
      </c>
      <c r="C19" s="6">
        <f>IF(B$17=0,0,B19/B$17)</f>
        <v>0.15789473684210525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16</v>
      </c>
      <c r="C20" s="6">
        <f>IF(B$17=0,0,B20/B$17)</f>
        <v>0.84210526315789469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9</v>
      </c>
      <c r="C21" s="6">
        <f>IF(B$17=0,0,B21/B$17)</f>
        <v>0.47368421052631576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404</v>
      </c>
      <c r="O21" s="86">
        <f t="shared" si="3"/>
        <v>38.9</v>
      </c>
      <c r="P21" s="80">
        <v>3</v>
      </c>
      <c r="Q21" s="68">
        <v>116.69999999999999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1</v>
      </c>
      <c r="C23" s="6">
        <f>IF(B$17=0,0,B23/B$17)</f>
        <v>5.2631578947368418E-2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30.900000000000002</v>
      </c>
      <c r="P23" s="80">
        <v>4</v>
      </c>
      <c r="Q23" s="68">
        <v>123.60000000000001</v>
      </c>
    </row>
    <row r="24" spans="1:17">
      <c r="A24" s="19" t="s">
        <v>5</v>
      </c>
      <c r="B24" s="16">
        <f>IF(B$17=0,0,C24/B$17)</f>
        <v>6400</v>
      </c>
      <c r="C24" s="8">
        <v>121600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7710</v>
      </c>
      <c r="C25" s="98">
        <v>77100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0.15789473684210525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0.10526315789473684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0.31578947368421051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31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22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33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44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20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21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31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43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24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 t="shared" ref="O18:O24" si="3"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 t="shared" si="3"/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 t="shared" si="3"/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-1800</v>
      </c>
      <c r="P2" s="79">
        <v>2</v>
      </c>
      <c r="Q2" s="63">
        <v>-3600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12500</v>
      </c>
      <c r="P3" s="80">
        <v>2</v>
      </c>
      <c r="Q3" s="64">
        <v>25000</v>
      </c>
    </row>
    <row r="4" spans="1:17">
      <c r="A4" s="19" t="s">
        <v>6</v>
      </c>
      <c r="B4" s="124">
        <v>22.400000000000002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22.400000000000002</v>
      </c>
      <c r="N4" s="76" t="s">
        <v>105</v>
      </c>
      <c r="O4" s="83">
        <f t="shared" si="0"/>
        <v>-2600</v>
      </c>
      <c r="P4" s="80">
        <v>2</v>
      </c>
      <c r="Q4" s="64">
        <v>-5200</v>
      </c>
    </row>
    <row r="5" spans="1:17">
      <c r="A5" s="19" t="s">
        <v>7</v>
      </c>
      <c r="B5" s="126">
        <f>IF(B$2=0,0,B$4/B$2)</f>
        <v>11.200000000000001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-1300</v>
      </c>
      <c r="P5" s="80">
        <v>1</v>
      </c>
      <c r="Q5" s="64">
        <v>-1300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0.5</v>
      </c>
      <c r="I6" s="56">
        <v>31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0.5</v>
      </c>
      <c r="I8" s="56">
        <v>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277</v>
      </c>
      <c r="O19" s="86">
        <f>IF(P19=0,0,Q19/P19)</f>
        <v>26.6</v>
      </c>
      <c r="P19" s="80">
        <v>1</v>
      </c>
      <c r="Q19" s="68">
        <v>26.6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-3.5499999999999972</v>
      </c>
      <c r="P20" s="80">
        <v>2</v>
      </c>
      <c r="Q20" s="68">
        <v>-7.0999999999999943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14600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14600</v>
      </c>
      <c r="C25" s="98">
        <v>29200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-1300</v>
      </c>
      <c r="C27" s="98">
        <v>-1300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0.5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2026-01-09T08:20:47Z</dcterms:modified>
</cp:coreProperties>
</file>