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C3C48191-1912-427D-8682-3EEC53611D32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2" i="6318"/>
  <c r="O21" i="6319" l="1"/>
  <c r="O27" i="6304"/>
  <c r="O18" i="6319" l="1"/>
  <c r="O19" i="6319"/>
  <c r="O35" i="6301"/>
  <c r="O18" i="6318"/>
  <c r="O25" i="6309" l="1"/>
  <c r="O21" i="6318"/>
  <c r="O25" i="6318" l="1"/>
  <c r="O19" i="6301"/>
  <c r="O23" i="6320" l="1"/>
  <c r="O21" i="6320"/>
  <c r="O18" i="6320" l="1"/>
  <c r="O22" i="6320"/>
  <c r="O36" i="6277" l="1"/>
  <c r="O44" i="6277"/>
  <c r="O23" i="6313"/>
  <c r="O22" i="6319"/>
  <c r="O24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8" i="6315"/>
  <c r="O27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39" i="6272"/>
  <c r="H24" i="6319" l="1"/>
  <c r="C23" i="6319"/>
  <c r="H27" i="6319"/>
  <c r="C16" i="6319"/>
  <c r="H16" i="6319"/>
  <c r="H7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6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5" i="6319"/>
  <c r="H18" i="6319"/>
  <c r="C22" i="6319"/>
  <c r="C37" i="6319"/>
  <c r="C41" i="6319"/>
  <c r="O30" i="6298" l="1"/>
  <c r="O19" i="6314"/>
  <c r="O23" i="6318" l="1"/>
  <c r="O30" i="6277"/>
  <c r="O22" i="6313" l="1"/>
  <c r="O20" i="6318"/>
  <c r="O18" i="6314" l="1"/>
  <c r="O21" i="6317"/>
  <c r="O22" i="6315"/>
  <c r="O24" i="6272"/>
  <c r="O26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9" i="6318"/>
  <c r="H5" i="6318"/>
  <c r="H14" i="6318"/>
  <c r="C22" i="6318"/>
  <c r="C37" i="6318"/>
  <c r="H4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8" i="6318"/>
  <c r="H19" i="6318"/>
  <c r="C19" i="6318"/>
  <c r="H7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4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29" i="6315"/>
  <c r="O24" i="6314"/>
  <c r="O42" i="6277"/>
  <c r="O41" i="6277"/>
  <c r="O43" i="6277"/>
  <c r="O24" i="6315"/>
  <c r="O24" i="6313"/>
  <c r="O33" i="6309"/>
  <c r="O32" i="6315" l="1"/>
  <c r="O19" i="6315"/>
  <c r="O24" i="6305"/>
  <c r="O29" i="6306"/>
  <c r="O22" i="6302" l="1"/>
  <c r="O34" i="6315"/>
  <c r="O32" i="6314" l="1"/>
  <c r="O26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9" i="6314"/>
  <c r="O21" i="6314"/>
  <c r="O34" i="6309"/>
  <c r="O28" i="6309"/>
  <c r="O30" i="6309"/>
  <c r="O23" i="6311" l="1"/>
  <c r="O27" i="6315"/>
  <c r="O23" i="6314"/>
  <c r="O26" i="6301"/>
  <c r="O27" i="6301"/>
  <c r="O28" i="6301"/>
  <c r="O25" i="6315" l="1"/>
  <c r="O23" i="6315"/>
  <c r="O30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7" i="6272"/>
  <c r="O28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5" l="1"/>
  <c r="C16" i="6314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4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3" i="6314"/>
  <c r="H24" i="6314"/>
  <c r="H26" i="6314"/>
  <c r="H29" i="6314"/>
  <c r="H35" i="6314"/>
  <c r="H39" i="6314"/>
  <c r="H4" i="6314"/>
  <c r="H16" i="6314"/>
  <c r="H22" i="6314"/>
  <c r="H17" i="6314"/>
  <c r="C20" i="6314"/>
  <c r="B24" i="6314"/>
  <c r="H15" i="6314"/>
  <c r="C35" i="6314"/>
  <c r="C39" i="6314"/>
  <c r="O33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2" i="6313"/>
  <c r="O35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0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4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5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O2" i="6301"/>
  <c r="H2" i="6301"/>
  <c r="O51" i="6277"/>
  <c r="O36" i="6272"/>
  <c r="H10" i="6301" l="1"/>
  <c r="H9" i="6301"/>
  <c r="H4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8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<sst xmlns="http://schemas.openxmlformats.org/spreadsheetml/2006/main" count="9974" uniqueCount="372">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</sst>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全体!$K$2:$K$959</c:f>
              <c:numCache>
                <c:formatCode>General</c:formatCode>
                <c:ptCount val="9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</c:numCache>
            </c:numRef>
          </c:xVal>
          <c:yVal>
            <c:numRef>
              <c:f>全体!$L$2:$L$959</c:f>
              <c:numCache>
                <c:formatCode>\+0.0;\-0.0;\±0</c:formatCode>
                <c:ptCount val="95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-53.291536050156736</c:v>
                </c:pt>
                <c:pt idx="1">
                  <c:v>-4.5977011494252871</c:v>
                </c:pt>
                <c:pt idx="2">
                  <c:v>-23.344191096634095</c:v>
                </c:pt>
                <c:pt idx="3">
                  <c:v>-23.039806996381181</c:v>
                </c:pt>
                <c:pt idx="4">
                  <c:v>1.4240506329113924</c:v>
                </c:pt>
                <c:pt idx="5">
                  <c:v>-39.215686274509807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167</c:v>
                </c:pt>
                <c:pt idx="1">
                  <c:v>330</c:v>
                </c:pt>
                <c:pt idx="2">
                  <c:v>326</c:v>
                </c:pt>
                <c:pt idx="3">
                  <c:v>309</c:v>
                </c:pt>
                <c:pt idx="4">
                  <c:v>174</c:v>
                </c:pt>
                <c:pt idx="5">
                  <c:v>113</c:v>
                </c:pt>
                <c:pt idx="6">
                  <c:v>36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中村花菜!$L$2:$L$67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-920</c:v>
                </c:pt>
                <c:pt idx="1">
                  <c:v>100</c:v>
                </c:pt>
                <c:pt idx="2">
                  <c:v>-965.625</c:v>
                </c:pt>
                <c:pt idx="3">
                  <c:v>-411.47540983606558</c:v>
                </c:pt>
                <c:pt idx="4">
                  <c:v>26</c:v>
                </c:pt>
                <c:pt idx="5">
                  <c:v>-570.58823529411768</c:v>
                </c:pt>
                <c:pt idx="6">
                  <c:v>-250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22</c:v>
                </c:pt>
                <c:pt idx="2">
                  <c:v>15</c:v>
                </c:pt>
                <c:pt idx="3">
                  <c:v>23</c:v>
                </c:pt>
                <c:pt idx="4">
                  <c:v>8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山本悠介!$L$2:$L$69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882.08955223880594</c:v>
                </c:pt>
                <c:pt idx="1">
                  <c:v>226.86567164179104</c:v>
                </c:pt>
                <c:pt idx="2">
                  <c:v>425.75757575757575</c:v>
                </c:pt>
                <c:pt idx="3">
                  <c:v>1056.6666666666667</c:v>
                </c:pt>
                <c:pt idx="4">
                  <c:v>1139.2857142857142</c:v>
                </c:pt>
                <c:pt idx="5">
                  <c:v>877.14285714285711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36</c:v>
                </c:pt>
                <c:pt idx="2">
                  <c:v>34</c:v>
                </c:pt>
                <c:pt idx="3">
                  <c:v>24</c:v>
                </c:pt>
                <c:pt idx="4">
                  <c:v>18</c:v>
                </c:pt>
                <c:pt idx="5">
                  <c:v>5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清水常緑!$L$2:$L$82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-1461.25</c:v>
                </c:pt>
                <c:pt idx="1">
                  <c:v>620</c:v>
                </c:pt>
                <c:pt idx="2">
                  <c:v>-564.55696202531647</c:v>
                </c:pt>
                <c:pt idx="3">
                  <c:v>-969.33333333333337</c:v>
                </c:pt>
                <c:pt idx="4">
                  <c:v>-535</c:v>
                </c:pt>
                <c:pt idx="5">
                  <c:v>2082.9268292682927</c:v>
                </c:pt>
                <c:pt idx="6">
                  <c:v>807.14285714285711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20</c:v>
                </c:pt>
                <c:pt idx="1">
                  <c:v>23</c:v>
                </c:pt>
                <c:pt idx="2">
                  <c:v>24</c:v>
                </c:pt>
                <c:pt idx="3">
                  <c:v>23</c:v>
                </c:pt>
                <c:pt idx="4">
                  <c:v>15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所附快和!$L$2:$L$79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-74.025974025974023</c:v>
                </c:pt>
                <c:pt idx="1">
                  <c:v>-223.37662337662337</c:v>
                </c:pt>
                <c:pt idx="2">
                  <c:v>394.66666666666669</c:v>
                </c:pt>
                <c:pt idx="3">
                  <c:v>-351.5625</c:v>
                </c:pt>
                <c:pt idx="4">
                  <c:v>695.74468085106378</c:v>
                </c:pt>
                <c:pt idx="5">
                  <c:v>380.64516129032256</c:v>
                </c:pt>
                <c:pt idx="6">
                  <c:v>-1800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19</c:v>
                </c:pt>
                <c:pt idx="1">
                  <c:v>29</c:v>
                </c:pt>
                <c:pt idx="2">
                  <c:v>19</c:v>
                </c:pt>
                <c:pt idx="3">
                  <c:v>28</c:v>
                </c:pt>
                <c:pt idx="4">
                  <c:v>18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長野柊馬!$L$2:$L$100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144.89795918367346</c:v>
                </c:pt>
                <c:pt idx="1">
                  <c:v>278.57142857142856</c:v>
                </c:pt>
                <c:pt idx="2">
                  <c:v>1415.2173913043478</c:v>
                </c:pt>
                <c:pt idx="3">
                  <c:v>811.39240506329111</c:v>
                </c:pt>
                <c:pt idx="4">
                  <c:v>345.76271186440675</c:v>
                </c:pt>
                <c:pt idx="5">
                  <c:v>443.58974358974359</c:v>
                </c:pt>
                <c:pt idx="6">
                  <c:v>510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21</c:v>
                </c:pt>
                <c:pt idx="1">
                  <c:v>38</c:v>
                </c:pt>
                <c:pt idx="2">
                  <c:v>42</c:v>
                </c:pt>
                <c:pt idx="3">
                  <c:v>34</c:v>
                </c:pt>
                <c:pt idx="4">
                  <c:v>18</c:v>
                </c:pt>
                <c:pt idx="5">
                  <c:v>12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西野修世!$L$2:$L$28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-2350</c:v>
                </c:pt>
                <c:pt idx="1">
                  <c:v>-1523.0769230769231</c:v>
                </c:pt>
                <c:pt idx="2">
                  <c:v>-1180</c:v>
                </c:pt>
                <c:pt idx="3">
                  <c:v>-2431.5789473684213</c:v>
                </c:pt>
                <c:pt idx="4">
                  <c:v>-1975</c:v>
                </c:pt>
                <c:pt idx="5">
                  <c:v>-2314.2857142857142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高橋英将!$L$2:$L$26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1770.8333333333333</c:v>
                </c:pt>
                <c:pt idx="1">
                  <c:v>-2079.1666666666665</c:v>
                </c:pt>
                <c:pt idx="2">
                  <c:v>-69.565217391304344</c:v>
                </c:pt>
                <c:pt idx="3">
                  <c:v>1800</c:v>
                </c:pt>
                <c:pt idx="4">
                  <c:v>-3300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52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957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65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80</v>
      </c>
    </row>
    <row r="42" spans="1:2">
      <c r="A42" t="s">
        <v>277</v>
      </c>
      <c r="B42">
        <v>77</v>
      </c>
    </row>
    <row r="43" spans="1:2">
      <c r="A43" t="s">
        <v>276</v>
      </c>
      <c r="B43">
        <v>98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26</v>
      </c>
    </row>
    <row r="47" spans="1:2">
      <c r="A47" t="s">
        <v>333</v>
      </c>
      <c r="B47">
        <v>24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0.48120456234529629</v>
      </c>
      <c r="C2" s="111"/>
      <c r="D2" s="112"/>
      <c r="E2" s="113"/>
      <c r="F2" s="112"/>
      <c r="G2" s="113"/>
      <c r="H2" s="110">
        <v>0.81992906911187347</v>
      </c>
      <c r="I2" s="111"/>
      <c r="J2" s="110">
        <v>0.62447580447853546</v>
      </c>
      <c r="K2" s="111"/>
      <c r="L2" s="110">
        <v>0.69739672229328675</v>
      </c>
      <c r="M2" s="111"/>
      <c r="N2" s="110">
        <v>0.73002748782038762</v>
      </c>
      <c r="O2" s="111"/>
      <c r="P2" s="110">
        <v>0.63765096809874366</v>
      </c>
      <c r="Q2" s="111"/>
      <c r="R2" s="110">
        <v>0.51419854014186961</v>
      </c>
      <c r="S2" s="111"/>
      <c r="T2" s="110">
        <v>-5.6286426747926582E-2</v>
      </c>
      <c r="U2" s="111"/>
      <c r="V2" s="110">
        <v>0.23526272996632133</v>
      </c>
      <c r="W2" s="111"/>
      <c r="X2" s="110">
        <v>0.13453258585842925</v>
      </c>
      <c r="Y2" s="111"/>
      <c r="Z2" s="110">
        <v>0.38459310883927106</v>
      </c>
      <c r="AA2" s="111"/>
      <c r="AB2" s="110">
        <v>0.35982500522154454</v>
      </c>
      <c r="AC2" s="111"/>
      <c r="AD2" s="110">
        <v>0.31664997683640722</v>
      </c>
      <c r="AE2" s="111"/>
      <c r="AF2" s="110">
        <v>-0.30185892584641344</v>
      </c>
      <c r="AG2" s="111"/>
      <c r="AH2" s="110">
        <v>0.37833130807341009</v>
      </c>
      <c r="AI2" s="111"/>
    </row>
    <row r="3" spans="1:35">
      <c r="A3" s="36">
        <v>1</v>
      </c>
      <c r="B3" s="37" t="s">
        <v>114</v>
      </c>
      <c r="C3" s="106">
        <v>239.25</v>
      </c>
      <c r="D3" s="37" t="s">
        <v>276</v>
      </c>
      <c r="E3" s="38">
        <v>979.60000000000036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98</v>
      </c>
      <c r="D4" s="45" t="s">
        <v>263</v>
      </c>
      <c r="E4" s="46">
        <v>785.1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0.37373737373737376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80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77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67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333</v>
      </c>
      <c r="AE7" s="50">
        <v>0.53846153846153844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65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324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62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0.26295585412667949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335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205</v>
      </c>
      <c r="E10" s="46">
        <v>141.1</v>
      </c>
      <c r="F10" s="47" t="s">
        <v>263</v>
      </c>
      <c r="G10" s="59">
        <v>11.717910447761195</v>
      </c>
      <c r="H10" s="47" t="s">
        <v>263</v>
      </c>
      <c r="I10" s="48">
        <v>2.1641791044776117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277</v>
      </c>
      <c r="E11" s="46">
        <v>133.60000000000002</v>
      </c>
      <c r="F11" s="47" t="s">
        <v>276</v>
      </c>
      <c r="G11" s="59">
        <v>9.9959183673469418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0.62244897959183676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0.25884543761638734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231</v>
      </c>
      <c r="E12" s="46">
        <v>112.5</v>
      </c>
      <c r="F12" s="47" t="s">
        <v>163</v>
      </c>
      <c r="G12" s="59">
        <v>9.3222222222222229</v>
      </c>
      <c r="H12" s="47" t="s">
        <v>276</v>
      </c>
      <c r="I12" s="48">
        <v>2.2142857142857144</v>
      </c>
      <c r="J12" s="47" t="s">
        <v>169</v>
      </c>
      <c r="K12" s="49">
        <v>0.33870967741935482</v>
      </c>
      <c r="L12" s="47" t="s">
        <v>263</v>
      </c>
      <c r="M12" s="49">
        <v>0.1044776119402985</v>
      </c>
      <c r="N12" s="47" t="s">
        <v>263</v>
      </c>
      <c r="O12" s="49">
        <v>0.61194029850746268</v>
      </c>
      <c r="P12" s="47" t="s">
        <v>276</v>
      </c>
      <c r="Q12" s="50">
        <v>0.24819624819624819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-4353.2258064516127</v>
      </c>
      <c r="X12" s="47" t="s">
        <v>162</v>
      </c>
      <c r="Y12" s="50">
        <v>0.25641025641025639</v>
      </c>
      <c r="Z12" s="47" t="s">
        <v>272</v>
      </c>
      <c r="AA12" s="50">
        <v>0.26306913996627318</v>
      </c>
      <c r="AB12" s="47" t="s">
        <v>263</v>
      </c>
      <c r="AC12" s="50">
        <v>0.6428571428571429</v>
      </c>
      <c r="AD12" s="47" t="s">
        <v>263</v>
      </c>
      <c r="AE12" s="50">
        <v>0.42975206611570249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0.32835820895522388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0.31632653061224492</v>
      </c>
      <c r="L14" s="47" t="s">
        <v>276</v>
      </c>
      <c r="M14" s="49">
        <v>0.15306122448979592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244</v>
      </c>
      <c r="AG14" s="50">
        <v>0.48648648648648651</v>
      </c>
      <c r="AH14" s="47" t="s">
        <v>216</v>
      </c>
      <c r="AI14" s="54">
        <v>62700</v>
      </c>
    </row>
    <row r="15" spans="1:35">
      <c r="A15" s="44">
        <v>13</v>
      </c>
      <c r="B15" s="45" t="s">
        <v>324</v>
      </c>
      <c r="C15" s="107">
        <v>26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277</v>
      </c>
      <c r="K15" s="49">
        <v>0.31168831168831168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163</v>
      </c>
      <c r="S15" s="50">
        <v>0.11392405063291139</v>
      </c>
      <c r="T15" s="47" t="s">
        <v>223</v>
      </c>
      <c r="U15" s="51">
        <v>7200</v>
      </c>
      <c r="V15" s="47" t="s">
        <v>277</v>
      </c>
      <c r="W15" s="51">
        <v>-4983.0985915492956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255</v>
      </c>
      <c r="AG15" s="50">
        <v>0.47727272727272729</v>
      </c>
      <c r="AH15" s="47" t="s">
        <v>265</v>
      </c>
      <c r="AI15" s="54">
        <v>61200</v>
      </c>
    </row>
    <row r="16" spans="1:35">
      <c r="A16" s="44">
        <v>14</v>
      </c>
      <c r="B16" s="45" t="s">
        <v>304</v>
      </c>
      <c r="C16" s="107">
        <v>25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277</v>
      </c>
      <c r="AA16" s="50">
        <v>0.24581005586592178</v>
      </c>
      <c r="AB16" s="47" t="s">
        <v>276</v>
      </c>
      <c r="AC16" s="50">
        <v>0.59027777777777779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24</v>
      </c>
      <c r="D17" s="45" t="s">
        <v>244</v>
      </c>
      <c r="E17" s="46">
        <v>38.19999999999996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333</v>
      </c>
      <c r="S17" s="50">
        <v>0.11585365853658537</v>
      </c>
      <c r="T17" s="47" t="s">
        <v>227</v>
      </c>
      <c r="U17" s="51">
        <v>7161.9047619047615</v>
      </c>
      <c r="V17" s="47" t="s">
        <v>324</v>
      </c>
      <c r="W17" s="51">
        <v>-5065.625</v>
      </c>
      <c r="X17" s="47" t="s">
        <v>272</v>
      </c>
      <c r="Y17" s="50">
        <v>0.22259696458684655</v>
      </c>
      <c r="Z17" s="47" t="s">
        <v>191</v>
      </c>
      <c r="AA17" s="50">
        <v>0.24347826086956523</v>
      </c>
      <c r="AB17" s="47" t="s">
        <v>238</v>
      </c>
      <c r="AC17" s="50">
        <v>0.58823529411764708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333</v>
      </c>
      <c r="C18" s="107">
        <v>24</v>
      </c>
      <c r="D18" s="45" t="s">
        <v>164</v>
      </c>
      <c r="E18" s="46">
        <v>22.499999999999993</v>
      </c>
      <c r="F18" s="47" t="s">
        <v>277</v>
      </c>
      <c r="G18" s="59">
        <v>1.7350649350649354</v>
      </c>
      <c r="H18" s="47" t="s">
        <v>277</v>
      </c>
      <c r="I18" s="48">
        <v>2.4545454545454546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277</v>
      </c>
      <c r="Q18" s="50">
        <v>0.22532588454376165</v>
      </c>
      <c r="R18" s="47" t="s">
        <v>263</v>
      </c>
      <c r="S18" s="50">
        <v>0.11900191938579655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213</v>
      </c>
      <c r="Y18" s="50">
        <v>0.22222222222222221</v>
      </c>
      <c r="Z18" s="47" t="s">
        <v>114</v>
      </c>
      <c r="AA18" s="50">
        <v>0.23680068679353269</v>
      </c>
      <c r="AB18" s="47" t="s">
        <v>228</v>
      </c>
      <c r="AC18" s="50">
        <v>0.56666666666666665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244</v>
      </c>
      <c r="G19" s="59">
        <v>1.591666666666665</v>
      </c>
      <c r="H19" s="47" t="s">
        <v>244</v>
      </c>
      <c r="I19" s="48">
        <v>2.4583333333333335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0.53246753246753242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161</v>
      </c>
      <c r="AA19" s="50">
        <v>0.23376623376623376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333</v>
      </c>
      <c r="AG19" s="50">
        <v>0.42424242424242425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164</v>
      </c>
      <c r="G20" s="59">
        <v>1.4999999999999996</v>
      </c>
      <c r="H20" s="47" t="s">
        <v>164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0.50261233019853713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263</v>
      </c>
      <c r="AA20" s="50">
        <v>0.23224568138195778</v>
      </c>
      <c r="AB20" s="47" t="s">
        <v>333</v>
      </c>
      <c r="AC20" s="50">
        <v>0.55882352941176472</v>
      </c>
      <c r="AD20" s="47" t="s">
        <v>272</v>
      </c>
      <c r="AE20" s="50">
        <v>0.33333333333333331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255</v>
      </c>
      <c r="I21" s="48">
        <v>2.4666666666666668</v>
      </c>
      <c r="J21" s="47" t="s">
        <v>114</v>
      </c>
      <c r="K21" s="49">
        <v>0.2560083594566353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272</v>
      </c>
      <c r="W21" s="51">
        <v>-5396.0396039603957</v>
      </c>
      <c r="X21" s="47" t="s">
        <v>163</v>
      </c>
      <c r="Y21" s="50">
        <v>0.21518987341772153</v>
      </c>
      <c r="Z21" s="47" t="s">
        <v>297</v>
      </c>
      <c r="AA21" s="50">
        <v>0.2318840579710145</v>
      </c>
      <c r="AB21" s="47" t="s">
        <v>235</v>
      </c>
      <c r="AC21" s="50">
        <v>0.55813953488372092</v>
      </c>
      <c r="AD21" s="47" t="s">
        <v>335</v>
      </c>
      <c r="AE21" s="50">
        <v>0.33333333333333331</v>
      </c>
      <c r="AF21" s="47" t="s">
        <v>238</v>
      </c>
      <c r="AG21" s="50">
        <v>0.40540540540540543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2.4890282131661441</v>
      </c>
      <c r="J22" s="47" t="s">
        <v>179</v>
      </c>
      <c r="K22" s="49">
        <v>0.25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114</v>
      </c>
      <c r="Q22" s="50">
        <v>0.21190442123336672</v>
      </c>
      <c r="R22" s="47" t="s">
        <v>244</v>
      </c>
      <c r="S22" s="50">
        <v>0.13218390804597702</v>
      </c>
      <c r="T22" s="47" t="s">
        <v>335</v>
      </c>
      <c r="U22" s="51">
        <v>6675</v>
      </c>
      <c r="V22" s="47" t="s">
        <v>223</v>
      </c>
      <c r="W22" s="51">
        <v>-5450</v>
      </c>
      <c r="X22" s="47" t="s">
        <v>263</v>
      </c>
      <c r="Y22" s="50">
        <v>0.21497120921305182</v>
      </c>
      <c r="Z22" s="47" t="s">
        <v>264</v>
      </c>
      <c r="AA22" s="50">
        <v>0.23076923076923078</v>
      </c>
      <c r="AB22" s="47" t="s">
        <v>114</v>
      </c>
      <c r="AC22" s="50">
        <v>0.53969359331476319</v>
      </c>
      <c r="AD22" s="47" t="s">
        <v>177</v>
      </c>
      <c r="AE22" s="50">
        <v>0.33333333333333331</v>
      </c>
      <c r="AF22" s="47" t="s">
        <v>168</v>
      </c>
      <c r="AG22" s="50">
        <v>0.39534883720930231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-0.14033437826541287</v>
      </c>
      <c r="H23" s="47" t="s">
        <v>161</v>
      </c>
      <c r="I23" s="48">
        <v>2.5</v>
      </c>
      <c r="J23" s="47" t="s">
        <v>272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277</v>
      </c>
      <c r="S23" s="50">
        <v>0.13221601489757914</v>
      </c>
      <c r="T23" s="47" t="s">
        <v>297</v>
      </c>
      <c r="U23" s="51">
        <v>6585.7142857142853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235</v>
      </c>
      <c r="AA23" s="50">
        <v>0.23030303030303031</v>
      </c>
      <c r="AB23" s="47" t="s">
        <v>161</v>
      </c>
      <c r="AC23" s="50">
        <v>0.53846153846153844</v>
      </c>
      <c r="AD23" s="47" t="s">
        <v>205</v>
      </c>
      <c r="AE23" s="50">
        <v>0.33333333333333331</v>
      </c>
      <c r="AF23" s="47" t="s">
        <v>272</v>
      </c>
      <c r="AG23" s="50">
        <v>0.39344262295081966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0.2153846153846154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161</v>
      </c>
      <c r="Q24" s="50">
        <v>0.20779220779220781</v>
      </c>
      <c r="R24" s="47" t="s">
        <v>114</v>
      </c>
      <c r="S24" s="50">
        <v>0.13235083702961797</v>
      </c>
      <c r="T24" s="47" t="s">
        <v>269</v>
      </c>
      <c r="U24" s="51">
        <v>6444.8275862068967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195</v>
      </c>
      <c r="AC24" s="50">
        <v>0.53535353535353536</v>
      </c>
      <c r="AD24" s="47" t="s">
        <v>195</v>
      </c>
      <c r="AE24" s="50">
        <v>0.33082706766917291</v>
      </c>
      <c r="AF24" s="47" t="s">
        <v>263</v>
      </c>
      <c r="AG24" s="50">
        <v>0.38686131386861317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0.2476489028213166</v>
      </c>
      <c r="N25" s="47" t="s">
        <v>175</v>
      </c>
      <c r="O25" s="49">
        <v>0.5</v>
      </c>
      <c r="P25" s="47" t="s">
        <v>255</v>
      </c>
      <c r="Q25" s="50">
        <v>0.20657276995305165</v>
      </c>
      <c r="R25" s="47" t="s">
        <v>175</v>
      </c>
      <c r="S25" s="50">
        <v>0.13333333333333333</v>
      </c>
      <c r="T25" s="47" t="s">
        <v>272</v>
      </c>
      <c r="U25" s="51">
        <v>6442.622950819672</v>
      </c>
      <c r="V25" s="47" t="s">
        <v>235</v>
      </c>
      <c r="W25" s="51">
        <v>-5542.028985507246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227</v>
      </c>
      <c r="AC25" s="50">
        <v>0.53125</v>
      </c>
      <c r="AD25" s="47" t="s">
        <v>114</v>
      </c>
      <c r="AE25" s="50">
        <v>0.32990936555891237</v>
      </c>
      <c r="AF25" s="47" t="s">
        <v>235</v>
      </c>
      <c r="AG25" s="50">
        <v>0.38095238095238093</v>
      </c>
      <c r="AH25" s="47" t="s">
        <v>164</v>
      </c>
      <c r="AI25" s="54">
        <v>52000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333</v>
      </c>
      <c r="K26" s="49">
        <v>0.20833333333333334</v>
      </c>
      <c r="L26" s="47" t="s">
        <v>333</v>
      </c>
      <c r="M26" s="49">
        <v>0.25</v>
      </c>
      <c r="N26" s="47" t="s">
        <v>177</v>
      </c>
      <c r="O26" s="49">
        <v>0.5</v>
      </c>
      <c r="P26" s="47" t="s">
        <v>272</v>
      </c>
      <c r="Q26" s="50">
        <v>0.20573355817875211</v>
      </c>
      <c r="R26" s="47" t="s">
        <v>199</v>
      </c>
      <c r="S26" s="50">
        <v>0.13333333333333333</v>
      </c>
      <c r="T26" s="47" t="s">
        <v>114</v>
      </c>
      <c r="U26" s="51">
        <v>6431.6677920324109</v>
      </c>
      <c r="V26" s="47" t="s">
        <v>335</v>
      </c>
      <c r="W26" s="51">
        <v>-5650</v>
      </c>
      <c r="X26" s="47" t="s">
        <v>276</v>
      </c>
      <c r="Y26" s="50">
        <v>0.20779220779220781</v>
      </c>
      <c r="Z26" s="47" t="s">
        <v>169</v>
      </c>
      <c r="AA26" s="50">
        <v>0.19868995633187772</v>
      </c>
      <c r="AB26" s="47" t="s">
        <v>163</v>
      </c>
      <c r="AC26" s="50">
        <v>0.52941176470588236</v>
      </c>
      <c r="AD26" s="47" t="s">
        <v>163</v>
      </c>
      <c r="AE26" s="50">
        <v>0.32</v>
      </c>
      <c r="AF26" s="47" t="s">
        <v>179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272</v>
      </c>
      <c r="G27" s="59">
        <v>-3.826249999999999</v>
      </c>
      <c r="H27" s="47" t="s">
        <v>333</v>
      </c>
      <c r="I27" s="48">
        <v>2.5833333333333335</v>
      </c>
      <c r="J27" s="47" t="s">
        <v>164</v>
      </c>
      <c r="K27" s="49">
        <v>0.2</v>
      </c>
      <c r="L27" s="47" t="s">
        <v>223</v>
      </c>
      <c r="M27" s="49">
        <v>0.25</v>
      </c>
      <c r="N27" s="47" t="s">
        <v>223</v>
      </c>
      <c r="O27" s="49">
        <v>0.5</v>
      </c>
      <c r="P27" s="47" t="s">
        <v>333</v>
      </c>
      <c r="Q27" s="50">
        <v>0.20121951219512196</v>
      </c>
      <c r="R27" s="47" t="s">
        <v>216</v>
      </c>
      <c r="S27" s="50">
        <v>0.13407821229050279</v>
      </c>
      <c r="T27" s="47" t="s">
        <v>324</v>
      </c>
      <c r="U27" s="51">
        <v>6431.25</v>
      </c>
      <c r="V27" s="47" t="s">
        <v>114</v>
      </c>
      <c r="W27" s="51">
        <v>-5683.3513513513517</v>
      </c>
      <c r="X27" s="47" t="s">
        <v>333</v>
      </c>
      <c r="Y27" s="50">
        <v>0.2073170731707317</v>
      </c>
      <c r="Z27" s="47" t="s">
        <v>244</v>
      </c>
      <c r="AA27" s="50">
        <v>0.19540229885057472</v>
      </c>
      <c r="AB27" s="47" t="s">
        <v>258</v>
      </c>
      <c r="AC27" s="50">
        <v>0.52941176470588236</v>
      </c>
      <c r="AD27" s="47" t="s">
        <v>277</v>
      </c>
      <c r="AE27" s="50">
        <v>0.30303030303030304</v>
      </c>
      <c r="AF27" s="47" t="s">
        <v>213</v>
      </c>
      <c r="AG27" s="50">
        <v>0.375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180</v>
      </c>
      <c r="E28" s="46">
        <v>-52.6</v>
      </c>
      <c r="F28" s="47" t="s">
        <v>333</v>
      </c>
      <c r="G28" s="59">
        <v>-3.8833333333333333</v>
      </c>
      <c r="H28" s="47" t="s">
        <v>272</v>
      </c>
      <c r="I28" s="48">
        <v>2.6</v>
      </c>
      <c r="J28" s="47" t="s">
        <v>228</v>
      </c>
      <c r="K28" s="49">
        <v>0.2</v>
      </c>
      <c r="L28" s="47" t="s">
        <v>164</v>
      </c>
      <c r="M28" s="49">
        <v>0.26666666666666666</v>
      </c>
      <c r="N28" s="47" t="s">
        <v>195</v>
      </c>
      <c r="O28" s="49">
        <v>0.49152542372881358</v>
      </c>
      <c r="P28" s="47" t="s">
        <v>166</v>
      </c>
      <c r="Q28" s="50">
        <v>0.2</v>
      </c>
      <c r="R28" s="47" t="s">
        <v>269</v>
      </c>
      <c r="S28" s="50">
        <v>0.1360544217687075</v>
      </c>
      <c r="T28" s="47" t="s">
        <v>276</v>
      </c>
      <c r="U28" s="51">
        <v>6320.3488372093025</v>
      </c>
      <c r="V28" s="47" t="s">
        <v>168</v>
      </c>
      <c r="W28" s="51">
        <v>-5835.7142857142853</v>
      </c>
      <c r="X28" s="47" t="s">
        <v>114</v>
      </c>
      <c r="Y28" s="50">
        <v>0.20546573186435826</v>
      </c>
      <c r="Z28" s="47" t="s">
        <v>228</v>
      </c>
      <c r="AA28" s="50">
        <v>0.1888111888111888</v>
      </c>
      <c r="AB28" s="47" t="s">
        <v>216</v>
      </c>
      <c r="AC28" s="50">
        <v>0.51515151515151514</v>
      </c>
      <c r="AD28" s="47" t="s">
        <v>228</v>
      </c>
      <c r="AE28" s="50">
        <v>0.29629629629629628</v>
      </c>
      <c r="AF28" s="47" t="s">
        <v>114</v>
      </c>
      <c r="AG28" s="50">
        <v>0.37272113436866983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216</v>
      </c>
      <c r="G29" s="59">
        <v>-4.9481481481481469</v>
      </c>
      <c r="H29" s="47" t="s">
        <v>216</v>
      </c>
      <c r="I29" s="48">
        <v>2.6296296296296298</v>
      </c>
      <c r="J29" s="47" t="s">
        <v>304</v>
      </c>
      <c r="K29" s="49">
        <v>0.2</v>
      </c>
      <c r="L29" s="47" t="s">
        <v>238</v>
      </c>
      <c r="M29" s="49">
        <v>0.26666666666666666</v>
      </c>
      <c r="N29" s="47" t="s">
        <v>333</v>
      </c>
      <c r="O29" s="49">
        <v>0.45833333333333331</v>
      </c>
      <c r="P29" s="47" t="s">
        <v>175</v>
      </c>
      <c r="Q29" s="50">
        <v>0.2</v>
      </c>
      <c r="R29" s="47" t="s">
        <v>235</v>
      </c>
      <c r="S29" s="50">
        <v>0.1393939393939394</v>
      </c>
      <c r="T29" s="47" t="s">
        <v>255</v>
      </c>
      <c r="U29" s="51">
        <v>6295.454545454545</v>
      </c>
      <c r="V29" s="47" t="s">
        <v>276</v>
      </c>
      <c r="W29" s="51">
        <v>-5849.2063492063489</v>
      </c>
      <c r="X29" s="47" t="s">
        <v>244</v>
      </c>
      <c r="Y29" s="50">
        <v>0.20114942528735633</v>
      </c>
      <c r="Z29" s="47" t="s">
        <v>255</v>
      </c>
      <c r="AA29" s="50">
        <v>0.18309859154929578</v>
      </c>
      <c r="AB29" s="47" t="s">
        <v>272</v>
      </c>
      <c r="AC29" s="50">
        <v>0.50757575757575757</v>
      </c>
      <c r="AD29" s="47" t="s">
        <v>276</v>
      </c>
      <c r="AE29" s="50">
        <v>0.28957528957528955</v>
      </c>
      <c r="AF29" s="47" t="s">
        <v>265</v>
      </c>
      <c r="AG29" s="50">
        <v>0.37037037037037035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304</v>
      </c>
      <c r="G30" s="59">
        <v>-6.7880000000000003</v>
      </c>
      <c r="H30" s="47" t="s">
        <v>241</v>
      </c>
      <c r="I30" s="48">
        <v>2.6666666666666665</v>
      </c>
      <c r="J30" s="47" t="s">
        <v>269</v>
      </c>
      <c r="K30" s="49">
        <v>0.19047619047619047</v>
      </c>
      <c r="L30" s="47" t="s">
        <v>168</v>
      </c>
      <c r="M30" s="49">
        <v>0.27777777777777779</v>
      </c>
      <c r="N30" s="47" t="s">
        <v>304</v>
      </c>
      <c r="O30" s="49">
        <v>0.44</v>
      </c>
      <c r="P30" s="47" t="s">
        <v>269</v>
      </c>
      <c r="Q30" s="50">
        <v>0.19727891156462585</v>
      </c>
      <c r="R30" s="47" t="s">
        <v>238</v>
      </c>
      <c r="S30" s="50">
        <v>0.1409090909090909</v>
      </c>
      <c r="T30" s="47" t="s">
        <v>203</v>
      </c>
      <c r="U30" s="51">
        <v>6275</v>
      </c>
      <c r="V30" s="47" t="s">
        <v>304</v>
      </c>
      <c r="W30" s="51">
        <v>-5882.1428571428569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333</v>
      </c>
      <c r="E31" s="46">
        <v>-93.2</v>
      </c>
      <c r="F31" s="47" t="s">
        <v>235</v>
      </c>
      <c r="G31" s="59">
        <v>-7.1430769230769213</v>
      </c>
      <c r="H31" s="47" t="s">
        <v>235</v>
      </c>
      <c r="I31" s="48">
        <v>2.6769230769230767</v>
      </c>
      <c r="J31" s="47" t="s">
        <v>227</v>
      </c>
      <c r="K31" s="49">
        <v>0.14285714285714285</v>
      </c>
      <c r="L31" s="47" t="s">
        <v>227</v>
      </c>
      <c r="M31" s="49">
        <v>0.2857142857142857</v>
      </c>
      <c r="N31" s="47" t="s">
        <v>272</v>
      </c>
      <c r="O31" s="49">
        <v>0.4375</v>
      </c>
      <c r="P31" s="47" t="s">
        <v>228</v>
      </c>
      <c r="Q31" s="50">
        <v>0.19580419580419581</v>
      </c>
      <c r="R31" s="47" t="s">
        <v>297</v>
      </c>
      <c r="S31" s="50">
        <v>0.14492753623188406</v>
      </c>
      <c r="T31" s="47" t="s">
        <v>277</v>
      </c>
      <c r="U31" s="51">
        <v>6235.5371900826449</v>
      </c>
      <c r="V31" s="47" t="s">
        <v>177</v>
      </c>
      <c r="W31" s="51">
        <v>-5950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199</v>
      </c>
      <c r="E32" s="46">
        <v>-97.4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272</v>
      </c>
      <c r="M32" s="49">
        <v>0.28749999999999998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304</v>
      </c>
      <c r="S32" s="50">
        <v>0.14814814814814814</v>
      </c>
      <c r="T32" s="47" t="s">
        <v>163</v>
      </c>
      <c r="U32" s="51">
        <v>6172.2222222222226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262</v>
      </c>
      <c r="AE32" s="50">
        <v>0.25</v>
      </c>
      <c r="AF32" s="47" t="s">
        <v>277</v>
      </c>
      <c r="AG32" s="50">
        <v>0.35537190082644626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241</v>
      </c>
      <c r="E33" s="46">
        <v>-97.9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216</v>
      </c>
      <c r="M33" s="49">
        <v>0.29629629629629628</v>
      </c>
      <c r="N33" s="47" t="s">
        <v>235</v>
      </c>
      <c r="O33" s="49">
        <v>0.43076923076923079</v>
      </c>
      <c r="P33" s="47" t="s">
        <v>262</v>
      </c>
      <c r="Q33" s="50">
        <v>0.17391304347826086</v>
      </c>
      <c r="R33" s="47" t="s">
        <v>335</v>
      </c>
      <c r="S33" s="50">
        <v>0.14925373134328357</v>
      </c>
      <c r="T33" s="47" t="s">
        <v>168</v>
      </c>
      <c r="U33" s="51">
        <v>5988.3720930232557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235</v>
      </c>
      <c r="AE33" s="50">
        <v>0.23684210526315788</v>
      </c>
      <c r="AF33" s="47" t="s">
        <v>276</v>
      </c>
      <c r="AG33" s="50">
        <v>0.34302325581395349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277</v>
      </c>
      <c r="M34" s="49">
        <v>0.29870129870129869</v>
      </c>
      <c r="N34" s="47" t="s">
        <v>244</v>
      </c>
      <c r="O34" s="49">
        <v>0.41666666666666669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235</v>
      </c>
      <c r="U34" s="51">
        <v>5904.7619047619046</v>
      </c>
      <c r="V34" s="47" t="s">
        <v>244</v>
      </c>
      <c r="W34" s="51">
        <v>-6282.608695652174</v>
      </c>
      <c r="X34" s="47" t="s">
        <v>304</v>
      </c>
      <c r="Y34" s="50">
        <v>0.17460317460317459</v>
      </c>
      <c r="Z34" s="47" t="s">
        <v>215</v>
      </c>
      <c r="AA34" s="50">
        <v>0.16666666666666666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3.8461538461538464E-2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235</v>
      </c>
      <c r="Q35" s="50">
        <v>0.16969696969696971</v>
      </c>
      <c r="R35" s="47" t="s">
        <v>241</v>
      </c>
      <c r="S35" s="50">
        <v>0.15151515151515152</v>
      </c>
      <c r="T35" s="47" t="s">
        <v>177</v>
      </c>
      <c r="U35" s="51">
        <v>5900</v>
      </c>
      <c r="V35" s="47" t="s">
        <v>208</v>
      </c>
      <c r="W35" s="51">
        <v>-6340</v>
      </c>
      <c r="X35" s="47" t="s">
        <v>262</v>
      </c>
      <c r="Y35" s="50">
        <v>0.17391304347826086</v>
      </c>
      <c r="Z35" s="47" t="s">
        <v>333</v>
      </c>
      <c r="AA35" s="50">
        <v>0.15853658536585366</v>
      </c>
      <c r="AB35" s="47" t="s">
        <v>277</v>
      </c>
      <c r="AC35" s="50">
        <v>0.48201438848920863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263</v>
      </c>
      <c r="U36" s="51">
        <v>5779.5620437956204</v>
      </c>
      <c r="V36" s="47" t="s">
        <v>238</v>
      </c>
      <c r="W36" s="51">
        <v>-6512.9032258064517</v>
      </c>
      <c r="X36" s="47" t="s">
        <v>235</v>
      </c>
      <c r="Y36" s="50">
        <v>0.17373737373737375</v>
      </c>
      <c r="Z36" s="47" t="s">
        <v>177</v>
      </c>
      <c r="AA36" s="50">
        <v>0.15789473684210525</v>
      </c>
      <c r="AB36" s="47" t="s">
        <v>255</v>
      </c>
      <c r="AC36" s="50">
        <v>0.47826086956521741</v>
      </c>
      <c r="AD36" s="47" t="s">
        <v>324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335</v>
      </c>
      <c r="M37" s="49">
        <v>0.3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161</v>
      </c>
      <c r="W37" s="51">
        <v>-6514.2857142857147</v>
      </c>
      <c r="X37" s="47" t="s">
        <v>161</v>
      </c>
      <c r="Y37" s="50">
        <v>0.16883116883116883</v>
      </c>
      <c r="Z37" s="47" t="s">
        <v>269</v>
      </c>
      <c r="AA37" s="50">
        <v>0.15646258503401361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208</v>
      </c>
      <c r="E38" s="46">
        <v>-132.69999999999999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304</v>
      </c>
      <c r="M38" s="49">
        <v>0.32</v>
      </c>
      <c r="N38" s="47" t="s">
        <v>258</v>
      </c>
      <c r="O38" s="49">
        <v>0.33333333333333331</v>
      </c>
      <c r="P38" s="47" t="s">
        <v>164</v>
      </c>
      <c r="Q38" s="50">
        <v>0.16528925619834711</v>
      </c>
      <c r="R38" s="47" t="s">
        <v>272</v>
      </c>
      <c r="S38" s="50">
        <v>0.1703204047217538</v>
      </c>
      <c r="T38" s="47" t="s">
        <v>265</v>
      </c>
      <c r="U38" s="51">
        <v>5618.5185185185182</v>
      </c>
      <c r="V38" s="47" t="s">
        <v>333</v>
      </c>
      <c r="W38" s="51">
        <v>-6526.3157894736842</v>
      </c>
      <c r="X38" s="47" t="s">
        <v>169</v>
      </c>
      <c r="Y38" s="50">
        <v>0.15938864628820962</v>
      </c>
      <c r="Z38" s="47" t="s">
        <v>324</v>
      </c>
      <c r="AA38" s="50">
        <v>0.1497005988023952</v>
      </c>
      <c r="AB38" s="47" t="s">
        <v>324</v>
      </c>
      <c r="AC38" s="50">
        <v>0.36363636363636365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216</v>
      </c>
      <c r="E39" s="46">
        <v>-133.59999999999997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235</v>
      </c>
      <c r="M39" s="49">
        <v>0.32307692307692309</v>
      </c>
      <c r="N39" s="47" t="s">
        <v>262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114</v>
      </c>
      <c r="E40" s="46">
        <v>-134.30000000000013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324</v>
      </c>
      <c r="O40" s="49">
        <v>0.30769230769230771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5515.151515151515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335</v>
      </c>
      <c r="O41" s="49">
        <v>0.3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196</v>
      </c>
      <c r="G43" s="59">
        <v>-27.1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324</v>
      </c>
      <c r="S43" s="50">
        <v>0.19161676646706588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0.1317365269461078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324</v>
      </c>
      <c r="G44" s="59">
        <v>-27.469230769230766</v>
      </c>
      <c r="H44" s="47" t="s">
        <v>324</v>
      </c>
      <c r="I44" s="48">
        <v>3.2307692307692308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324</v>
      </c>
      <c r="Q44" s="50">
        <v>9.580838323353294E-2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335</v>
      </c>
      <c r="E45" s="46">
        <v>-198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0.57692307692307687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-306.09999999999991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-464.2999999999999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-714.19999999999993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957</v>
      </c>
      <c r="C2" s="121"/>
      <c r="E2" s="32" t="s">
        <v>54</v>
      </c>
      <c r="F2" s="29" t="s">
        <v>20</v>
      </c>
      <c r="G2" s="12">
        <v>861</v>
      </c>
      <c r="H2" s="93">
        <f>IF(B$17=0,0,G2/B$17)</f>
        <v>0.58136394328156649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-53.291536050156736</v>
      </c>
      <c r="P2" s="79">
        <v>957</v>
      </c>
      <c r="Q2" s="63">
        <v>-51000</v>
      </c>
    </row>
    <row r="3" spans="1:17">
      <c r="A3" s="19" t="s">
        <v>8</v>
      </c>
      <c r="B3" s="122">
        <v>6989</v>
      </c>
      <c r="C3" s="123"/>
      <c r="E3" s="33" t="s">
        <v>181</v>
      </c>
      <c r="F3" s="30" t="s">
        <v>156</v>
      </c>
      <c r="G3" s="13">
        <v>771</v>
      </c>
      <c r="H3" s="94">
        <f>IF(B$17=0,0,G3/B$17)</f>
        <v>0.52059419311276167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-4.5977011494252871</v>
      </c>
      <c r="P3" s="80">
        <v>957</v>
      </c>
      <c r="Q3" s="64">
        <v>-4400</v>
      </c>
    </row>
    <row r="4" spans="1:17">
      <c r="A4" s="19" t="s">
        <v>6</v>
      </c>
      <c r="B4" s="124">
        <v>-134.30000000000013</v>
      </c>
      <c r="C4" s="125"/>
      <c r="E4" s="33" t="s">
        <v>184</v>
      </c>
      <c r="F4" s="30" t="s">
        <v>187</v>
      </c>
      <c r="G4" s="13">
        <v>734</v>
      </c>
      <c r="H4" s="94">
        <f>IF(B$17=0,0,G4/B$17)</f>
        <v>0.49561107359891965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-23.344191096634095</v>
      </c>
      <c r="P4" s="80">
        <v>921</v>
      </c>
      <c r="Q4" s="64">
        <v>-21500</v>
      </c>
    </row>
    <row r="5" spans="1:17">
      <c r="A5" s="19" t="s">
        <v>7</v>
      </c>
      <c r="B5" s="126">
        <f>IF(B$2=0,0,B$4/B$2)</f>
        <v>-0.14033437826541287</v>
      </c>
      <c r="C5" s="127"/>
      <c r="E5" s="33" t="s">
        <v>60</v>
      </c>
      <c r="F5" s="30" t="s">
        <v>24</v>
      </c>
      <c r="G5" s="13">
        <v>560</v>
      </c>
      <c r="H5" s="94">
        <f>IF(B$17=0,0,G5/B$17)</f>
        <v>0.37812288993923027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-23.039806996381181</v>
      </c>
      <c r="P5" s="80">
        <v>829</v>
      </c>
      <c r="Q5" s="64">
        <v>-19100</v>
      </c>
    </row>
    <row r="6" spans="1:17">
      <c r="A6" s="19" t="s">
        <v>1</v>
      </c>
      <c r="B6" s="128">
        <f>IF(B$2=0,0,(B$7*1+B$8*2+B$9*3+B$10*4)/B$2)</f>
        <v>2.4890282131661441</v>
      </c>
      <c r="C6" s="129"/>
      <c r="E6" s="33" t="s">
        <v>56</v>
      </c>
      <c r="F6" s="30" t="s">
        <v>185</v>
      </c>
      <c r="G6" s="13">
        <v>392</v>
      </c>
      <c r="H6" s="94">
        <f>IF(B$17=0,0,G6/B$17)</f>
        <v>0.26468602295746119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1.4240506329113924</v>
      </c>
      <c r="P6" s="80">
        <v>632</v>
      </c>
      <c r="Q6" s="64">
        <v>900</v>
      </c>
    </row>
    <row r="7" spans="1:17">
      <c r="A7" s="19" t="s">
        <v>2</v>
      </c>
      <c r="B7" s="13">
        <v>245</v>
      </c>
      <c r="C7" s="6">
        <f t="shared" ref="C7:C12" si="2">IF(B$2=0,0,B7/B$2)</f>
        <v>0.2560083594566353</v>
      </c>
      <c r="E7" s="33" t="s">
        <v>57</v>
      </c>
      <c r="F7" s="30" t="s">
        <v>21</v>
      </c>
      <c r="G7" s="13">
        <v>334</v>
      </c>
      <c r="H7" s="94">
        <f>IF(B$17=0,0,G7/B$17)</f>
        <v>0.22552329507089805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-39.215686274509807</v>
      </c>
      <c r="P7" s="80">
        <v>408</v>
      </c>
      <c r="Q7" s="64">
        <v>-16000</v>
      </c>
    </row>
    <row r="8" spans="1:17">
      <c r="A8" s="19" t="s">
        <v>3</v>
      </c>
      <c r="B8" s="13">
        <v>236</v>
      </c>
      <c r="C8" s="6">
        <f>IF(B$2=0,0,B8/B$2)</f>
        <v>0.24660397074190177</v>
      </c>
      <c r="E8" s="33" t="s">
        <v>55</v>
      </c>
      <c r="F8" s="30" t="s">
        <v>155</v>
      </c>
      <c r="G8" s="13">
        <v>324</v>
      </c>
      <c r="H8" s="94">
        <f>IF(B$17=0,0,G8/B$17)</f>
        <v>0.2187711006076975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188</v>
      </c>
      <c r="Q8" s="64">
        <v>0</v>
      </c>
    </row>
    <row r="9" spans="1:17">
      <c r="A9" s="20" t="s">
        <v>4</v>
      </c>
      <c r="B9" s="14">
        <v>239</v>
      </c>
      <c r="C9" s="7">
        <f>IF(B$2=0,0,B9/B$2)</f>
        <v>0.2497387669801463</v>
      </c>
      <c r="E9" s="33" t="s">
        <v>59</v>
      </c>
      <c r="F9" s="30" t="s">
        <v>23</v>
      </c>
      <c r="G9" s="13">
        <v>257</v>
      </c>
      <c r="H9" s="94">
        <f>IF(B$17=0,0,G9/B$17)</f>
        <v>0.17353139770425388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237</v>
      </c>
      <c r="C10" s="7">
        <f>IF(B$2=0,0,B10/B$2)</f>
        <v>0.2476489028213166</v>
      </c>
      <c r="E10" s="33" t="s">
        <v>182</v>
      </c>
      <c r="F10" s="30" t="s">
        <v>19</v>
      </c>
      <c r="G10" s="13">
        <v>153</v>
      </c>
      <c r="H10" s="94">
        <f>IF(B$17=0,0,G10/B$17)</f>
        <v>0.10330857528696827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481</v>
      </c>
      <c r="C11" s="7">
        <f>IF(B$2=0,0,B11/B$2)</f>
        <v>0.50261233019853713</v>
      </c>
      <c r="E11" s="33" t="s">
        <v>58</v>
      </c>
      <c r="F11" s="30" t="s">
        <v>22</v>
      </c>
      <c r="G11" s="13">
        <v>98</v>
      </c>
      <c r="H11" s="94">
        <f>IF(B$17=0,0,G11/B$17)</f>
        <v>6.6171505739365297E-2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2.8213166144200628E-2</v>
      </c>
      <c r="E12" s="33" t="s">
        <v>77</v>
      </c>
      <c r="F12" s="30" t="s">
        <v>41</v>
      </c>
      <c r="G12" s="13">
        <v>58</v>
      </c>
      <c r="H12" s="94">
        <f>IF(B$17=0,0,G12/B$17)</f>
        <v>3.916272788656313E-2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-0.29666666666666663</v>
      </c>
      <c r="P12" s="79">
        <v>240</v>
      </c>
      <c r="Q12" s="67">
        <v>-71.199999999999989</v>
      </c>
    </row>
    <row r="13" spans="1:17">
      <c r="A13" s="22" t="s">
        <v>97</v>
      </c>
      <c r="B13" s="15">
        <v>1436</v>
      </c>
      <c r="C13" s="11">
        <f>IF(B$3=0,0,B13/B$3)</f>
        <v>0.20546573186435826</v>
      </c>
      <c r="E13" s="33" t="s">
        <v>74</v>
      </c>
      <c r="F13" s="30" t="s">
        <v>38</v>
      </c>
      <c r="G13" s="13">
        <v>46</v>
      </c>
      <c r="H13" s="94">
        <f>IF(B$17=0,0,G13/B$17)</f>
        <v>3.1060094530722483E-2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1.3083333333333322</v>
      </c>
      <c r="P13" s="80">
        <v>240</v>
      </c>
      <c r="Q13" s="68">
        <v>313.99999999999972</v>
      </c>
    </row>
    <row r="14" spans="1:17">
      <c r="A14" s="19" t="s">
        <v>94</v>
      </c>
      <c r="B14" s="13">
        <v>1655</v>
      </c>
      <c r="C14" s="6">
        <f>IF(B$3=0,0,B14/B$3)</f>
        <v>0.23680068679353269</v>
      </c>
      <c r="E14" s="33" t="s">
        <v>183</v>
      </c>
      <c r="F14" s="30" t="s">
        <v>186</v>
      </c>
      <c r="G14" s="13">
        <v>40</v>
      </c>
      <c r="H14" s="94">
        <f>IF(B$17=0,0,G14/B$17)</f>
        <v>2.700877785280216E-2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-1.9079166666666674</v>
      </c>
      <c r="P14" s="80">
        <v>240</v>
      </c>
      <c r="Q14" s="68">
        <v>-457.90000000000015</v>
      </c>
    </row>
    <row r="15" spans="1:17">
      <c r="A15" s="18" t="s">
        <v>99</v>
      </c>
      <c r="B15" s="12">
        <f>B21</f>
        <v>775</v>
      </c>
      <c r="C15" s="4">
        <f>IF(B$13=0,0,B15/B$13)</f>
        <v>0.53969359331476319</v>
      </c>
      <c r="E15" s="33" t="s">
        <v>71</v>
      </c>
      <c r="F15" s="30" t="s">
        <v>35</v>
      </c>
      <c r="G15" s="13">
        <v>32</v>
      </c>
      <c r="H15" s="94">
        <f>IF(B$17=0,0,G15/B$17)</f>
        <v>2.160702228224173E-2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0.33666666666666639</v>
      </c>
      <c r="P15" s="81">
        <v>240</v>
      </c>
      <c r="Q15" s="69">
        <v>80.79999999999994</v>
      </c>
    </row>
    <row r="16" spans="1:17">
      <c r="A16" s="18" t="s">
        <v>100</v>
      </c>
      <c r="B16" s="12">
        <f>B22</f>
        <v>546</v>
      </c>
      <c r="C16" s="4">
        <f>IF(B$14=0,0,B16/B$14)</f>
        <v>0.32990936555891237</v>
      </c>
      <c r="E16" s="33" t="s">
        <v>66</v>
      </c>
      <c r="F16" s="30" t="s">
        <v>30</v>
      </c>
      <c r="G16" s="13">
        <v>26</v>
      </c>
      <c r="H16" s="94">
        <f>IF(B$17=0,0,G16/B$17)</f>
        <v>1.7555705604321403E-2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1481</v>
      </c>
      <c r="C17" s="4">
        <f>IF(B$3=0,0,B17/B$3)</f>
        <v>0.21190442123336672</v>
      </c>
      <c r="E17" s="33" t="s">
        <v>67</v>
      </c>
      <c r="F17" s="30" t="s">
        <v>31</v>
      </c>
      <c r="G17" s="13">
        <v>20</v>
      </c>
      <c r="H17" s="94">
        <f>IF(B$17=0,0,G17/B$17)</f>
        <v>1.350438892640108E-2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925</v>
      </c>
      <c r="C18" s="6">
        <f>IF(B$3=0,0,B18/B$3)</f>
        <v>0.13235083702961797</v>
      </c>
      <c r="E18" s="33" t="s">
        <v>69</v>
      </c>
      <c r="F18" s="30" t="s">
        <v>33</v>
      </c>
      <c r="G18" s="13">
        <v>14</v>
      </c>
      <c r="H18" s="94">
        <f>IF(B$17=0,0,G18/B$17)</f>
        <v>9.4530722484807567E-3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552</v>
      </c>
      <c r="C19" s="6">
        <f>IF(B$17=0,0,B19/B$17)</f>
        <v>0.37272113436866983</v>
      </c>
      <c r="E19" s="33" t="s">
        <v>78</v>
      </c>
      <c r="F19" s="30" t="s">
        <v>42</v>
      </c>
      <c r="G19" s="13">
        <v>12</v>
      </c>
      <c r="H19" s="94">
        <f>IF(B$17=0,0,G19/B$17)</f>
        <v>8.1026333558406483E-3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929</v>
      </c>
      <c r="C20" s="6">
        <f>IF(B$17=0,0,B20/B$17)</f>
        <v>0.62727886563133017</v>
      </c>
      <c r="E20" s="33" t="s">
        <v>62</v>
      </c>
      <c r="F20" s="30" t="s">
        <v>26</v>
      </c>
      <c r="G20" s="13">
        <v>11</v>
      </c>
      <c r="H20" s="94">
        <f>IF(B$17=0,0,G20/B$17)</f>
        <v>7.4274139095205942E-3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775</v>
      </c>
      <c r="C21" s="6">
        <f>IF(B$17=0,0,B21/B$17)</f>
        <v>0.52329507089804184</v>
      </c>
      <c r="E21" s="33" t="s">
        <v>61</v>
      </c>
      <c r="F21" s="30" t="s">
        <v>25</v>
      </c>
      <c r="G21" s="13">
        <v>7</v>
      </c>
      <c r="H21" s="94">
        <f>IF(B$17=0,0,G21/B$17)</f>
        <v>4.7265361242403783E-3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546</v>
      </c>
      <c r="C22" s="6">
        <f>IF(B$17=0,0,B22/B$17)</f>
        <v>0.36866981769074947</v>
      </c>
      <c r="E22" s="33" t="s">
        <v>76</v>
      </c>
      <c r="F22" s="30" t="s">
        <v>40</v>
      </c>
      <c r="G22" s="13">
        <v>6</v>
      </c>
      <c r="H22" s="94">
        <f>IF(B$17=0,0,G22/B$17)</f>
        <v>4.0513166779203242E-3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160</v>
      </c>
      <c r="C23" s="6">
        <f>IF(B$17=0,0,B23/B$17)</f>
        <v>0.10803511141120864</v>
      </c>
      <c r="E23" s="33" t="s">
        <v>63</v>
      </c>
      <c r="F23" s="30" t="s">
        <v>27</v>
      </c>
      <c r="G23" s="13">
        <v>3</v>
      </c>
      <c r="H23" s="94">
        <f>IF(B$17=0,0,G23/B$17)</f>
        <v>2.0256583389601621E-3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6431.6677920324109</v>
      </c>
      <c r="C24" s="8">
        <v>9525300</v>
      </c>
      <c r="E24" s="33" t="s">
        <v>72</v>
      </c>
      <c r="F24" s="30" t="s">
        <v>36</v>
      </c>
      <c r="G24" s="13">
        <v>2</v>
      </c>
      <c r="H24" s="94">
        <f>IF(B$17=0,0,G24/B$17)</f>
        <v>1.3504388926401081E-3</v>
      </c>
      <c r="I24" s="56">
        <v>3</v>
      </c>
      <c r="K24" s="5">
        <v>22</v>
      </c>
      <c r="L24" s="61">
        <v>-68.399999999999991</v>
      </c>
      <c r="N24" s="76" t="s">
        <v>324</v>
      </c>
      <c r="O24" s="86">
        <f>IF(P24=0,0,Q24/P24)</f>
        <v>36.591025641025638</v>
      </c>
      <c r="P24" s="80">
        <v>78</v>
      </c>
      <c r="Q24" s="68">
        <v>2854.1</v>
      </c>
    </row>
    <row r="25" spans="1:17">
      <c r="A25" s="20" t="s">
        <v>133</v>
      </c>
      <c r="B25" s="97">
        <f>IF($B$17-B$16=0,0,C25/($B$17-B$16))</f>
        <v>7487.1657754010694</v>
      </c>
      <c r="C25" s="98">
        <v>7000500</v>
      </c>
      <c r="E25" s="33" t="s">
        <v>75</v>
      </c>
      <c r="F25" s="30" t="s">
        <v>39</v>
      </c>
      <c r="G25" s="13">
        <v>2</v>
      </c>
      <c r="H25" s="94">
        <f>IF(B$17=0,0,G25/B$17)</f>
        <v>1.3504388926401081E-3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4624.1758241758243</v>
      </c>
      <c r="C26" s="98">
        <v>2524800</v>
      </c>
      <c r="E26" s="33" t="s">
        <v>68</v>
      </c>
      <c r="F26" s="30" t="s">
        <v>32</v>
      </c>
      <c r="G26" s="13">
        <v>1</v>
      </c>
      <c r="H26" s="94">
        <f>IF(B$17=0,0,G26/B$17)</f>
        <v>6.7521944632005406E-4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-5683.3513513513517</v>
      </c>
      <c r="C27" s="98">
        <v>-5257100</v>
      </c>
      <c r="E27" s="33" t="s">
        <v>79</v>
      </c>
      <c r="F27" s="30" t="s">
        <v>43</v>
      </c>
      <c r="G27" s="13">
        <v>1</v>
      </c>
      <c r="H27" s="94">
        <f>IF(B$17=0,0,G27/B$17)</f>
        <v>6.7521944632005406E-4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6.7521944632005406E-4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6.7521944632005406E-4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2.0031478036915151E-3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167</v>
      </c>
      <c r="C35" s="102">
        <f t="shared" ref="C35:C47" si="3">IF(B$17=0,0,B35/B$17)</f>
        <v>0.11276164753544902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330</v>
      </c>
      <c r="C36" s="6">
        <f t="shared" si="3"/>
        <v>0.22282241728561783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235</v>
      </c>
      <c r="O36" s="86">
        <f>IF(P36=0,0,Q36/P36)</f>
        <v>9.3056410256410445</v>
      </c>
      <c r="P36" s="80">
        <v>195</v>
      </c>
      <c r="Q36" s="68">
        <v>1814.6000000000038</v>
      </c>
    </row>
    <row r="37" spans="1:17">
      <c r="A37" s="19" t="s">
        <v>136</v>
      </c>
      <c r="B37" s="100">
        <v>326</v>
      </c>
      <c r="C37" s="6">
        <f t="shared" si="3"/>
        <v>0.22012153950033761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309</v>
      </c>
      <c r="C38" s="6">
        <f t="shared" si="3"/>
        <v>0.20864280891289669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174</v>
      </c>
      <c r="C39" s="6">
        <f t="shared" si="3"/>
        <v>0.1174881836596894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333</v>
      </c>
      <c r="O39" s="86">
        <f>IF(P39=0,0,Q39/P39)</f>
        <v>5.1777777777777825</v>
      </c>
      <c r="P39" s="80">
        <v>72</v>
      </c>
      <c r="Q39" s="68">
        <v>372.80000000000035</v>
      </c>
    </row>
    <row r="40" spans="1:17">
      <c r="A40" s="19" t="s">
        <v>140</v>
      </c>
      <c r="B40" s="100">
        <v>113</v>
      </c>
      <c r="C40" s="6">
        <f t="shared" si="3"/>
        <v>7.6299797434166108E-2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272</v>
      </c>
      <c r="O40" s="86">
        <f>IF(P40=0,0,Q40/P40)</f>
        <v>4.9845833333333358</v>
      </c>
      <c r="P40" s="80">
        <v>240</v>
      </c>
      <c r="Q40" s="68">
        <v>1196.3000000000006</v>
      </c>
    </row>
    <row r="41" spans="1:17">
      <c r="A41" s="19" t="s">
        <v>141</v>
      </c>
      <c r="B41" s="100">
        <v>36</v>
      </c>
      <c r="C41" s="6">
        <f t="shared" si="3"/>
        <v>2.4307900067521943E-2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8.7778528021607016E-3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5.4017555705604325E-3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6.7521944632005406E-4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6.7521944632005406E-4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164</v>
      </c>
      <c r="O46" s="86">
        <f>IF(P46=0,0,Q46/P46)</f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3"/>
        <v>2.0256583389601621E-3</v>
      </c>
      <c r="K47" s="5">
        <v>45</v>
      </c>
      <c r="L47" s="61">
        <v>-52.099999999999987</v>
      </c>
      <c r="N47" s="76" t="s">
        <v>277</v>
      </c>
      <c r="O47" s="86">
        <f>IF(P47=0,0,Q47/P47)</f>
        <v>-2.3904761904761842</v>
      </c>
      <c r="P47" s="80">
        <v>231</v>
      </c>
      <c r="Q47" s="68">
        <v>-552.19999999999857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-13.421088435374136</v>
      </c>
      <c r="P56" s="80">
        <v>294</v>
      </c>
      <c r="Q56" s="68">
        <v>-3945.7999999999961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-15.717412935323384</v>
      </c>
      <c r="P57" s="80">
        <v>201</v>
      </c>
      <c r="Q57" s="68">
        <v>-3159.2000000000003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7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30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22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65</v>
      </c>
      <c r="C2" s="121"/>
      <c r="E2" s="32" t="s">
        <v>181</v>
      </c>
      <c r="F2" s="29" t="s">
        <v>156</v>
      </c>
      <c r="G2" s="12">
        <v>48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-920</v>
      </c>
      <c r="P2" s="79">
        <v>65</v>
      </c>
      <c r="Q2" s="63">
        <v>-59800</v>
      </c>
    </row>
    <row r="3" spans="1:17">
      <c r="A3" s="19" t="s">
        <v>8</v>
      </c>
      <c r="B3" s="122">
        <v>495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0.55952380952380953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100</v>
      </c>
      <c r="P3" s="80">
        <v>65</v>
      </c>
      <c r="Q3" s="64">
        <v>6500</v>
      </c>
    </row>
    <row r="4" spans="1:17">
      <c r="A4" s="19" t="s">
        <v>6</v>
      </c>
      <c r="B4" s="124">
        <v>-464.2999999999999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0.52380952380952384</v>
      </c>
      <c r="I4" s="56">
        <v>23</v>
      </c>
      <c r="K4" s="5">
        <v>2</v>
      </c>
      <c r="L4" s="61">
        <v>-70.800000000000011</v>
      </c>
      <c r="N4" s="76" t="s">
        <v>105</v>
      </c>
      <c r="O4" s="83">
        <f t="shared" si="0"/>
        <v>-965.625</v>
      </c>
      <c r="P4" s="80">
        <v>64</v>
      </c>
      <c r="Q4" s="64">
        <v>-61800</v>
      </c>
    </row>
    <row r="5" spans="1:17">
      <c r="A5" s="19" t="s">
        <v>7</v>
      </c>
      <c r="B5" s="126">
        <f>IF(B$2=0,0,B$4/B$2)</f>
        <v>-7.1430769230769213</v>
      </c>
      <c r="C5" s="127"/>
      <c r="E5" s="33" t="s">
        <v>60</v>
      </c>
      <c r="F5" s="30" t="s">
        <v>24</v>
      </c>
      <c r="G5" s="13">
        <v>30</v>
      </c>
      <c r="H5" s="94">
        <f>IF(B$17=0,0,G5/B$17)</f>
        <v>0.35714285714285715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-411.47540983606558</v>
      </c>
      <c r="P5" s="80">
        <v>61</v>
      </c>
      <c r="Q5" s="64">
        <v>-25100</v>
      </c>
    </row>
    <row r="6" spans="1:17">
      <c r="A6" s="19" t="s">
        <v>1</v>
      </c>
      <c r="B6" s="128">
        <f>IF(B$2=0,0,(B$7*1+B$8*2+B$9*3+B$10*4)/B$2)</f>
        <v>2.6769230769230767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0.30952380952380953</v>
      </c>
      <c r="I6" s="56">
        <v>18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26</v>
      </c>
      <c r="P6" s="80">
        <v>50</v>
      </c>
      <c r="Q6" s="64">
        <v>1300</v>
      </c>
    </row>
    <row r="7" spans="1:17">
      <c r="A7" s="19" t="s">
        <v>2</v>
      </c>
      <c r="B7" s="13">
        <v>14</v>
      </c>
      <c r="C7" s="6">
        <f t="shared" ref="C7:C12" si="2">IF(B$2=0,0,B7/B$2)</f>
        <v>0.2153846153846154</v>
      </c>
      <c r="E7" s="33" t="s">
        <v>57</v>
      </c>
      <c r="F7" s="30" t="s">
        <v>21</v>
      </c>
      <c r="G7" s="13">
        <v>23</v>
      </c>
      <c r="H7" s="94">
        <f>IF(B$17=0,0,G7/B$17)</f>
        <v>0.27380952380952384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-570.58823529411768</v>
      </c>
      <c r="P7" s="80">
        <v>34</v>
      </c>
      <c r="Q7" s="64">
        <v>-19400</v>
      </c>
    </row>
    <row r="8" spans="1:17">
      <c r="A8" s="19" t="s">
        <v>3</v>
      </c>
      <c r="B8" s="13">
        <v>14</v>
      </c>
      <c r="C8" s="6">
        <f>IF(B$2=0,0,B8/B$2)</f>
        <v>0.2153846153846154</v>
      </c>
      <c r="E8" s="33" t="s">
        <v>55</v>
      </c>
      <c r="F8" s="30" t="s">
        <v>155</v>
      </c>
      <c r="G8" s="13">
        <v>19</v>
      </c>
      <c r="H8" s="94">
        <f>IF(B$17=0,0,G8/B$17)</f>
        <v>0.22619047619047619</v>
      </c>
      <c r="I8" s="56">
        <v>20</v>
      </c>
      <c r="K8" s="5">
        <v>6</v>
      </c>
      <c r="L8" s="61">
        <v>-225.90000000000003</v>
      </c>
      <c r="N8" s="76" t="s">
        <v>108</v>
      </c>
      <c r="O8" s="83">
        <f t="shared" si="0"/>
        <v>-250</v>
      </c>
      <c r="P8" s="80">
        <v>12</v>
      </c>
      <c r="Q8" s="64">
        <v>-3000</v>
      </c>
    </row>
    <row r="9" spans="1:17">
      <c r="A9" s="20" t="s">
        <v>4</v>
      </c>
      <c r="B9" s="14">
        <v>16</v>
      </c>
      <c r="C9" s="7">
        <f>IF(B$2=0,0,B9/B$2)</f>
        <v>0.24615384615384617</v>
      </c>
      <c r="E9" s="33" t="s">
        <v>59</v>
      </c>
      <c r="F9" s="30" t="s">
        <v>23</v>
      </c>
      <c r="G9" s="13">
        <v>13</v>
      </c>
      <c r="H9" s="94">
        <f>IF(B$17=0,0,G9/B$17)</f>
        <v>0.15476190476190477</v>
      </c>
      <c r="I9" s="56">
        <v>21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21</v>
      </c>
      <c r="C10" s="7">
        <f>IF(B$2=0,0,B10/B$2)</f>
        <v>0.32307692307692309</v>
      </c>
      <c r="E10" s="33" t="s">
        <v>182</v>
      </c>
      <c r="F10" s="30" t="s">
        <v>19</v>
      </c>
      <c r="G10" s="13">
        <v>7</v>
      </c>
      <c r="H10" s="94">
        <f>IF(B$17=0,0,G10/B$17)</f>
        <v>8.3333333333333329E-2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28</v>
      </c>
      <c r="C11" s="7">
        <f>IF(B$2=0,0,B11/B$2)</f>
        <v>0.43076923076923079</v>
      </c>
      <c r="E11" s="33" t="s">
        <v>58</v>
      </c>
      <c r="F11" s="30" t="s">
        <v>22</v>
      </c>
      <c r="G11" s="13">
        <v>4</v>
      </c>
      <c r="H11" s="94">
        <f>IF(B$17=0,0,G11/B$17)</f>
        <v>4.7619047619047616E-2</v>
      </c>
      <c r="I11" s="56">
        <v>23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3.0769230769230771E-2</v>
      </c>
      <c r="E12" s="33" t="s">
        <v>61</v>
      </c>
      <c r="F12" s="30" t="s">
        <v>25</v>
      </c>
      <c r="G12" s="13">
        <v>1</v>
      </c>
      <c r="H12" s="94">
        <f>IF(B$17=0,0,G12/B$17)</f>
        <v>1.1904761904761904E-2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-13.537500000000001</v>
      </c>
      <c r="P12" s="79">
        <v>16</v>
      </c>
      <c r="Q12" s="67">
        <v>-216.60000000000002</v>
      </c>
    </row>
    <row r="13" spans="1:17">
      <c r="A13" s="22" t="s">
        <v>97</v>
      </c>
      <c r="B13" s="15">
        <v>86</v>
      </c>
      <c r="C13" s="11">
        <f>IF(B$3=0,0,B13/B$3)</f>
        <v>0.17373737373737375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-1.9315789473684213</v>
      </c>
      <c r="P13" s="80">
        <v>19</v>
      </c>
      <c r="Q13" s="68">
        <v>-36.700000000000003</v>
      </c>
    </row>
    <row r="14" spans="1:17">
      <c r="A14" s="19" t="s">
        <v>94</v>
      </c>
      <c r="B14" s="13">
        <v>114</v>
      </c>
      <c r="C14" s="6">
        <f>IF(B$3=0,0,B14/B$3)</f>
        <v>0.23030303030303031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-14.147058823529406</v>
      </c>
      <c r="P14" s="80">
        <v>17</v>
      </c>
      <c r="Q14" s="68">
        <v>-240.49999999999991</v>
      </c>
    </row>
    <row r="15" spans="1:17">
      <c r="A15" s="18" t="s">
        <v>99</v>
      </c>
      <c r="B15" s="12">
        <f>B21</f>
        <v>48</v>
      </c>
      <c r="C15" s="4">
        <f>IF(B$13=0,0,B15/B$13)</f>
        <v>0.55813953488372092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2.2692307692307709</v>
      </c>
      <c r="P15" s="81">
        <v>13</v>
      </c>
      <c r="Q15" s="69">
        <v>29.500000000000025</v>
      </c>
    </row>
    <row r="16" spans="1:17">
      <c r="A16" s="18" t="s">
        <v>100</v>
      </c>
      <c r="B16" s="12">
        <f>B22</f>
        <v>27</v>
      </c>
      <c r="C16" s="4">
        <f>IF(B$14=0,0,B16/B$14)</f>
        <v>0.23684210526315788</v>
      </c>
      <c r="E16" s="33" t="s">
        <v>71</v>
      </c>
      <c r="F16" s="30" t="s">
        <v>35</v>
      </c>
      <c r="G16" s="13">
        <v>1</v>
      </c>
      <c r="H16" s="94">
        <f>IF(B$17=0,0,G16/B$17)</f>
        <v>1.1904761904761904E-2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0.16969696969696971</v>
      </c>
      <c r="E17" s="33" t="s">
        <v>76</v>
      </c>
      <c r="F17" s="30" t="s">
        <v>40</v>
      </c>
      <c r="G17" s="13">
        <v>1</v>
      </c>
      <c r="H17" s="94">
        <f>IF(B$17=0,0,G17/B$17)</f>
        <v>1.1904761904761904E-2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69</v>
      </c>
      <c r="C18" s="6">
        <f>IF(B$3=0,0,B18/B$3)</f>
        <v>0.1393939393939394</v>
      </c>
      <c r="E18" s="33" t="s">
        <v>77</v>
      </c>
      <c r="F18" s="30" t="s">
        <v>41</v>
      </c>
      <c r="G18" s="13">
        <v>1</v>
      </c>
      <c r="H18" s="94">
        <f>IF(B$17=0,0,G18/B$17)</f>
        <v>1.1904761904761904E-2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32</v>
      </c>
      <c r="C19" s="6">
        <f>IF(B$17=0,0,B19/B$17)</f>
        <v>0.38095238095238093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>IF(P19=0,0,Q19/P19)</f>
        <v>44.885714285714286</v>
      </c>
      <c r="P19" s="80">
        <v>7</v>
      </c>
      <c r="Q19" s="68">
        <v>314.2</v>
      </c>
    </row>
    <row r="20" spans="1:17">
      <c r="A20" s="19" t="s">
        <v>11</v>
      </c>
      <c r="B20" s="13">
        <v>52</v>
      </c>
      <c r="C20" s="6">
        <f>IF(B$17=0,0,B20/B$17)</f>
        <v>0.61904761904761907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238</v>
      </c>
      <c r="O20" s="86">
        <f>IF(P20=0,0,Q20/P20)</f>
        <v>42</v>
      </c>
      <c r="P20" s="80">
        <v>7</v>
      </c>
      <c r="Q20" s="68">
        <v>294</v>
      </c>
    </row>
    <row r="21" spans="1:17">
      <c r="A21" s="19" t="s">
        <v>151</v>
      </c>
      <c r="B21" s="13">
        <v>48</v>
      </c>
      <c r="C21" s="6">
        <f>IF(B$17=0,0,B21/B$17)</f>
        <v>0.5714285714285714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27</v>
      </c>
      <c r="C22" s="6">
        <f>IF(B$17=0,0,B22/B$17)</f>
        <v>0.32142857142857145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0.10714285714285714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4.7827586206896564</v>
      </c>
      <c r="P23" s="80">
        <v>29</v>
      </c>
      <c r="Q23" s="68">
        <v>138.70000000000005</v>
      </c>
    </row>
    <row r="24" spans="1:17">
      <c r="A24" s="19" t="s">
        <v>5</v>
      </c>
      <c r="B24" s="16">
        <f>IF(B$17=0,0,C24/B$17)</f>
        <v>5904.7619047619046</v>
      </c>
      <c r="C24" s="8">
        <v>496000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6970.1754385964914</v>
      </c>
      <c r="C25" s="98">
        <v>397300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3655.5555555555557</v>
      </c>
      <c r="C26" s="98">
        <v>98700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-5542.028985507246</v>
      </c>
      <c r="C27" s="98">
        <v>-382400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>IF(P27=0,0,Q27/P27)</f>
        <v>-17.045714285714283</v>
      </c>
      <c r="P27" s="80">
        <v>35</v>
      </c>
      <c r="Q27" s="68">
        <v>-596.59999999999991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277</v>
      </c>
      <c r="O28" s="86">
        <f>IF(P28=0,0,Q28/P28)</f>
        <v>-19.003846153846155</v>
      </c>
      <c r="P28" s="80">
        <v>26</v>
      </c>
      <c r="Q28" s="68">
        <v>-494.1</v>
      </c>
    </row>
    <row r="29" spans="1:17">
      <c r="A29" s="19" t="s">
        <v>131</v>
      </c>
      <c r="B29" s="13">
        <v>30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2.0202020202020202E-3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-26.504761904761899</v>
      </c>
      <c r="P32" s="80">
        <v>21</v>
      </c>
      <c r="Q32" s="68">
        <v>-556.59999999999991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0.10714285714285714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-39.94</v>
      </c>
      <c r="P35" s="80">
        <v>5</v>
      </c>
      <c r="Q35" s="68">
        <v>-199.7</v>
      </c>
    </row>
    <row r="36" spans="1:17">
      <c r="A36" s="19" t="s">
        <v>135</v>
      </c>
      <c r="B36" s="13">
        <v>22</v>
      </c>
      <c r="C36" s="6">
        <f t="shared" si="3"/>
        <v>0.26190476190476192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15</v>
      </c>
      <c r="C37" s="6">
        <f t="shared" si="3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23</v>
      </c>
      <c r="C38" s="6">
        <f t="shared" si="3"/>
        <v>0.27380952380952384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3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7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17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29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67</v>
      </c>
      <c r="C2" s="121"/>
      <c r="E2" s="32" t="s">
        <v>181</v>
      </c>
      <c r="F2" s="29" t="s">
        <v>156</v>
      </c>
      <c r="G2" s="12">
        <v>72</v>
      </c>
      <c r="H2" s="93">
        <f>IF(B$17=0,0,G2/B$17)</f>
        <v>0.52554744525547448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882.08955223880594</v>
      </c>
      <c r="P2" s="79">
        <v>67</v>
      </c>
      <c r="Q2" s="63">
        <v>59100</v>
      </c>
    </row>
    <row r="3" spans="1:17">
      <c r="A3" s="19" t="s">
        <v>8</v>
      </c>
      <c r="B3" s="122">
        <v>521</v>
      </c>
      <c r="C3" s="123"/>
      <c r="E3" s="33" t="s">
        <v>54</v>
      </c>
      <c r="F3" s="30" t="s">
        <v>20</v>
      </c>
      <c r="G3" s="13">
        <v>62</v>
      </c>
      <c r="H3" s="94">
        <f>IF(B$17=0,0,G3/B$17)</f>
        <v>0.45255474452554745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226.86567164179104</v>
      </c>
      <c r="P3" s="80">
        <v>67</v>
      </c>
      <c r="Q3" s="64">
        <v>15200</v>
      </c>
    </row>
    <row r="4" spans="1:17">
      <c r="A4" s="19" t="s">
        <v>6</v>
      </c>
      <c r="B4" s="124">
        <v>785.1</v>
      </c>
      <c r="C4" s="125"/>
      <c r="E4" s="33" t="s">
        <v>184</v>
      </c>
      <c r="F4" s="30" t="s">
        <v>187</v>
      </c>
      <c r="G4" s="13">
        <v>61</v>
      </c>
      <c r="H4" s="94">
        <f>IF(B$17=0,0,G4/B$17)</f>
        <v>0.44525547445255476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425.75757575757575</v>
      </c>
      <c r="P4" s="80">
        <v>66</v>
      </c>
      <c r="Q4" s="64">
        <v>28100</v>
      </c>
    </row>
    <row r="5" spans="1:17">
      <c r="A5" s="19" t="s">
        <v>7</v>
      </c>
      <c r="B5" s="126">
        <f>IF(B$2=0,0,B$4/B$2)</f>
        <v>11.717910447761195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0.33576642335766421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1056.6666666666667</v>
      </c>
      <c r="P5" s="80">
        <v>60</v>
      </c>
      <c r="Q5" s="64">
        <v>63400</v>
      </c>
    </row>
    <row r="6" spans="1:17">
      <c r="A6" s="19" t="s">
        <v>1</v>
      </c>
      <c r="B6" s="128">
        <f>IF(B$2=0,0,(B$7*1+B$8*2+B$9*3+B$10*4)/B$2)</f>
        <v>2.1641791044776117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0.27007299270072993</v>
      </c>
      <c r="I6" s="56">
        <v>23</v>
      </c>
      <c r="K6" s="5">
        <v>4</v>
      </c>
      <c r="L6" s="61">
        <v>43.2</v>
      </c>
      <c r="N6" s="76" t="s">
        <v>106</v>
      </c>
      <c r="O6" s="83">
        <f t="shared" ref="O6" si="1">IF(P6=0,0,Q6/P6)</f>
        <v>1139.2857142857142</v>
      </c>
      <c r="P6" s="80">
        <v>56</v>
      </c>
      <c r="Q6" s="64">
        <v>63800</v>
      </c>
    </row>
    <row r="7" spans="1:17">
      <c r="A7" s="19" t="s">
        <v>2</v>
      </c>
      <c r="B7" s="13">
        <v>22</v>
      </c>
      <c r="C7" s="6">
        <f t="shared" ref="C7:C12" si="2">IF(B$2=0,0,B7/B$2)</f>
        <v>0.32835820895522388</v>
      </c>
      <c r="E7" s="33" t="s">
        <v>55</v>
      </c>
      <c r="F7" s="30" t="s">
        <v>155</v>
      </c>
      <c r="G7" s="13">
        <v>36</v>
      </c>
      <c r="H7" s="94">
        <f>IF(B$17=0,0,G7/B$17)</f>
        <v>0.26277372262773724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877.14285714285711</v>
      </c>
      <c r="P7" s="80">
        <v>35</v>
      </c>
      <c r="Q7" s="64">
        <v>30700</v>
      </c>
    </row>
    <row r="8" spans="1:17">
      <c r="A8" s="19" t="s">
        <v>3</v>
      </c>
      <c r="B8" s="13">
        <v>19</v>
      </c>
      <c r="C8" s="6">
        <f>IF(B$2=0,0,B8/B$2)</f>
        <v>0.28358208955223879</v>
      </c>
      <c r="E8" s="33" t="s">
        <v>59</v>
      </c>
      <c r="F8" s="30" t="s">
        <v>23</v>
      </c>
      <c r="G8" s="13">
        <v>28</v>
      </c>
      <c r="H8" s="94">
        <f>IF(B$17=0,0,G8/B$17)</f>
        <v>0.20437956204379562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19</v>
      </c>
      <c r="C9" s="7">
        <f>IF(B$2=0,0,B9/B$2)</f>
        <v>0.28358208955223879</v>
      </c>
      <c r="E9" s="33" t="s">
        <v>57</v>
      </c>
      <c r="F9" s="30" t="s">
        <v>21</v>
      </c>
      <c r="G9" s="13">
        <v>26</v>
      </c>
      <c r="H9" s="94">
        <f>IF(B$17=0,0,G9/B$17)</f>
        <v>0.18978102189781021</v>
      </c>
      <c r="I9" s="56">
        <v>27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0.1044776119402985</v>
      </c>
      <c r="E10" s="33" t="s">
        <v>182</v>
      </c>
      <c r="F10" s="30" t="s">
        <v>19</v>
      </c>
      <c r="G10" s="13">
        <v>22</v>
      </c>
      <c r="H10" s="94">
        <f>IF(B$17=0,0,G10/B$17)</f>
        <v>0.16058394160583941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0.61194029850746268</v>
      </c>
      <c r="E11" s="33" t="s">
        <v>183</v>
      </c>
      <c r="F11" s="30" t="s">
        <v>186</v>
      </c>
      <c r="G11" s="13">
        <v>5</v>
      </c>
      <c r="H11" s="94">
        <f>IF(B$17=0,0,G11/B$17)</f>
        <v>3.6496350364963501E-2</v>
      </c>
      <c r="I11" s="56">
        <v>14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2.9197080291970802E-2</v>
      </c>
      <c r="I12" s="56">
        <v>28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112</v>
      </c>
      <c r="C13" s="11">
        <f>IF(B$3=0,0,B13/B$3)</f>
        <v>0.21497120921305182</v>
      </c>
      <c r="E13" s="33" t="s">
        <v>66</v>
      </c>
      <c r="F13" s="30" t="s">
        <v>30</v>
      </c>
      <c r="G13" s="13">
        <v>4</v>
      </c>
      <c r="H13" s="94">
        <f>IF(B$17=0,0,G13/B$17)</f>
        <v>2.9197080291970802E-2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11.007142857142858</v>
      </c>
      <c r="P13" s="80">
        <v>14</v>
      </c>
      <c r="Q13" s="68">
        <v>154.10000000000002</v>
      </c>
    </row>
    <row r="14" spans="1:17">
      <c r="A14" s="19" t="s">
        <v>94</v>
      </c>
      <c r="B14" s="13">
        <v>121</v>
      </c>
      <c r="C14" s="6">
        <f>IF(B$3=0,0,B14/B$3)</f>
        <v>0.23224568138195778</v>
      </c>
      <c r="E14" s="33" t="s">
        <v>74</v>
      </c>
      <c r="F14" s="30" t="s">
        <v>38</v>
      </c>
      <c r="G14" s="13">
        <v>3</v>
      </c>
      <c r="H14" s="94">
        <f>IF(B$17=0,0,G14/B$17)</f>
        <v>2.1897810218978103E-2</v>
      </c>
      <c r="I14" s="56">
        <v>19</v>
      </c>
      <c r="K14" s="5">
        <v>12</v>
      </c>
      <c r="L14" s="61">
        <v>-33.300000000000011</v>
      </c>
      <c r="N14" s="76" t="s">
        <v>128</v>
      </c>
      <c r="O14" s="86">
        <f>IF(P14=0,0,Q14/P14)</f>
        <v>2.2846153846153854</v>
      </c>
      <c r="P14" s="80">
        <v>13</v>
      </c>
      <c r="Q14" s="68">
        <v>29.70000000000001</v>
      </c>
    </row>
    <row r="15" spans="1:17">
      <c r="A15" s="18" t="s">
        <v>99</v>
      </c>
      <c r="B15" s="12">
        <f>B21</f>
        <v>72</v>
      </c>
      <c r="C15" s="4">
        <f>IF(B$13=0,0,B15/B$13)</f>
        <v>0.6428571428571429</v>
      </c>
      <c r="E15" s="33" t="s">
        <v>67</v>
      </c>
      <c r="F15" s="30" t="s">
        <v>31</v>
      </c>
      <c r="G15" s="13">
        <v>2</v>
      </c>
      <c r="H15" s="94">
        <f>IF(B$17=0,0,G15/B$17)</f>
        <v>1.4598540145985401E-2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52</v>
      </c>
      <c r="C16" s="4">
        <f>IF(B$14=0,0,B16/B$14)</f>
        <v>0.42975206611570249</v>
      </c>
      <c r="E16" s="33" t="s">
        <v>77</v>
      </c>
      <c r="F16" s="30" t="s">
        <v>41</v>
      </c>
      <c r="G16" s="13">
        <v>2</v>
      </c>
      <c r="H16" s="94">
        <f>IF(B$17=0,0,G16/B$17)</f>
        <v>1.4598540145985401E-2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137</v>
      </c>
      <c r="C17" s="4">
        <f>IF(B$3=0,0,B17/B$3)</f>
        <v>0.26295585412667949</v>
      </c>
      <c r="E17" s="33" t="s">
        <v>61</v>
      </c>
      <c r="F17" s="30" t="s">
        <v>25</v>
      </c>
      <c r="G17" s="13">
        <v>1</v>
      </c>
      <c r="H17" s="94">
        <f>IF(B$17=0,0,G17/B$17)</f>
        <v>7.2992700729927005E-3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62</v>
      </c>
      <c r="C18" s="6">
        <f>IF(B$3=0,0,B18/B$3)</f>
        <v>0.11900191938579655</v>
      </c>
      <c r="E18" s="33" t="s">
        <v>62</v>
      </c>
      <c r="F18" s="30" t="s">
        <v>26</v>
      </c>
      <c r="G18" s="13">
        <v>1</v>
      </c>
      <c r="H18" s="94">
        <f>IF(B$17=0,0,G18/B$17)</f>
        <v>7.2992700729927005E-3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7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53</v>
      </c>
      <c r="C19" s="6">
        <f>IF(B$17=0,0,B19/B$17)</f>
        <v>0.38686131386861317</v>
      </c>
      <c r="E19" s="33" t="s">
        <v>69</v>
      </c>
      <c r="F19" s="30" t="s">
        <v>33</v>
      </c>
      <c r="G19" s="13">
        <v>1</v>
      </c>
      <c r="H19" s="94">
        <f>IF(B$17=0,0,G19/B$17)</f>
        <v>7.2992700729927005E-3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84</v>
      </c>
      <c r="C20" s="6">
        <f>IF(B$17=0,0,B20/B$17)</f>
        <v>0.61313868613138689</v>
      </c>
      <c r="E20" s="33" t="s">
        <v>71</v>
      </c>
      <c r="F20" s="30" t="s">
        <v>35</v>
      </c>
      <c r="G20" s="13">
        <v>1</v>
      </c>
      <c r="H20" s="94">
        <f>IF(B$17=0,0,G20/B$17)</f>
        <v>7.2992700729927005E-3</v>
      </c>
      <c r="I20" s="56">
        <v>18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72</v>
      </c>
      <c r="C21" s="6">
        <f>IF(B$17=0,0,B21/B$17)</f>
        <v>0.52554744525547448</v>
      </c>
      <c r="E21" s="33" t="s">
        <v>76</v>
      </c>
      <c r="F21" s="30" t="s">
        <v>40</v>
      </c>
      <c r="G21" s="13">
        <v>1</v>
      </c>
      <c r="H21" s="94">
        <f>IF(B$17=0,0,G21/B$17)</f>
        <v>7.2992700729927005E-3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52</v>
      </c>
      <c r="C22" s="6">
        <f>IF(B$17=0,0,B22/B$17)</f>
        <v>0.37956204379562042</v>
      </c>
      <c r="E22" s="33" t="s">
        <v>78</v>
      </c>
      <c r="F22" s="30" t="s">
        <v>42</v>
      </c>
      <c r="G22" s="13">
        <v>1</v>
      </c>
      <c r="H22" s="94">
        <f>IF(B$17=0,0,G22/B$17)</f>
        <v>7.2992700729927005E-3</v>
      </c>
      <c r="I22" s="56">
        <v>10</v>
      </c>
      <c r="K22" s="5">
        <v>20</v>
      </c>
      <c r="L22" s="61">
        <v>162.19999999999996</v>
      </c>
      <c r="N22" s="76" t="s">
        <v>333</v>
      </c>
      <c r="O22" s="86">
        <f t="shared" si="3"/>
        <v>28.366666666666664</v>
      </c>
      <c r="P22" s="80">
        <v>6</v>
      </c>
      <c r="Q22" s="68">
        <v>170.2</v>
      </c>
    </row>
    <row r="23" spans="1:17">
      <c r="A23" s="19" t="s">
        <v>150</v>
      </c>
      <c r="B23" s="13">
        <v>13</v>
      </c>
      <c r="C23" s="6">
        <f>IF(B$17=0,0,B23/B$17)</f>
        <v>9.4890510948905105E-2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 t="shared" si="3"/>
        <v>26.504761904761899</v>
      </c>
      <c r="P23" s="80">
        <v>21</v>
      </c>
      <c r="Q23" s="68">
        <v>556.59999999999991</v>
      </c>
    </row>
    <row r="24" spans="1:17">
      <c r="A24" s="19" t="s">
        <v>5</v>
      </c>
      <c r="B24" s="16">
        <f>IF(B$17=0,0,C24/B$17)</f>
        <v>5779.5620437956204</v>
      </c>
      <c r="C24" s="8">
        <v>791800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 t="shared" si="3"/>
        <v>25.692000000000004</v>
      </c>
      <c r="P24" s="80">
        <v>25</v>
      </c>
      <c r="Q24" s="68">
        <v>642.30000000000007</v>
      </c>
    </row>
    <row r="25" spans="1:17">
      <c r="A25" s="20" t="s">
        <v>133</v>
      </c>
      <c r="B25" s="97">
        <f>IF($B$17-B$16=0,0,C25/($B$17-B$16))</f>
        <v>7200</v>
      </c>
      <c r="C25" s="98">
        <v>612000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324</v>
      </c>
      <c r="O25" s="86">
        <f t="shared" si="3"/>
        <v>23.314285714285717</v>
      </c>
      <c r="P25" s="80">
        <v>7</v>
      </c>
      <c r="Q25" s="68">
        <v>163.20000000000002</v>
      </c>
    </row>
    <row r="26" spans="1:17">
      <c r="A26" s="20" t="s">
        <v>134</v>
      </c>
      <c r="B26" s="97">
        <f>IF(B$16=0,0,C26/B$16)</f>
        <v>3457.6923076923076</v>
      </c>
      <c r="C26" s="98">
        <v>179800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 t="shared" si="3"/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-4353.2258064516127</v>
      </c>
      <c r="C27" s="98">
        <v>-269900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277</v>
      </c>
      <c r="O30" s="86">
        <f t="shared" si="3"/>
        <v>12.069230769230769</v>
      </c>
      <c r="P30" s="80">
        <v>26</v>
      </c>
      <c r="Q30" s="68">
        <v>313.8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-2.7516129032258076</v>
      </c>
      <c r="P34" s="80">
        <v>31</v>
      </c>
      <c r="Q34" s="68">
        <v>-85.30000000000004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0.11678832116788321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36</v>
      </c>
      <c r="C36" s="6">
        <f t="shared" si="4"/>
        <v>0.26277372262773724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34</v>
      </c>
      <c r="C37" s="6">
        <f t="shared" si="4"/>
        <v>0.24817518248175183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 t="shared" si="3"/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24</v>
      </c>
      <c r="C38" s="6">
        <f t="shared" si="4"/>
        <v>0.17518248175182483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4"/>
        <v>0.13138686131386862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4"/>
        <v>3.6496350364963501E-2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2.9197080291970802E-2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</sheetData>
  <sortState xmlns:xlrd2="http://schemas.microsoft.com/office/spreadsheetml/2017/richdata2" ref="E2:I7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8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80</v>
      </c>
      <c r="C2" s="121"/>
      <c r="E2" s="32" t="s">
        <v>54</v>
      </c>
      <c r="F2" s="29" t="s">
        <v>20</v>
      </c>
      <c r="G2" s="12">
        <v>76</v>
      </c>
      <c r="H2" s="93">
        <f>IF(B$17=0,0,G2/B$17)</f>
        <v>0.62295081967213117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-1461.25</v>
      </c>
      <c r="P2" s="79">
        <v>80</v>
      </c>
      <c r="Q2" s="63">
        <v>-116900</v>
      </c>
    </row>
    <row r="3" spans="1:17">
      <c r="A3" s="19" t="s">
        <v>8</v>
      </c>
      <c r="B3" s="122">
        <v>593</v>
      </c>
      <c r="C3" s="123"/>
      <c r="E3" s="33" t="s">
        <v>181</v>
      </c>
      <c r="F3" s="30" t="s">
        <v>156</v>
      </c>
      <c r="G3" s="13">
        <v>67</v>
      </c>
      <c r="H3" s="94">
        <f>IF(B$17=0,0,G3/B$17)</f>
        <v>0.54918032786885251</v>
      </c>
      <c r="I3" s="56">
        <v>19</v>
      </c>
      <c r="K3" s="5">
        <v>1</v>
      </c>
      <c r="L3" s="61">
        <v>6.3</v>
      </c>
      <c r="N3" s="76" t="s">
        <v>104</v>
      </c>
      <c r="O3" s="83">
        <f t="shared" si="0"/>
        <v>620</v>
      </c>
      <c r="P3" s="80">
        <v>80</v>
      </c>
      <c r="Q3" s="64">
        <v>49600</v>
      </c>
    </row>
    <row r="4" spans="1:17">
      <c r="A4" s="19" t="s">
        <v>6</v>
      </c>
      <c r="B4" s="124">
        <v>-306.09999999999991</v>
      </c>
      <c r="C4" s="125"/>
      <c r="E4" s="33" t="s">
        <v>184</v>
      </c>
      <c r="F4" s="30" t="s">
        <v>187</v>
      </c>
      <c r="G4" s="13">
        <v>62</v>
      </c>
      <c r="H4" s="94">
        <f>IF(B$17=0,0,G4/B$17)</f>
        <v>0.50819672131147542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-564.55696202531647</v>
      </c>
      <c r="P4" s="80">
        <v>79</v>
      </c>
      <c r="Q4" s="64">
        <v>-44600</v>
      </c>
    </row>
    <row r="5" spans="1:17">
      <c r="A5" s="19" t="s">
        <v>7</v>
      </c>
      <c r="B5" s="126">
        <f>IF(B$2=0,0,B$4/B$2)</f>
        <v>-3.826249999999999</v>
      </c>
      <c r="C5" s="127"/>
      <c r="E5" s="33" t="s">
        <v>60</v>
      </c>
      <c r="F5" s="30" t="s">
        <v>24</v>
      </c>
      <c r="G5" s="13">
        <v>43</v>
      </c>
      <c r="H5" s="94">
        <f>IF(B$17=0,0,G5/B$17)</f>
        <v>0.35245901639344263</v>
      </c>
      <c r="I5" s="56">
        <v>28</v>
      </c>
      <c r="K5" s="5">
        <v>3</v>
      </c>
      <c r="L5" s="61">
        <v>0.60000000000000142</v>
      </c>
      <c r="N5" s="76" t="s">
        <v>157</v>
      </c>
      <c r="O5" s="83">
        <f>IF(P5=0,0,Q5/P5)</f>
        <v>-969.33333333333337</v>
      </c>
      <c r="P5" s="80">
        <v>75</v>
      </c>
      <c r="Q5" s="64">
        <v>-72700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0.27868852459016391</v>
      </c>
      <c r="I6" s="56">
        <v>21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-535</v>
      </c>
      <c r="P6" s="80">
        <v>60</v>
      </c>
      <c r="Q6" s="64">
        <v>-32100</v>
      </c>
    </row>
    <row r="7" spans="1:17">
      <c r="A7" s="19" t="s">
        <v>2</v>
      </c>
      <c r="B7" s="13">
        <v>20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27</v>
      </c>
      <c r="H7" s="94">
        <f>IF(B$17=0,0,G7/B$17)</f>
        <v>0.22131147540983606</v>
      </c>
      <c r="I7" s="56">
        <v>21</v>
      </c>
      <c r="K7" s="5">
        <v>5</v>
      </c>
      <c r="L7" s="61">
        <v>129</v>
      </c>
      <c r="N7" s="76" t="s">
        <v>107</v>
      </c>
      <c r="O7" s="83">
        <f t="shared" si="0"/>
        <v>2082.9268292682927</v>
      </c>
      <c r="P7" s="80">
        <v>41</v>
      </c>
      <c r="Q7" s="64">
        <v>85400</v>
      </c>
    </row>
    <row r="8" spans="1:17">
      <c r="A8" s="19" t="s">
        <v>3</v>
      </c>
      <c r="B8" s="13">
        <v>15</v>
      </c>
      <c r="C8" s="6">
        <f>IF(B$2=0,0,B8/B$2)</f>
        <v>0.1875</v>
      </c>
      <c r="E8" s="33" t="s">
        <v>57</v>
      </c>
      <c r="F8" s="30" t="s">
        <v>21</v>
      </c>
      <c r="G8" s="13">
        <v>19</v>
      </c>
      <c r="H8" s="94">
        <f>IF(B$17=0,0,G8/B$17)</f>
        <v>0.15573770491803279</v>
      </c>
      <c r="I8" s="56">
        <v>34</v>
      </c>
      <c r="K8" s="5">
        <v>6</v>
      </c>
      <c r="L8" s="61">
        <v>189.9</v>
      </c>
      <c r="N8" s="76" t="s">
        <v>108</v>
      </c>
      <c r="O8" s="83">
        <f t="shared" si="0"/>
        <v>807.14285714285711</v>
      </c>
      <c r="P8" s="80">
        <v>14</v>
      </c>
      <c r="Q8" s="64">
        <v>11300</v>
      </c>
    </row>
    <row r="9" spans="1:17">
      <c r="A9" s="20" t="s">
        <v>4</v>
      </c>
      <c r="B9" s="14">
        <v>22</v>
      </c>
      <c r="C9" s="7">
        <f>IF(B$2=0,0,B9/B$2)</f>
        <v>0.27500000000000002</v>
      </c>
      <c r="E9" s="33" t="s">
        <v>59</v>
      </c>
      <c r="F9" s="30" t="s">
        <v>23</v>
      </c>
      <c r="G9" s="13">
        <v>19</v>
      </c>
      <c r="H9" s="94">
        <f>IF(B$17=0,0,G9/B$17)</f>
        <v>0.15573770491803279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23</v>
      </c>
      <c r="C10" s="7">
        <f>IF(B$2=0,0,B10/B$2)</f>
        <v>0.28749999999999998</v>
      </c>
      <c r="E10" s="33" t="s">
        <v>182</v>
      </c>
      <c r="F10" s="30" t="s">
        <v>19</v>
      </c>
      <c r="G10" s="13">
        <v>11</v>
      </c>
      <c r="H10" s="94">
        <f>IF(B$17=0,0,G10/B$17)</f>
        <v>9.0163934426229511E-2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0.4375</v>
      </c>
      <c r="E11" s="33" t="s">
        <v>58</v>
      </c>
      <c r="F11" s="30" t="s">
        <v>22</v>
      </c>
      <c r="G11" s="13">
        <v>9</v>
      </c>
      <c r="H11" s="94">
        <f>IF(B$17=0,0,G11/B$17)</f>
        <v>7.3770491803278687E-2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1.2500000000000001E-2</v>
      </c>
      <c r="E12" s="33" t="s">
        <v>74</v>
      </c>
      <c r="F12" s="30" t="s">
        <v>38</v>
      </c>
      <c r="G12" s="13">
        <v>8</v>
      </c>
      <c r="H12" s="94">
        <f>IF(B$17=0,0,G12/B$17)</f>
        <v>6.5573770491803282E-2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-6.4529411764705893</v>
      </c>
      <c r="P12" s="79">
        <v>17</v>
      </c>
      <c r="Q12" s="67">
        <v>-109.70000000000002</v>
      </c>
    </row>
    <row r="13" spans="1:17">
      <c r="A13" s="22" t="s">
        <v>97</v>
      </c>
      <c r="B13" s="15">
        <v>132</v>
      </c>
      <c r="C13" s="11">
        <f>IF(B$3=0,0,B13/B$3)</f>
        <v>0.22259696458684655</v>
      </c>
      <c r="E13" s="33" t="s">
        <v>183</v>
      </c>
      <c r="F13" s="30" t="s">
        <v>186</v>
      </c>
      <c r="G13" s="13">
        <v>5</v>
      </c>
      <c r="H13" s="94">
        <f>IF(B$17=0,0,G13/B$17)</f>
        <v>4.0983606557377046E-2</v>
      </c>
      <c r="I13" s="56">
        <v>11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156</v>
      </c>
      <c r="C14" s="6">
        <f>IF(B$3=0,0,B14/B$3)</f>
        <v>0.26306913996627318</v>
      </c>
      <c r="E14" s="33" t="s">
        <v>66</v>
      </c>
      <c r="F14" s="30" t="s">
        <v>30</v>
      </c>
      <c r="G14" s="13">
        <v>4</v>
      </c>
      <c r="H14" s="94">
        <f>IF(B$17=0,0,G14/B$17)</f>
        <v>3.2786885245901641E-2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-7.1526315789473669</v>
      </c>
      <c r="P14" s="80">
        <v>19</v>
      </c>
      <c r="Q14" s="68">
        <v>-135.89999999999998</v>
      </c>
    </row>
    <row r="15" spans="1:17">
      <c r="A15" s="18" t="s">
        <v>99</v>
      </c>
      <c r="B15" s="12">
        <f>B21</f>
        <v>67</v>
      </c>
      <c r="C15" s="4">
        <f>IF(B$13=0,0,B15/B$13)</f>
        <v>0.50757575757575757</v>
      </c>
      <c r="E15" s="33" t="s">
        <v>77</v>
      </c>
      <c r="F15" s="30" t="s">
        <v>41</v>
      </c>
      <c r="G15" s="13">
        <v>4</v>
      </c>
      <c r="H15" s="94">
        <f>IF(B$17=0,0,G15/B$17)</f>
        <v>3.2786885245901641E-2</v>
      </c>
      <c r="I15" s="56">
        <v>16</v>
      </c>
      <c r="K15" s="5">
        <v>13</v>
      </c>
      <c r="L15" s="61">
        <v>353.5</v>
      </c>
      <c r="N15" s="77" t="s">
        <v>159</v>
      </c>
      <c r="O15" s="87">
        <f>IF(P15=0,0,Q15/P15)</f>
        <v>-16.263157894736842</v>
      </c>
      <c r="P15" s="81">
        <v>19</v>
      </c>
      <c r="Q15" s="69">
        <v>-309</v>
      </c>
    </row>
    <row r="16" spans="1:17">
      <c r="A16" s="18" t="s">
        <v>100</v>
      </c>
      <c r="B16" s="12">
        <f>B22</f>
        <v>52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2</v>
      </c>
      <c r="H16" s="94">
        <f>IF(B$17=0,0,G16/B$17)</f>
        <v>1.6393442622950821E-2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122</v>
      </c>
      <c r="C17" s="4">
        <f>IF(B$3=0,0,B17/B$3)</f>
        <v>0.20573355817875211</v>
      </c>
      <c r="E17" s="33" t="s">
        <v>62</v>
      </c>
      <c r="F17" s="30" t="s">
        <v>26</v>
      </c>
      <c r="G17" s="13">
        <v>1</v>
      </c>
      <c r="H17" s="94">
        <f>IF(B$17=0,0,G17/B$17)</f>
        <v>8.1967213114754103E-3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101</v>
      </c>
      <c r="C18" s="6">
        <f>IF(B$3=0,0,B18/B$3)</f>
        <v>0.1703204047217538</v>
      </c>
      <c r="E18" s="33" t="s">
        <v>67</v>
      </c>
      <c r="F18" s="30" t="s">
        <v>31</v>
      </c>
      <c r="G18" s="13">
        <v>1</v>
      </c>
      <c r="H18" s="94">
        <f>IF(B$17=0,0,G18/B$17)</f>
        <v>8.1967213114754103E-3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48</v>
      </c>
      <c r="C19" s="6">
        <f>IF(B$17=0,0,B19/B$17)</f>
        <v>0.39344262295081966</v>
      </c>
      <c r="E19" s="33" t="s">
        <v>69</v>
      </c>
      <c r="F19" s="30" t="s">
        <v>33</v>
      </c>
      <c r="G19" s="13">
        <v>1</v>
      </c>
      <c r="H19" s="94">
        <f>IF(B$17=0,0,G19/B$17)</f>
        <v>8.1967213114754103E-3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74</v>
      </c>
      <c r="C20" s="6">
        <f>IF(B$17=0,0,B20/B$17)</f>
        <v>0.60655737704918034</v>
      </c>
      <c r="E20" s="33" t="s">
        <v>76</v>
      </c>
      <c r="F20" s="30" t="s">
        <v>40</v>
      </c>
      <c r="G20" s="13">
        <v>1</v>
      </c>
      <c r="H20" s="94">
        <f>IF(B$17=0,0,G20/B$17)</f>
        <v>8.1967213114754103E-3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67</v>
      </c>
      <c r="C21" s="6">
        <f>IF(B$17=0,0,B21/B$17)</f>
        <v>0.54918032786885251</v>
      </c>
      <c r="E21" s="33" t="s">
        <v>78</v>
      </c>
      <c r="F21" s="30" t="s">
        <v>42</v>
      </c>
      <c r="G21" s="13">
        <v>1</v>
      </c>
      <c r="H21" s="94">
        <f>IF(B$17=0,0,G21/B$17)</f>
        <v>8.1967213114754103E-3</v>
      </c>
      <c r="I21" s="56">
        <v>8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52</v>
      </c>
      <c r="C22" s="6">
        <f>IF(B$17=0,0,B22/B$17)</f>
        <v>0.42622950819672129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>IF(P22=0,0,Q22/P22)</f>
        <v>23.175000000000001</v>
      </c>
      <c r="P22" s="80">
        <v>8</v>
      </c>
      <c r="Q22" s="68">
        <v>185.4</v>
      </c>
    </row>
    <row r="23" spans="1:17">
      <c r="A23" s="19" t="s">
        <v>150</v>
      </c>
      <c r="B23" s="13">
        <v>3</v>
      </c>
      <c r="C23" s="6">
        <f>IF(B$17=0,0,B23/B$17)</f>
        <v>2.4590163934426229E-2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>IF(P23=0,0,Q23/P23)</f>
        <v>17.609090909090913</v>
      </c>
      <c r="P23" s="80">
        <v>11</v>
      </c>
      <c r="Q23" s="68">
        <v>193.70000000000005</v>
      </c>
    </row>
    <row r="24" spans="1:17">
      <c r="A24" s="19" t="s">
        <v>5</v>
      </c>
      <c r="B24" s="16">
        <f>IF(B$17=0,0,C24/B$17)</f>
        <v>6442.622950819672</v>
      </c>
      <c r="C24" s="8">
        <v>786000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7717.1428571428569</v>
      </c>
      <c r="C25" s="98">
        <v>540200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4726.9230769230771</v>
      </c>
      <c r="C26" s="98">
        <v>245800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-5396.0396039603957</v>
      </c>
      <c r="C27" s="98">
        <v>-545000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0.90303030303031129</v>
      </c>
      <c r="P27" s="80">
        <v>33</v>
      </c>
      <c r="Q27" s="68">
        <v>29.800000000000271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-4.7827586206896529</v>
      </c>
      <c r="P28" s="80">
        <v>29</v>
      </c>
      <c r="Q28" s="68">
        <v>-138.69999999999993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-17.432608695652174</v>
      </c>
      <c r="P31" s="80">
        <v>46</v>
      </c>
      <c r="Q31" s="68">
        <v>-801.90000000000009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>IF(P33=0,0,Q33/P33)</f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195</v>
      </c>
      <c r="O34" s="86">
        <f>IF(P34=0,0,Q34/P34)</f>
        <v>-25.02</v>
      </c>
      <c r="P34" s="80">
        <v>10</v>
      </c>
      <c r="Q34" s="68">
        <v>-250.2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0.16393442622950818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263</v>
      </c>
      <c r="O35" s="86">
        <f>IF(P35=0,0,Q35/P35)</f>
        <v>-25.691999999999993</v>
      </c>
      <c r="P35" s="80">
        <v>25</v>
      </c>
      <c r="Q35" s="68">
        <v>-642.29999999999984</v>
      </c>
    </row>
    <row r="36" spans="1:17">
      <c r="A36" s="19" t="s">
        <v>135</v>
      </c>
      <c r="B36" s="13">
        <v>23</v>
      </c>
      <c r="C36" s="6">
        <f t="shared" si="3"/>
        <v>0.18852459016393441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24</v>
      </c>
      <c r="C37" s="6">
        <f t="shared" si="3"/>
        <v>0.19672131147540983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23</v>
      </c>
      <c r="C38" s="6">
        <f t="shared" si="3"/>
        <v>0.18852459016393441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15</v>
      </c>
      <c r="C39" s="6">
        <f t="shared" si="3"/>
        <v>0.12295081967213115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12</v>
      </c>
      <c r="C40" s="6">
        <f t="shared" si="3"/>
        <v>9.8360655737704916E-2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2.4590163934426229E-2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8.1967213114754103E-3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8.1967213114754103E-3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7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77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0.55371900826446285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-74.025974025974023</v>
      </c>
      <c r="P2" s="79">
        <v>77</v>
      </c>
      <c r="Q2" s="63">
        <v>-5700</v>
      </c>
    </row>
    <row r="3" spans="1:17">
      <c r="A3" s="19" t="s">
        <v>8</v>
      </c>
      <c r="B3" s="122">
        <v>537</v>
      </c>
      <c r="C3" s="123"/>
      <c r="E3" s="33" t="s">
        <v>54</v>
      </c>
      <c r="F3" s="30" t="s">
        <v>20</v>
      </c>
      <c r="G3" s="13">
        <v>65</v>
      </c>
      <c r="H3" s="94">
        <f>IF(B$17=0,0,G3/B$17)</f>
        <v>0.53719008264462809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-223.37662337662337</v>
      </c>
      <c r="P3" s="80">
        <v>77</v>
      </c>
      <c r="Q3" s="64">
        <v>-17200</v>
      </c>
    </row>
    <row r="4" spans="1:17">
      <c r="A4" s="19" t="s">
        <v>6</v>
      </c>
      <c r="B4" s="124">
        <v>133.60000000000002</v>
      </c>
      <c r="C4" s="125"/>
      <c r="E4" s="33" t="s">
        <v>184</v>
      </c>
      <c r="F4" s="30" t="s">
        <v>187</v>
      </c>
      <c r="G4" s="13">
        <v>60</v>
      </c>
      <c r="H4" s="94">
        <f>IF(B$17=0,0,G4/B$17)</f>
        <v>0.49586776859504134</v>
      </c>
      <c r="I4" s="56">
        <v>21</v>
      </c>
      <c r="K4" s="5">
        <v>2</v>
      </c>
      <c r="L4" s="61">
        <v>-38</v>
      </c>
      <c r="N4" s="76" t="s">
        <v>105</v>
      </c>
      <c r="O4" s="83">
        <f t="shared" si="0"/>
        <v>394.66666666666669</v>
      </c>
      <c r="P4" s="80">
        <v>75</v>
      </c>
      <c r="Q4" s="64">
        <v>29600</v>
      </c>
    </row>
    <row r="5" spans="1:17">
      <c r="A5" s="19" t="s">
        <v>7</v>
      </c>
      <c r="B5" s="126">
        <f>IF(B$2=0,0,B$4/B$2)</f>
        <v>1.7350649350649354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0.34710743801652894</v>
      </c>
      <c r="I5" s="56">
        <v>30</v>
      </c>
      <c r="K5" s="5">
        <v>3</v>
      </c>
      <c r="L5" s="61">
        <v>-56.4</v>
      </c>
      <c r="N5" s="76" t="s">
        <v>157</v>
      </c>
      <c r="O5" s="83">
        <f>IF(P5=0,0,Q5/P5)</f>
        <v>-351.5625</v>
      </c>
      <c r="P5" s="80">
        <v>64</v>
      </c>
      <c r="Q5" s="64">
        <v>-22500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55</v>
      </c>
      <c r="F6" s="30" t="s">
        <v>155</v>
      </c>
      <c r="G6" s="13">
        <v>35</v>
      </c>
      <c r="H6" s="94">
        <f>IF(B$17=0,0,G6/B$17)</f>
        <v>0.28925619834710742</v>
      </c>
      <c r="I6" s="56">
        <v>10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695.74468085106378</v>
      </c>
      <c r="P6" s="80">
        <v>47</v>
      </c>
      <c r="Q6" s="64">
        <v>32700</v>
      </c>
    </row>
    <row r="7" spans="1:17">
      <c r="A7" s="19" t="s">
        <v>2</v>
      </c>
      <c r="B7" s="13">
        <v>24</v>
      </c>
      <c r="C7" s="6">
        <f t="shared" ref="C7:C12" si="2">IF(B$2=0,0,B7/B$2)</f>
        <v>0.31168831168831168</v>
      </c>
      <c r="E7" s="33" t="s">
        <v>56</v>
      </c>
      <c r="F7" s="30" t="s">
        <v>185</v>
      </c>
      <c r="G7" s="13">
        <v>29</v>
      </c>
      <c r="H7" s="94">
        <f>IF(B$17=0,0,G7/B$17)</f>
        <v>0.23966942148760331</v>
      </c>
      <c r="I7" s="56">
        <v>33</v>
      </c>
      <c r="K7" s="5">
        <v>5</v>
      </c>
      <c r="L7" s="61">
        <v>-125.9</v>
      </c>
      <c r="N7" s="76" t="s">
        <v>107</v>
      </c>
      <c r="O7" s="83">
        <f t="shared" si="0"/>
        <v>380.64516129032256</v>
      </c>
      <c r="P7" s="80">
        <v>31</v>
      </c>
      <c r="Q7" s="64">
        <v>11800</v>
      </c>
    </row>
    <row r="8" spans="1:17">
      <c r="A8" s="19" t="s">
        <v>3</v>
      </c>
      <c r="B8" s="13">
        <v>17</v>
      </c>
      <c r="C8" s="6">
        <f>IF(B$2=0,0,B8/B$2)</f>
        <v>0.22077922077922077</v>
      </c>
      <c r="E8" s="33" t="s">
        <v>59</v>
      </c>
      <c r="F8" s="30" t="s">
        <v>23</v>
      </c>
      <c r="G8" s="13">
        <v>24</v>
      </c>
      <c r="H8" s="94">
        <f>IF(B$17=0,0,G8/B$17)</f>
        <v>0.19834710743801653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-1800</v>
      </c>
      <c r="P8" s="80">
        <v>9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0.16883116883116883</v>
      </c>
      <c r="E9" s="33" t="s">
        <v>57</v>
      </c>
      <c r="F9" s="30" t="s">
        <v>21</v>
      </c>
      <c r="G9" s="13">
        <v>21</v>
      </c>
      <c r="H9" s="94">
        <f>IF(B$17=0,0,G9/B$17)</f>
        <v>0.17355371900826447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0.29870129870129869</v>
      </c>
      <c r="E10" s="33" t="s">
        <v>182</v>
      </c>
      <c r="F10" s="30" t="s">
        <v>19</v>
      </c>
      <c r="G10" s="13">
        <v>15</v>
      </c>
      <c r="H10" s="94">
        <f>IF(B$17=0,0,G10/B$17)</f>
        <v>0.12396694214876033</v>
      </c>
      <c r="I10" s="56">
        <v>13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0.53246753246753242</v>
      </c>
      <c r="E11" s="33" t="s">
        <v>74</v>
      </c>
      <c r="F11" s="30" t="s">
        <v>38</v>
      </c>
      <c r="G11" s="13">
        <v>5</v>
      </c>
      <c r="H11" s="94">
        <f>IF(B$17=0,0,G11/B$17)</f>
        <v>4.1322314049586778E-2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1.2987012987012988E-2</v>
      </c>
      <c r="E12" s="33" t="s">
        <v>67</v>
      </c>
      <c r="F12" s="30" t="s">
        <v>31</v>
      </c>
      <c r="G12" s="13">
        <v>4</v>
      </c>
      <c r="H12" s="94">
        <f>IF(B$17=0,0,G12/B$17)</f>
        <v>3.3057851239669422E-2</v>
      </c>
      <c r="I12" s="56">
        <v>5</v>
      </c>
      <c r="K12" s="5">
        <v>10</v>
      </c>
      <c r="L12" s="61">
        <v>-315.09999999999997</v>
      </c>
      <c r="N12" s="75" t="s">
        <v>126</v>
      </c>
      <c r="O12" s="85">
        <f>IF(P12=0,0,Q12/P12)</f>
        <v>17.804545454545455</v>
      </c>
      <c r="P12" s="79">
        <v>22</v>
      </c>
      <c r="Q12" s="67">
        <v>391.7</v>
      </c>
    </row>
    <row r="13" spans="1:17">
      <c r="A13" s="22" t="s">
        <v>97</v>
      </c>
      <c r="B13" s="15">
        <v>139</v>
      </c>
      <c r="C13" s="11">
        <f>IF(B$3=0,0,B13/B$3)</f>
        <v>0.25884543761638734</v>
      </c>
      <c r="E13" s="33" t="s">
        <v>58</v>
      </c>
      <c r="F13" s="30" t="s">
        <v>22</v>
      </c>
      <c r="G13" s="13">
        <v>3</v>
      </c>
      <c r="H13" s="94">
        <f>IF(B$17=0,0,G13/B$17)</f>
        <v>2.4793388429752067E-2</v>
      </c>
      <c r="I13" s="56">
        <v>29</v>
      </c>
      <c r="K13" s="5">
        <v>11</v>
      </c>
      <c r="L13" s="61">
        <v>-357.9</v>
      </c>
      <c r="N13" s="76" t="s">
        <v>127</v>
      </c>
      <c r="O13" s="86">
        <f>IF(P13=0,0,Q13/P13)</f>
        <v>-9.120000000000001</v>
      </c>
      <c r="P13" s="80">
        <v>15</v>
      </c>
      <c r="Q13" s="68">
        <v>-136.80000000000001</v>
      </c>
    </row>
    <row r="14" spans="1:17">
      <c r="A14" s="19" t="s">
        <v>94</v>
      </c>
      <c r="B14" s="13">
        <v>132</v>
      </c>
      <c r="C14" s="6">
        <f>IF(B$3=0,0,B14/B$3)</f>
        <v>0.24581005586592178</v>
      </c>
      <c r="E14" s="33" t="s">
        <v>69</v>
      </c>
      <c r="F14" s="30" t="s">
        <v>33</v>
      </c>
      <c r="G14" s="13">
        <v>3</v>
      </c>
      <c r="H14" s="94">
        <f>IF(B$17=0,0,G14/B$17)</f>
        <v>2.4793388429752067E-2</v>
      </c>
      <c r="I14" s="56">
        <v>5</v>
      </c>
      <c r="K14" s="5">
        <v>12</v>
      </c>
      <c r="L14" s="61">
        <v>-303.79999999999995</v>
      </c>
      <c r="N14" s="76" t="s">
        <v>128</v>
      </c>
      <c r="O14" s="86">
        <f>IF(P14=0,0,Q14/P14)</f>
        <v>-3.1900000000000022</v>
      </c>
      <c r="P14" s="80">
        <v>20</v>
      </c>
      <c r="Q14" s="68">
        <v>-63.80000000000004</v>
      </c>
    </row>
    <row r="15" spans="1:17">
      <c r="A15" s="18" t="s">
        <v>99</v>
      </c>
      <c r="B15" s="12">
        <f>B21</f>
        <v>67</v>
      </c>
      <c r="C15" s="4">
        <f>IF(B$13=0,0,B15/B$13)</f>
        <v>0.48201438848920863</v>
      </c>
      <c r="E15" s="33" t="s">
        <v>77</v>
      </c>
      <c r="F15" s="30" t="s">
        <v>41</v>
      </c>
      <c r="G15" s="13">
        <v>2</v>
      </c>
      <c r="H15" s="94">
        <f>IF(B$17=0,0,G15/B$17)</f>
        <v>1.6528925619834711E-2</v>
      </c>
      <c r="I15" s="56">
        <v>21</v>
      </c>
      <c r="K15" s="5">
        <v>13</v>
      </c>
      <c r="L15" s="61">
        <v>-352.49999999999994</v>
      </c>
      <c r="N15" s="77" t="s">
        <v>159</v>
      </c>
      <c r="O15" s="87">
        <f>IF(P15=0,0,Q15/P15)</f>
        <v>-2.8749999999999964</v>
      </c>
      <c r="P15" s="81">
        <v>20</v>
      </c>
      <c r="Q15" s="69">
        <v>-57.499999999999929</v>
      </c>
    </row>
    <row r="16" spans="1:17">
      <c r="A16" s="18" t="s">
        <v>100</v>
      </c>
      <c r="B16" s="12">
        <f>B22</f>
        <v>40</v>
      </c>
      <c r="C16" s="4">
        <f>IF(B$14=0,0,B16/B$14)</f>
        <v>0.30303030303030304</v>
      </c>
      <c r="E16" s="33" t="s">
        <v>61</v>
      </c>
      <c r="F16" s="30" t="s">
        <v>25</v>
      </c>
      <c r="G16" s="13">
        <v>1</v>
      </c>
      <c r="H16" s="94">
        <f>IF(B$17=0,0,G16/B$17)</f>
        <v>8.2644628099173556E-3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121</v>
      </c>
      <c r="C17" s="4">
        <f>IF(B$3=0,0,B17/B$3)</f>
        <v>0.22532588454376165</v>
      </c>
      <c r="E17" s="33" t="s">
        <v>66</v>
      </c>
      <c r="F17" s="30" t="s">
        <v>30</v>
      </c>
      <c r="G17" s="13">
        <v>1</v>
      </c>
      <c r="H17" s="94">
        <f>IF(B$17=0,0,G17/B$17)</f>
        <v>8.2644628099173556E-3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71</v>
      </c>
      <c r="C18" s="6">
        <f>IF(B$3=0,0,B18/B$3)</f>
        <v>0.13221601489757914</v>
      </c>
      <c r="E18" s="33" t="s">
        <v>183</v>
      </c>
      <c r="F18" s="30" t="s">
        <v>186</v>
      </c>
      <c r="G18" s="13">
        <v>1</v>
      </c>
      <c r="H18" s="94">
        <f>IF(B$17=0,0,G18/B$17)</f>
        <v>8.2644628099173556E-3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47.874999999999993</v>
      </c>
      <c r="P18" s="79">
        <v>20</v>
      </c>
      <c r="Q18" s="67">
        <v>957.49999999999989</v>
      </c>
    </row>
    <row r="19" spans="1:17">
      <c r="A19" s="19" t="s">
        <v>12</v>
      </c>
      <c r="B19" s="13">
        <v>43</v>
      </c>
      <c r="C19" s="6">
        <f>IF(B$17=0,0,B19/B$17)</f>
        <v>0.35537190082644626</v>
      </c>
      <c r="E19" s="33" t="s">
        <v>71</v>
      </c>
      <c r="F19" s="30" t="s">
        <v>35</v>
      </c>
      <c r="G19" s="13">
        <v>1</v>
      </c>
      <c r="H19" s="94">
        <f>IF(B$17=0,0,G19/B$17)</f>
        <v>8.2644628099173556E-3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78</v>
      </c>
      <c r="C20" s="6">
        <f>IF(B$17=0,0,B20/B$17)</f>
        <v>0.64462809917355368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67</v>
      </c>
      <c r="C21" s="6">
        <f>IF(B$17=0,0,B21/B$17)</f>
        <v>0.55371900826446285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40</v>
      </c>
      <c r="C22" s="6">
        <f>IF(B$17=0,0,B22/B$17)</f>
        <v>0.33057851239669422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14</v>
      </c>
      <c r="C23" s="6">
        <f>IF(B$17=0,0,B23/B$17)</f>
        <v>0.11570247933884298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>IF(P23=0,0,Q23/P23)</f>
        <v>19.003846153846155</v>
      </c>
      <c r="P23" s="80">
        <v>26</v>
      </c>
      <c r="Q23" s="68">
        <v>494.1</v>
      </c>
    </row>
    <row r="24" spans="1:17">
      <c r="A24" s="19" t="s">
        <v>5</v>
      </c>
      <c r="B24" s="16">
        <f>IF(B$17=0,0,C24/B$17)</f>
        <v>6235.5371900826449</v>
      </c>
      <c r="C24" s="8">
        <v>754500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195</v>
      </c>
      <c r="O24" s="86">
        <f>IF(P24=0,0,Q24/P24)</f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7393.8271604938273</v>
      </c>
      <c r="C25" s="98">
        <v>598900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3890</v>
      </c>
      <c r="C26" s="98">
        <v>155600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272</v>
      </c>
      <c r="O26" s="86">
        <f>IF(P26=0,0,Q26/P26)</f>
        <v>-0.90303030303030918</v>
      </c>
      <c r="P26" s="80">
        <v>33</v>
      </c>
      <c r="Q26" s="68">
        <v>-29.800000000000203</v>
      </c>
    </row>
    <row r="27" spans="1:17">
      <c r="A27" s="20" t="s">
        <v>132</v>
      </c>
      <c r="B27" s="97">
        <f>IF(B$18=0,0,C27/B$18)</f>
        <v>-4983.0985915492956</v>
      </c>
      <c r="C27" s="98">
        <v>-353800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333</v>
      </c>
      <c r="O27" s="86">
        <f>IF(P27=0,0,Q27/P27)</f>
        <v>-5.0117647058823538</v>
      </c>
      <c r="P27" s="80">
        <v>17</v>
      </c>
      <c r="Q27" s="68">
        <v>-85.200000000000017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276</v>
      </c>
      <c r="O28" s="86">
        <f>IF(P28=0,0,Q28/P28)</f>
        <v>-7.0258620689655178</v>
      </c>
      <c r="P28" s="80">
        <v>58</v>
      </c>
      <c r="Q28" s="68">
        <v>-407.50000000000006</v>
      </c>
    </row>
    <row r="29" spans="1:17">
      <c r="A29" s="19" t="s">
        <v>131</v>
      </c>
      <c r="B29" s="13">
        <v>34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-12.069230769230773</v>
      </c>
      <c r="P29" s="80">
        <v>26</v>
      </c>
      <c r="Q29" s="68">
        <v>-313.80000000000007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>IF(P30=0,0,Q30/P30)</f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19</v>
      </c>
      <c r="C35" s="102">
        <f t="shared" ref="C35:C47" si="3">IF(B$17=0,0,B35/B$17)</f>
        <v>0.15702479338842976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29</v>
      </c>
      <c r="C36" s="6">
        <f t="shared" si="3"/>
        <v>0.23966942148760331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19</v>
      </c>
      <c r="C37" s="6">
        <f t="shared" si="3"/>
        <v>0.15702479338842976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28</v>
      </c>
      <c r="C38" s="6">
        <f t="shared" si="3"/>
        <v>0.23140495867768596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18</v>
      </c>
      <c r="C39" s="6">
        <f t="shared" si="3"/>
        <v>0.1487603305785124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4.1322314049586778E-2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3"/>
        <v>8.2644628099173556E-3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8.2644628099173556E-3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8.2644628099173556E-3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105</v>
      </c>
      <c r="H2" s="93">
        <f>IF(B$17=0,0,G2/B$17)</f>
        <v>0.61046511627906974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144.89795918367346</v>
      </c>
      <c r="P2" s="79">
        <v>98</v>
      </c>
      <c r="Q2" s="63">
        <v>14200</v>
      </c>
    </row>
    <row r="3" spans="1:17">
      <c r="A3" s="19" t="s">
        <v>8</v>
      </c>
      <c r="B3" s="122">
        <v>693</v>
      </c>
      <c r="C3" s="123"/>
      <c r="E3" s="33" t="s">
        <v>184</v>
      </c>
      <c r="F3" s="30" t="s">
        <v>187</v>
      </c>
      <c r="G3" s="13">
        <v>85</v>
      </c>
      <c r="H3" s="94">
        <f>IF(B$17=0,0,G3/B$17)</f>
        <v>0.4941860465116279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278.57142857142856</v>
      </c>
      <c r="P3" s="80">
        <v>98</v>
      </c>
      <c r="Q3" s="64">
        <v>27300</v>
      </c>
    </row>
    <row r="4" spans="1:17">
      <c r="A4" s="19" t="s">
        <v>6</v>
      </c>
      <c r="B4" s="124">
        <v>979.60000000000036</v>
      </c>
      <c r="C4" s="125"/>
      <c r="E4" s="33" t="s">
        <v>181</v>
      </c>
      <c r="F4" s="30" t="s">
        <v>156</v>
      </c>
      <c r="G4" s="13">
        <v>83</v>
      </c>
      <c r="H4" s="94">
        <f>IF(B$17=0,0,G4/B$17)</f>
        <v>0.48255813953488375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1415.2173913043478</v>
      </c>
      <c r="P4" s="80">
        <v>92</v>
      </c>
      <c r="Q4" s="64">
        <v>130200</v>
      </c>
    </row>
    <row r="5" spans="1:17">
      <c r="A5" s="19" t="s">
        <v>7</v>
      </c>
      <c r="B5" s="126">
        <f>IF(B$2=0,0,B$4/B$2)</f>
        <v>9.9959183673469418</v>
      </c>
      <c r="C5" s="127"/>
      <c r="E5" s="33" t="s">
        <v>60</v>
      </c>
      <c r="F5" s="30" t="s">
        <v>24</v>
      </c>
      <c r="G5" s="13">
        <v>63</v>
      </c>
      <c r="H5" s="94">
        <f>IF(B$17=0,0,G5/B$17)</f>
        <v>0.36627906976744184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811.39240506329111</v>
      </c>
      <c r="P5" s="80">
        <v>79</v>
      </c>
      <c r="Q5" s="64">
        <v>64100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0.2441860465116279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345.76271186440675</v>
      </c>
      <c r="P6" s="80">
        <v>59</v>
      </c>
      <c r="Q6" s="64">
        <v>20400</v>
      </c>
    </row>
    <row r="7" spans="1:17">
      <c r="A7" s="19" t="s">
        <v>2</v>
      </c>
      <c r="B7" s="13">
        <v>31</v>
      </c>
      <c r="C7" s="6">
        <f t="shared" ref="C7:C12" si="2">IF(B$2=0,0,B7/B$2)</f>
        <v>0.31632653061224492</v>
      </c>
      <c r="E7" s="33" t="s">
        <v>57</v>
      </c>
      <c r="F7" s="30" t="s">
        <v>21</v>
      </c>
      <c r="G7" s="13">
        <v>36</v>
      </c>
      <c r="H7" s="94">
        <f>IF(B$17=0,0,G7/B$17)</f>
        <v>0.20930232558139536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443.58974358974359</v>
      </c>
      <c r="P7" s="80">
        <v>39</v>
      </c>
      <c r="Q7" s="64">
        <v>17300</v>
      </c>
    </row>
    <row r="8" spans="1:17">
      <c r="A8" s="19" t="s">
        <v>3</v>
      </c>
      <c r="B8" s="13">
        <v>30</v>
      </c>
      <c r="C8" s="6">
        <f>IF(B$2=0,0,B8/B$2)</f>
        <v>0.30612244897959184</v>
      </c>
      <c r="E8" s="33" t="s">
        <v>59</v>
      </c>
      <c r="F8" s="30" t="s">
        <v>23</v>
      </c>
      <c r="G8" s="13">
        <v>35</v>
      </c>
      <c r="H8" s="94">
        <f>IF(B$17=0,0,G8/B$17)</f>
        <v>0.20348837209302326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510</v>
      </c>
      <c r="P8" s="80">
        <v>10</v>
      </c>
      <c r="Q8" s="64">
        <v>5100</v>
      </c>
    </row>
    <row r="9" spans="1:17">
      <c r="A9" s="20" t="s">
        <v>4</v>
      </c>
      <c r="B9" s="14">
        <v>22</v>
      </c>
      <c r="C9" s="7">
        <f>IF(B$2=0,0,B9/B$2)</f>
        <v>0.22448979591836735</v>
      </c>
      <c r="E9" s="33" t="s">
        <v>55</v>
      </c>
      <c r="F9" s="30" t="s">
        <v>155</v>
      </c>
      <c r="G9" s="13">
        <v>23</v>
      </c>
      <c r="H9" s="94">
        <f>IF(B$17=0,0,G9/B$17)</f>
        <v>0.13372093023255813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15</v>
      </c>
      <c r="C10" s="7">
        <f>IF(B$2=0,0,B10/B$2)</f>
        <v>0.15306122448979592</v>
      </c>
      <c r="E10" s="33" t="s">
        <v>182</v>
      </c>
      <c r="F10" s="30" t="s">
        <v>19</v>
      </c>
      <c r="G10" s="13">
        <v>17</v>
      </c>
      <c r="H10" s="94">
        <f>IF(B$17=0,0,G10/B$17)</f>
        <v>9.8837209302325577E-2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61</v>
      </c>
      <c r="C11" s="7">
        <f>IF(B$2=0,0,B11/B$2)</f>
        <v>0.62244897959183676</v>
      </c>
      <c r="E11" s="33" t="s">
        <v>77</v>
      </c>
      <c r="F11" s="30" t="s">
        <v>41</v>
      </c>
      <c r="G11" s="13">
        <v>13</v>
      </c>
      <c r="H11" s="94">
        <f>IF(B$17=0,0,G11/B$17)</f>
        <v>7.5581395348837205E-2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7</v>
      </c>
      <c r="H12" s="94">
        <f>IF(B$17=0,0,G12/B$17)</f>
        <v>4.0697674418604654E-2</v>
      </c>
      <c r="I12" s="56">
        <v>26</v>
      </c>
      <c r="K12" s="5">
        <v>10</v>
      </c>
      <c r="L12" s="61">
        <v>187.80000000000004</v>
      </c>
      <c r="N12" s="75" t="s">
        <v>126</v>
      </c>
      <c r="O12" s="85">
        <f>IF(P12=0,0,Q12/P12)</f>
        <v>-1.6291666666666664</v>
      </c>
      <c r="P12" s="79">
        <v>24</v>
      </c>
      <c r="Q12" s="67">
        <v>-39.099999999999994</v>
      </c>
    </row>
    <row r="13" spans="1:17">
      <c r="A13" s="22" t="s">
        <v>97</v>
      </c>
      <c r="B13" s="15">
        <v>144</v>
      </c>
      <c r="C13" s="11">
        <f>IF(B$3=0,0,B13/B$3)</f>
        <v>0.20779220779220781</v>
      </c>
      <c r="E13" s="33" t="s">
        <v>67</v>
      </c>
      <c r="F13" s="30" t="s">
        <v>31</v>
      </c>
      <c r="G13" s="13">
        <v>5</v>
      </c>
      <c r="H13" s="94">
        <f>IF(B$17=0,0,G13/B$17)</f>
        <v>2.9069767441860465E-2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16.545454545454547</v>
      </c>
      <c r="P13" s="80">
        <v>22</v>
      </c>
      <c r="Q13" s="68">
        <v>364</v>
      </c>
    </row>
    <row r="14" spans="1:17">
      <c r="A14" s="19" t="s">
        <v>94</v>
      </c>
      <c r="B14" s="13">
        <v>259</v>
      </c>
      <c r="C14" s="6">
        <f>IF(B$3=0,0,B14/B$3)</f>
        <v>0.37373737373737376</v>
      </c>
      <c r="E14" s="33" t="s">
        <v>66</v>
      </c>
      <c r="F14" s="30" t="s">
        <v>30</v>
      </c>
      <c r="G14" s="13">
        <v>4</v>
      </c>
      <c r="H14" s="94">
        <f>IF(B$17=0,0,G14/B$17)</f>
        <v>2.3255813953488372E-2</v>
      </c>
      <c r="I14" s="56">
        <v>9</v>
      </c>
      <c r="K14" s="5">
        <v>12</v>
      </c>
      <c r="L14" s="61">
        <v>137.20000000000005</v>
      </c>
      <c r="N14" s="76" t="s">
        <v>128</v>
      </c>
      <c r="O14" s="86">
        <f>IF(P14=0,0,Q14/P14)</f>
        <v>11.403333333333334</v>
      </c>
      <c r="P14" s="80">
        <v>30</v>
      </c>
      <c r="Q14" s="68">
        <v>342.1</v>
      </c>
    </row>
    <row r="15" spans="1:17">
      <c r="A15" s="18" t="s">
        <v>99</v>
      </c>
      <c r="B15" s="12">
        <f>B21</f>
        <v>85</v>
      </c>
      <c r="C15" s="4">
        <f>IF(B$13=0,0,B15/B$13)</f>
        <v>0.59027777777777779</v>
      </c>
      <c r="E15" s="33" t="s">
        <v>74</v>
      </c>
      <c r="F15" s="30" t="s">
        <v>38</v>
      </c>
      <c r="G15" s="13">
        <v>4</v>
      </c>
      <c r="H15" s="94">
        <f>IF(B$17=0,0,G15/B$17)</f>
        <v>2.3255813953488372E-2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14.209090909090907</v>
      </c>
      <c r="P15" s="81">
        <v>22</v>
      </c>
      <c r="Q15" s="69">
        <v>312.59999999999997</v>
      </c>
    </row>
    <row r="16" spans="1:17">
      <c r="A16" s="18" t="s">
        <v>100</v>
      </c>
      <c r="B16" s="12">
        <f>B22</f>
        <v>75</v>
      </c>
      <c r="C16" s="4">
        <f>IF(B$14=0,0,B16/B$14)</f>
        <v>0.28957528957528955</v>
      </c>
      <c r="E16" s="33" t="s">
        <v>62</v>
      </c>
      <c r="F16" s="30" t="s">
        <v>26</v>
      </c>
      <c r="G16" s="13">
        <v>3</v>
      </c>
      <c r="H16" s="94">
        <f>IF(B$17=0,0,G16/B$17)</f>
        <v>1.7441860465116279E-2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172</v>
      </c>
      <c r="C17" s="4">
        <f>IF(B$3=0,0,B17/B$3)</f>
        <v>0.24819624819624819</v>
      </c>
      <c r="E17" s="33" t="s">
        <v>71</v>
      </c>
      <c r="F17" s="30" t="s">
        <v>35</v>
      </c>
      <c r="G17" s="13">
        <v>3</v>
      </c>
      <c r="H17" s="94">
        <f>IF(B$17=0,0,G17/B$17)</f>
        <v>1.7441860465116279E-2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63</v>
      </c>
      <c r="C18" s="6">
        <f>IF(B$3=0,0,B18/B$3)</f>
        <v>9.0909090909090912E-2</v>
      </c>
      <c r="E18" s="33" t="s">
        <v>78</v>
      </c>
      <c r="F18" s="30" t="s">
        <v>42</v>
      </c>
      <c r="G18" s="13">
        <v>2</v>
      </c>
      <c r="H18" s="94">
        <f>IF(B$17=0,0,G18/B$17)</f>
        <v>1.1627906976744186E-2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59</v>
      </c>
      <c r="C19" s="6">
        <f>IF(B$17=0,0,B19/B$17)</f>
        <v>0.34302325581395349</v>
      </c>
      <c r="E19" s="33" t="s">
        <v>183</v>
      </c>
      <c r="F19" s="30" t="s">
        <v>186</v>
      </c>
      <c r="G19" s="13">
        <v>1</v>
      </c>
      <c r="H19" s="94">
        <f>IF(B$17=0,0,G19/B$17)</f>
        <v>5.8139534883720929E-3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113</v>
      </c>
      <c r="C20" s="6">
        <f>IF(B$17=0,0,B20/B$17)</f>
        <v>0.65697674418604646</v>
      </c>
      <c r="E20" s="33" t="s">
        <v>69</v>
      </c>
      <c r="F20" s="30" t="s">
        <v>33</v>
      </c>
      <c r="G20" s="13">
        <v>1</v>
      </c>
      <c r="H20" s="94">
        <f>IF(B$17=0,0,G20/B$17)</f>
        <v>5.8139534883720929E-3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85</v>
      </c>
      <c r="C21" s="6">
        <f>IF(B$17=0,0,B21/B$17)</f>
        <v>0.4941860465116279</v>
      </c>
      <c r="E21" s="33" t="s">
        <v>79</v>
      </c>
      <c r="F21" s="30" t="s">
        <v>43</v>
      </c>
      <c r="G21" s="13">
        <v>1</v>
      </c>
      <c r="H21" s="94">
        <f>IF(B$17=0,0,G21/B$17)</f>
        <v>5.8139534883720929E-3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75</v>
      </c>
      <c r="C22" s="6">
        <f>IF(B$17=0,0,B22/B$17)</f>
        <v>0.43604651162790697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39.38000000000001</v>
      </c>
      <c r="P22" s="80">
        <v>20</v>
      </c>
      <c r="Q22" s="68">
        <v>787.60000000000014</v>
      </c>
    </row>
    <row r="23" spans="1:17">
      <c r="A23" s="19" t="s">
        <v>150</v>
      </c>
      <c r="B23" s="13">
        <v>12</v>
      </c>
      <c r="C23" s="6">
        <f>IF(B$17=0,0,B23/B$17)</f>
        <v>6.9767441860465115E-2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6320.3488372093025</v>
      </c>
      <c r="C24" s="8">
        <v>1087100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17.878947368421056</v>
      </c>
      <c r="P24" s="80">
        <v>19</v>
      </c>
      <c r="Q24" s="68">
        <v>339.70000000000005</v>
      </c>
    </row>
    <row r="25" spans="1:17">
      <c r="A25" s="20" t="s">
        <v>133</v>
      </c>
      <c r="B25" s="97">
        <f>IF($B$17-B$16=0,0,C25/($B$17-B$16))</f>
        <v>7318.5567010309278</v>
      </c>
      <c r="C25" s="98">
        <v>709900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17.432608695652174</v>
      </c>
      <c r="P25" s="80">
        <v>46</v>
      </c>
      <c r="Q25" s="68">
        <v>801.9</v>
      </c>
    </row>
    <row r="26" spans="1:17">
      <c r="A26" s="20" t="s">
        <v>134</v>
      </c>
      <c r="B26" s="97">
        <f>IF(B$16=0,0,C26/B$16)</f>
        <v>5029.333333333333</v>
      </c>
      <c r="C26" s="98">
        <v>377200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-5849.2063492063489</v>
      </c>
      <c r="C27" s="98">
        <v>-368500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235</v>
      </c>
      <c r="O27" s="86">
        <f>IF(P27=0,0,Q27/P27)</f>
        <v>17.045714285714279</v>
      </c>
      <c r="P27" s="80">
        <v>35</v>
      </c>
      <c r="Q27" s="68">
        <v>596.5999999999998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333</v>
      </c>
      <c r="O28" s="86">
        <f>IF(P28=0,0,Q28/P28)</f>
        <v>11.322222222222219</v>
      </c>
      <c r="P28" s="80">
        <v>18</v>
      </c>
      <c r="Q28" s="68">
        <v>203.79999999999995</v>
      </c>
    </row>
    <row r="29" spans="1:17">
      <c r="A29" s="19" t="s">
        <v>131</v>
      </c>
      <c r="B29" s="13">
        <v>46</v>
      </c>
      <c r="C29" s="96">
        <v>26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277</v>
      </c>
      <c r="O30" s="86">
        <f>IF(P30=0,0,Q30/P30)</f>
        <v>7.0258620689655178</v>
      </c>
      <c r="P30" s="80">
        <v>58</v>
      </c>
      <c r="Q30" s="68">
        <v>407.50000000000006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2.7516129032258041</v>
      </c>
      <c r="P31" s="80">
        <v>31</v>
      </c>
      <c r="Q31" s="68">
        <v>85.299999999999926</v>
      </c>
    </row>
    <row r="32" spans="1:17">
      <c r="A32" s="21" t="s">
        <v>112</v>
      </c>
      <c r="B32" s="26">
        <v>1</v>
      </c>
      <c r="C32" s="9">
        <f>IF(B$3=0,0,B32/B$3)</f>
        <v>1.443001443001443E-3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0.12209302325581395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38</v>
      </c>
      <c r="C36" s="6">
        <f t="shared" si="3"/>
        <v>0.22093023255813954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42</v>
      </c>
      <c r="C37" s="6">
        <f t="shared" si="3"/>
        <v>0.2441860465116279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34</v>
      </c>
      <c r="C38" s="6">
        <f t="shared" si="3"/>
        <v>0.19767441860465115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18</v>
      </c>
      <c r="C39" s="6">
        <f t="shared" si="3"/>
        <v>0.10465116279069768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12</v>
      </c>
      <c r="C40" s="6">
        <f t="shared" si="3"/>
        <v>6.9767441860465115E-2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1.1627906976744186E-2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2.3255813953488372E-2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5.8139534883720929E-3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22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8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0.9375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-2350</v>
      </c>
      <c r="P2" s="79">
        <v>26</v>
      </c>
      <c r="Q2" s="63">
        <v>-61100</v>
      </c>
    </row>
    <row r="3" spans="1:17">
      <c r="A3" s="19" t="s">
        <v>8</v>
      </c>
      <c r="B3" s="122">
        <v>167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-24</v>
      </c>
      <c r="N3" s="76" t="s">
        <v>104</v>
      </c>
      <c r="O3" s="83">
        <f t="shared" si="0"/>
        <v>-1523.0769230769231</v>
      </c>
      <c r="P3" s="80">
        <v>26</v>
      </c>
      <c r="Q3" s="64">
        <v>-39600</v>
      </c>
    </row>
    <row r="4" spans="1:17">
      <c r="A4" s="19" t="s">
        <v>6</v>
      </c>
      <c r="B4" s="124">
        <v>-714.19999999999993</v>
      </c>
      <c r="C4" s="125"/>
      <c r="E4" s="33" t="s">
        <v>181</v>
      </c>
      <c r="F4" s="30" t="s">
        <v>156</v>
      </c>
      <c r="G4" s="13">
        <v>8</v>
      </c>
      <c r="H4" s="94">
        <f>IF(B$17=0,0,G4/B$17)</f>
        <v>0.5</v>
      </c>
      <c r="I4" s="56">
        <v>23</v>
      </c>
      <c r="K4" s="5">
        <v>2</v>
      </c>
      <c r="L4" s="61">
        <v>-11.2</v>
      </c>
      <c r="N4" s="76" t="s">
        <v>105</v>
      </c>
      <c r="O4" s="83">
        <f t="shared" si="0"/>
        <v>-1180</v>
      </c>
      <c r="P4" s="80">
        <v>25</v>
      </c>
      <c r="Q4" s="64">
        <v>-29500</v>
      </c>
    </row>
    <row r="5" spans="1:17">
      <c r="A5" s="19" t="s">
        <v>7</v>
      </c>
      <c r="B5" s="126">
        <f>IF(B$2=0,0,B$4/B$2)</f>
        <v>-27.469230769230766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0.3125</v>
      </c>
      <c r="I5" s="56">
        <v>17</v>
      </c>
      <c r="K5" s="5">
        <v>3</v>
      </c>
      <c r="L5" s="61">
        <v>-63.7</v>
      </c>
      <c r="N5" s="76" t="s">
        <v>157</v>
      </c>
      <c r="O5" s="83">
        <f>IF(P5=0,0,Q5/P5)</f>
        <v>-2431.5789473684213</v>
      </c>
      <c r="P5" s="80">
        <v>19</v>
      </c>
      <c r="Q5" s="64">
        <v>-46200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0.25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-1975</v>
      </c>
      <c r="P6" s="80">
        <v>16</v>
      </c>
      <c r="Q6" s="64">
        <v>-31600</v>
      </c>
    </row>
    <row r="7" spans="1:17">
      <c r="A7" s="19" t="s">
        <v>2</v>
      </c>
      <c r="B7" s="13">
        <v>1</v>
      </c>
      <c r="C7" s="6">
        <f t="shared" ref="C7:C12" si="2">IF(B$2=0,0,B7/B$2)</f>
        <v>3.8461538461538464E-2</v>
      </c>
      <c r="E7" s="33" t="s">
        <v>60</v>
      </c>
      <c r="F7" s="30" t="s">
        <v>24</v>
      </c>
      <c r="G7" s="13">
        <v>3</v>
      </c>
      <c r="H7" s="94">
        <f>IF(B$17=0,0,G7/B$17)</f>
        <v>0.1875</v>
      </c>
      <c r="I7" s="56">
        <v>39</v>
      </c>
      <c r="K7" s="5">
        <v>5</v>
      </c>
      <c r="L7" s="61">
        <v>-133.1</v>
      </c>
      <c r="N7" s="76" t="s">
        <v>107</v>
      </c>
      <c r="O7" s="83">
        <f t="shared" si="0"/>
        <v>-2314.2857142857142</v>
      </c>
      <c r="P7" s="80">
        <v>7</v>
      </c>
      <c r="Q7" s="64">
        <v>-16200</v>
      </c>
    </row>
    <row r="8" spans="1:17">
      <c r="A8" s="19" t="s">
        <v>3</v>
      </c>
      <c r="B8" s="13">
        <v>7</v>
      </c>
      <c r="C8" s="6">
        <f>IF(B$2=0,0,B8/B$2)</f>
        <v>0.26923076923076922</v>
      </c>
      <c r="E8" s="33" t="s">
        <v>57</v>
      </c>
      <c r="F8" s="30" t="s">
        <v>21</v>
      </c>
      <c r="G8" s="13">
        <v>2</v>
      </c>
      <c r="H8" s="94">
        <f>IF(B$17=0,0,G8/B$17)</f>
        <v>0.125</v>
      </c>
      <c r="I8" s="56">
        <v>35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0.11538461538461539</v>
      </c>
      <c r="E9" s="33" t="s">
        <v>59</v>
      </c>
      <c r="F9" s="30" t="s">
        <v>23</v>
      </c>
      <c r="G9" s="13">
        <v>2</v>
      </c>
      <c r="H9" s="94">
        <f>IF(B$17=0,0,G9/B$17)</f>
        <v>0.125</v>
      </c>
      <c r="I9" s="56">
        <v>25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15</v>
      </c>
      <c r="C10" s="7">
        <f>IF(B$2=0,0,B10/B$2)</f>
        <v>0.57692307692307687</v>
      </c>
      <c r="E10" s="33" t="s">
        <v>66</v>
      </c>
      <c r="F10" s="30" t="s">
        <v>30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0.30769230769230771</v>
      </c>
      <c r="E11" s="33" t="s">
        <v>182</v>
      </c>
      <c r="F11" s="30" t="s">
        <v>19</v>
      </c>
      <c r="G11" s="13">
        <v>1</v>
      </c>
      <c r="H11" s="94">
        <f>IF(B$17=0,0,G11/B$17)</f>
        <v>6.25E-2</v>
      </c>
      <c r="I11" s="56">
        <v>26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3.8461538461538464E-2</v>
      </c>
      <c r="E12" s="33" t="s">
        <v>183</v>
      </c>
      <c r="F12" s="30" t="s">
        <v>186</v>
      </c>
      <c r="G12" s="13">
        <v>1</v>
      </c>
      <c r="H12" s="94">
        <f>IF(B$17=0,0,G12/B$17)</f>
        <v>6.25E-2</v>
      </c>
      <c r="I12" s="56">
        <v>5</v>
      </c>
      <c r="K12" s="5">
        <v>10</v>
      </c>
      <c r="L12" s="61">
        <v>-284.89999999999998</v>
      </c>
      <c r="N12" s="75" t="s">
        <v>126</v>
      </c>
      <c r="O12" s="85">
        <f>IF(P12=0,0,Q12/P12)</f>
        <v>-32.766666666666666</v>
      </c>
      <c r="P12" s="79">
        <v>9</v>
      </c>
      <c r="Q12" s="67">
        <v>-294.89999999999998</v>
      </c>
    </row>
    <row r="13" spans="1:17">
      <c r="A13" s="22" t="s">
        <v>97</v>
      </c>
      <c r="B13" s="15">
        <v>22</v>
      </c>
      <c r="C13" s="11">
        <f>IF(B$3=0,0,B13/B$3)</f>
        <v>0.1317365269461078</v>
      </c>
      <c r="E13" s="33" t="s">
        <v>77</v>
      </c>
      <c r="F13" s="30" t="s">
        <v>41</v>
      </c>
      <c r="G13" s="13">
        <v>1</v>
      </c>
      <c r="H13" s="94">
        <f>IF(B$17=0,0,G13/B$17)</f>
        <v>6.25E-2</v>
      </c>
      <c r="I13" s="56">
        <v>12</v>
      </c>
      <c r="K13" s="5">
        <v>11</v>
      </c>
      <c r="L13" s="61">
        <v>-334.5</v>
      </c>
      <c r="N13" s="76" t="s">
        <v>127</v>
      </c>
      <c r="O13" s="86">
        <f>IF(P13=0,0,Q13/P13)</f>
        <v>-44.716666666666669</v>
      </c>
      <c r="P13" s="80">
        <v>6</v>
      </c>
      <c r="Q13" s="68">
        <v>-268.3</v>
      </c>
    </row>
    <row r="14" spans="1:17">
      <c r="A14" s="19" t="s">
        <v>94</v>
      </c>
      <c r="B14" s="13">
        <v>25</v>
      </c>
      <c r="C14" s="6">
        <f>IF(B$3=0,0,B14/B$3)</f>
        <v>0.1497005988023952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8</v>
      </c>
      <c r="C15" s="4">
        <f>IF(B$13=0,0,B15/B$13)</f>
        <v>0.36363636363636365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5</v>
      </c>
      <c r="C16" s="4">
        <f>IF(B$14=0,0,B16/B$14)</f>
        <v>0.2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9.580838323353294E-2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0.19161676646706588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8</v>
      </c>
      <c r="C19" s="6">
        <f>IF(B$17=0,0,B19/B$17)</f>
        <v>0.5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>IF(P19=0,0,Q19/P19)</f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8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>IF(P20=0,0,Q20/P20)</f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>IF(P21=0,0,Q21/P21)</f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5</v>
      </c>
      <c r="C22" s="6">
        <f>IF(B$17=0,0,B22/B$17)</f>
        <v>0.3125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238</v>
      </c>
      <c r="O22" s="86">
        <f>IF(P22=0,0,Q22/P22)</f>
        <v>-34.200000000000003</v>
      </c>
      <c r="P22" s="80">
        <v>1</v>
      </c>
      <c r="Q22" s="68">
        <v>-34.200000000000003</v>
      </c>
    </row>
    <row r="23" spans="1:17">
      <c r="A23" s="19" t="s">
        <v>150</v>
      </c>
      <c r="B23" s="13">
        <v>3</v>
      </c>
      <c r="C23" s="6">
        <f>IF(B$17=0,0,B23/B$17)</f>
        <v>0.1875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169</v>
      </c>
      <c r="O23" s="86">
        <f>IF(P23=0,0,Q23/P23)</f>
        <v>-36.299999999999997</v>
      </c>
      <c r="P23" s="80">
        <v>5</v>
      </c>
      <c r="Q23" s="68">
        <v>-181.5</v>
      </c>
    </row>
    <row r="24" spans="1:17">
      <c r="A24" s="19" t="s">
        <v>5</v>
      </c>
      <c r="B24" s="16">
        <f>IF(B$17=0,0,C24/B$17)</f>
        <v>6431.25</v>
      </c>
      <c r="C24" s="8">
        <v>102900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>IF(P24=0,0,Q24/P24)</f>
        <v>-39.38000000000001</v>
      </c>
      <c r="P24" s="80">
        <v>20</v>
      </c>
      <c r="Q24" s="68">
        <v>-787.60000000000014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235</v>
      </c>
      <c r="O25" s="86">
        <f>IF(P25=0,0,Q25/P25)</f>
        <v>-44.885714285714286</v>
      </c>
      <c r="P25" s="80">
        <v>7</v>
      </c>
      <c r="Q25" s="68">
        <v>-314.2</v>
      </c>
    </row>
    <row r="26" spans="1:17">
      <c r="A26" s="20" t="s">
        <v>134</v>
      </c>
      <c r="B26" s="97">
        <f>IF(B$16=0,0,C26/B$16)</f>
        <v>5160</v>
      </c>
      <c r="C26" s="98">
        <v>25800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277</v>
      </c>
      <c r="O26" s="86">
        <f>IF(P26=0,0,Q26/P26)</f>
        <v>-47.875</v>
      </c>
      <c r="P26" s="80">
        <v>20</v>
      </c>
      <c r="Q26" s="68">
        <v>-957.5</v>
      </c>
    </row>
    <row r="27" spans="1:17">
      <c r="A27" s="20" t="s">
        <v>132</v>
      </c>
      <c r="B27" s="97">
        <f>IF(B$18=0,0,C27/B$18)</f>
        <v>-5065.625</v>
      </c>
      <c r="C27" s="98">
        <v>-162100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-660.9</v>
      </c>
      <c r="N27" s="76" t="s">
        <v>244</v>
      </c>
      <c r="O27" s="86">
        <f>IF(P27=0,0,Q27/P27)</f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5.9880239520958087E-3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0.3125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1770.8333333333333</v>
      </c>
      <c r="P2" s="79">
        <v>24</v>
      </c>
      <c r="Q2" s="63">
        <v>42500</v>
      </c>
    </row>
    <row r="3" spans="1:17">
      <c r="A3" s="19" t="s">
        <v>8</v>
      </c>
      <c r="B3" s="122">
        <v>164</v>
      </c>
      <c r="C3" s="123"/>
      <c r="E3" s="33" t="s">
        <v>181</v>
      </c>
      <c r="F3" s="30" t="s">
        <v>156</v>
      </c>
      <c r="G3" s="13">
        <v>19</v>
      </c>
      <c r="H3" s="94">
        <f>IF(B$17=0,0,G3/B$17)</f>
        <v>0.5757575757575758</v>
      </c>
      <c r="I3" s="56">
        <v>14</v>
      </c>
      <c r="K3" s="5">
        <v>1</v>
      </c>
      <c r="L3" s="61">
        <v>1.7</v>
      </c>
      <c r="N3" s="76" t="s">
        <v>104</v>
      </c>
      <c r="O3" s="83">
        <f t="shared" si="0"/>
        <v>-2079.1666666666665</v>
      </c>
      <c r="P3" s="80">
        <v>24</v>
      </c>
      <c r="Q3" s="64">
        <v>-49900</v>
      </c>
    </row>
    <row r="4" spans="1:17">
      <c r="A4" s="19" t="s">
        <v>6</v>
      </c>
      <c r="B4" s="124">
        <v>-93.2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0.36363636363636365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-69.565217391304344</v>
      </c>
      <c r="P4" s="80">
        <v>23</v>
      </c>
      <c r="Q4" s="64">
        <v>-1600</v>
      </c>
    </row>
    <row r="5" spans="1:17">
      <c r="A5" s="19" t="s">
        <v>7</v>
      </c>
      <c r="B5" s="126">
        <f>IF(B$2=0,0,B$4/B$2)</f>
        <v>-3.8833333333333333</v>
      </c>
      <c r="C5" s="127"/>
      <c r="E5" s="33" t="s">
        <v>57</v>
      </c>
      <c r="F5" s="30" t="s">
        <v>21</v>
      </c>
      <c r="G5" s="13">
        <v>10</v>
      </c>
      <c r="H5" s="94">
        <f>IF(B$17=0,0,G5/B$17)</f>
        <v>0.30303030303030304</v>
      </c>
      <c r="I5" s="56">
        <v>10</v>
      </c>
      <c r="K5" s="5">
        <v>3</v>
      </c>
      <c r="L5" s="61">
        <v>-64.3</v>
      </c>
      <c r="N5" s="76" t="s">
        <v>157</v>
      </c>
      <c r="O5" s="83">
        <f>IF(P5=0,0,Q5/P5)</f>
        <v>1800</v>
      </c>
      <c r="P5" s="80">
        <v>18</v>
      </c>
      <c r="Q5" s="64">
        <v>32400</v>
      </c>
    </row>
    <row r="6" spans="1:17">
      <c r="A6" s="19" t="s">
        <v>1</v>
      </c>
      <c r="B6" s="128">
        <f>IF(B$2=0,0,(B$7*1+B$8*2+B$9*3+B$10*4)/B$2)</f>
        <v>2.5833333333333335</v>
      </c>
      <c r="C6" s="129"/>
      <c r="E6" s="33" t="s">
        <v>184</v>
      </c>
      <c r="F6" s="30" t="s">
        <v>187</v>
      </c>
      <c r="G6" s="13">
        <v>10</v>
      </c>
      <c r="H6" s="94">
        <f>IF(B$17=0,0,G6/B$17)</f>
        <v>0.30303030303030304</v>
      </c>
      <c r="I6" s="56">
        <v>38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-3300</v>
      </c>
      <c r="P6" s="80">
        <v>10</v>
      </c>
      <c r="Q6" s="64">
        <v>-33000</v>
      </c>
    </row>
    <row r="7" spans="1:17">
      <c r="A7" s="19" t="s">
        <v>2</v>
      </c>
      <c r="B7" s="13">
        <v>5</v>
      </c>
      <c r="C7" s="6">
        <f t="shared" ref="C7:C12" si="2">IF(B$2=0,0,B7/B$2)</f>
        <v>0.20833333333333334</v>
      </c>
      <c r="E7" s="33" t="s">
        <v>56</v>
      </c>
      <c r="F7" s="30" t="s">
        <v>185</v>
      </c>
      <c r="G7" s="13">
        <v>9</v>
      </c>
      <c r="H7" s="94">
        <f>IF(B$17=0,0,G7/B$17)</f>
        <v>0.27272727272727271</v>
      </c>
      <c r="I7" s="56">
        <v>22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6</v>
      </c>
      <c r="C8" s="6">
        <f>IF(B$2=0,0,B8/B$2)</f>
        <v>0.25</v>
      </c>
      <c r="E8" s="33" t="s">
        <v>55</v>
      </c>
      <c r="F8" s="30" t="s">
        <v>155</v>
      </c>
      <c r="G8" s="13">
        <v>8</v>
      </c>
      <c r="H8" s="94">
        <f>IF(B$17=0,0,G8/B$17)</f>
        <v>0.24242424242424243</v>
      </c>
      <c r="I8" s="56">
        <v>18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7</v>
      </c>
      <c r="C9" s="7">
        <f>IF(B$2=0,0,B9/B$2)</f>
        <v>0.29166666666666669</v>
      </c>
      <c r="E9" s="33" t="s">
        <v>182</v>
      </c>
      <c r="F9" s="30" t="s">
        <v>19</v>
      </c>
      <c r="G9" s="13">
        <v>4</v>
      </c>
      <c r="H9" s="94">
        <f>IF(B$17=0,0,G9/B$17)</f>
        <v>0.12121212121212122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0.25</v>
      </c>
      <c r="E10" s="33" t="s">
        <v>59</v>
      </c>
      <c r="F10" s="30" t="s">
        <v>23</v>
      </c>
      <c r="G10" s="13">
        <v>3</v>
      </c>
      <c r="H10" s="94">
        <f>IF(B$17=0,0,G10/B$17)</f>
        <v>9.0909090909090912E-2</v>
      </c>
      <c r="I10" s="56">
        <v>29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2</v>
      </c>
      <c r="H11" s="94">
        <f>IF(B$17=0,0,G11/B$17)</f>
        <v>6.0606060606060608E-2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6.0606060606060608E-2</v>
      </c>
      <c r="I12" s="56">
        <v>6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34</v>
      </c>
      <c r="C13" s="11">
        <f>IF(B$3=0,0,B13/B$3)</f>
        <v>0.2073170731707317</v>
      </c>
      <c r="E13" s="33" t="s">
        <v>74</v>
      </c>
      <c r="F13" s="30" t="s">
        <v>38</v>
      </c>
      <c r="G13" s="13">
        <v>1</v>
      </c>
      <c r="H13" s="94">
        <f>IF(B$17=0,0,G13/B$17)</f>
        <v>3.0303030303030304E-2</v>
      </c>
      <c r="I13" s="56">
        <v>15</v>
      </c>
      <c r="K13" s="5">
        <v>11</v>
      </c>
      <c r="L13" s="61">
        <v>-13.399999999999995</v>
      </c>
      <c r="N13" s="76" t="s">
        <v>127</v>
      </c>
      <c r="O13" s="86">
        <f>IF(P13=0,0,Q13/P13)</f>
        <v>-14.016666666666666</v>
      </c>
      <c r="P13" s="80">
        <v>6</v>
      </c>
      <c r="Q13" s="68">
        <v>-84.1</v>
      </c>
    </row>
    <row r="14" spans="1:17">
      <c r="A14" s="19" t="s">
        <v>94</v>
      </c>
      <c r="B14" s="13">
        <v>26</v>
      </c>
      <c r="C14" s="6">
        <f>IF(B$3=0,0,B14/B$3)</f>
        <v>0.15853658536585366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19</v>
      </c>
      <c r="C15" s="4">
        <f>IF(B$13=0,0,B15/B$13)</f>
        <v>0.55882352941176472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-1.5363636363636382</v>
      </c>
      <c r="P15" s="81">
        <v>11</v>
      </c>
      <c r="Q15" s="69">
        <v>-16.90000000000002</v>
      </c>
    </row>
    <row r="16" spans="1:17">
      <c r="A16" s="18" t="s">
        <v>100</v>
      </c>
      <c r="B16" s="12">
        <f>B22</f>
        <v>14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0.20121951219512196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0.11585365853658537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>IF(P18=0,0,Q18/P18)</f>
        <v>39.94</v>
      </c>
      <c r="P18" s="79">
        <v>5</v>
      </c>
      <c r="Q18" s="67">
        <v>199.7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>IF(P19=0,0,Q19/P19)</f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>IF(P20=0,0,Q20/P20)</f>
        <v>5.0117647058823538</v>
      </c>
      <c r="P20" s="80">
        <v>17</v>
      </c>
      <c r="Q20" s="68">
        <v>85.200000000000017</v>
      </c>
    </row>
    <row r="21" spans="1:17">
      <c r="A21" s="19" t="s">
        <v>151</v>
      </c>
      <c r="B21" s="13">
        <v>19</v>
      </c>
      <c r="C21" s="6">
        <f>IF(B$17=0,0,B21/B$17)</f>
        <v>0.5757575757575758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>IF(P21=0,0,Q21/P21)</f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14</v>
      </c>
      <c r="C22" s="6">
        <f>IF(B$17=0,0,B22/B$17)</f>
        <v>0.42424242424242425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>IF(P22=0,0,Q22/P22)</f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>IF(P23=0,0,Q23/P23)</f>
        <v>-11.322222222222218</v>
      </c>
      <c r="P23" s="80">
        <v>18</v>
      </c>
      <c r="Q23" s="68">
        <v>-203.79999999999993</v>
      </c>
    </row>
    <row r="24" spans="1:17">
      <c r="A24" s="19" t="s">
        <v>5</v>
      </c>
      <c r="B24" s="16">
        <f>IF(B$17=0,0,C24/B$17)</f>
        <v>5515.151515151515</v>
      </c>
      <c r="C24" s="8">
        <v>182000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>IF(P24=0,0,Q24/P24)</f>
        <v>-17.609090909090906</v>
      </c>
      <c r="P24" s="80">
        <v>11</v>
      </c>
      <c r="Q24" s="68">
        <v>-193.69999999999996</v>
      </c>
    </row>
    <row r="25" spans="1:17">
      <c r="A25" s="20" t="s">
        <v>133</v>
      </c>
      <c r="B25" s="97">
        <f>IF($B$17-B$16=0,0,C25/($B$17-B$16))</f>
        <v>7526.3157894736842</v>
      </c>
      <c r="C25" s="98">
        <v>143000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>IF(P25=0,0,Q25/P25)</f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2785.7142857142858</v>
      </c>
      <c r="C26" s="98">
        <v>39000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>IF(P26=0,0,Q26/P26)</f>
        <v>-28.366666666666671</v>
      </c>
      <c r="P26" s="80">
        <v>6</v>
      </c>
      <c r="Q26" s="68">
        <v>-170.20000000000002</v>
      </c>
    </row>
    <row r="27" spans="1:17">
      <c r="A27" s="20" t="s">
        <v>132</v>
      </c>
      <c r="B27" s="97">
        <f>IF(B$18=0,0,C27/B$18)</f>
        <v>-6526.3157894736842</v>
      </c>
      <c r="C27" s="98">
        <v>-124000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0.12121212121212122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9</v>
      </c>
      <c r="C36" s="6">
        <f t="shared" si="3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0.24242424242424243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3.0303030303030304E-2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3.0303030303030304E-2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25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2024-11-15T09:20:27Z</dcterms:modified>
</cp:coreProperties>
</file>