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4F10303A-FCEB-4FD7-BE58-D22F0C498B5F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6" i="6277" l="1"/>
  <c r="O48" i="6277"/>
  <c r="O18" i="6313"/>
  <c r="O22" i="6319"/>
  <c r="O23" i="6319"/>
  <c r="O19" i="6320"/>
  <c r="O20" i="6320"/>
  <c r="O18" i="6320"/>
  <c r="C32" i="6320"/>
  <c r="B27" i="6320"/>
  <c r="C18" i="6320"/>
  <c r="C17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H2" i="6320"/>
  <c r="C10" i="6320"/>
  <c r="O9" i="6320"/>
  <c r="C9" i="6320"/>
  <c r="O8" i="6320"/>
  <c r="H10" i="6320"/>
  <c r="C8" i="6320"/>
  <c r="O7" i="6320"/>
  <c r="H9" i="6320"/>
  <c r="C7" i="6320"/>
  <c r="O6" i="6320"/>
  <c r="B6" i="6320"/>
  <c r="O5" i="6320"/>
  <c r="H7" i="6320"/>
  <c r="B5" i="6320"/>
  <c r="O4" i="6320"/>
  <c r="O3" i="6320"/>
  <c r="O2" i="6320"/>
  <c r="H4" i="6320"/>
  <c r="H5" i="6320" l="1"/>
  <c r="H8" i="6320"/>
  <c r="H20" i="6320"/>
  <c r="H33" i="6320"/>
  <c r="H14" i="6320"/>
  <c r="H23" i="6320"/>
  <c r="H34" i="6320"/>
  <c r="H6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1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1" i="6319"/>
  <c r="O30" i="6315"/>
  <c r="O23" i="6314"/>
  <c r="O18" i="6319"/>
  <c r="O19" i="6319"/>
  <c r="O20" i="6319"/>
  <c r="C32" i="6319"/>
  <c r="B27" i="6319"/>
  <c r="H27" i="6319"/>
  <c r="C23" i="6319"/>
  <c r="H23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5" i="6309"/>
  <c r="O30" i="6272"/>
  <c r="C16" i="6319" l="1"/>
  <c r="H14" i="6319"/>
  <c r="H7" i="6319"/>
  <c r="H19" i="6319"/>
  <c r="H4" i="6319"/>
  <c r="H6" i="6319"/>
  <c r="H8" i="6319"/>
  <c r="C19" i="6319"/>
  <c r="C17" i="6319"/>
  <c r="H33" i="6319"/>
  <c r="H34" i="6319"/>
  <c r="H38" i="6319"/>
  <c r="C38" i="6319"/>
  <c r="H42" i="6319"/>
  <c r="C42" i="6319"/>
  <c r="H2" i="6319"/>
  <c r="H10" i="6319"/>
  <c r="H20" i="6319"/>
  <c r="H24" i="6319"/>
  <c r="H28" i="6319"/>
  <c r="H35" i="6319"/>
  <c r="H39" i="6319"/>
  <c r="H9" i="6319"/>
  <c r="H12" i="6319"/>
  <c r="H15" i="6319"/>
  <c r="H17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1" i="6319"/>
  <c r="H13" i="6319"/>
  <c r="C21" i="6319"/>
  <c r="B25" i="6319"/>
  <c r="H31" i="6319"/>
  <c r="C36" i="6319"/>
  <c r="C40" i="6319"/>
  <c r="C45" i="6319"/>
  <c r="H3" i="6319"/>
  <c r="H18" i="6319"/>
  <c r="H22" i="6319"/>
  <c r="H26" i="6319"/>
  <c r="H32" i="6319"/>
  <c r="H37" i="6319"/>
  <c r="H41" i="6319"/>
  <c r="C46" i="6319"/>
  <c r="H5" i="6319"/>
  <c r="H16" i="6319"/>
  <c r="C22" i="6319"/>
  <c r="C37" i="6319"/>
  <c r="C41" i="6319"/>
  <c r="O30" i="6298" l="1"/>
  <c r="O19" i="6314"/>
  <c r="O22" i="6318" l="1"/>
  <c r="O19" i="6277"/>
  <c r="O26" i="6313" l="1"/>
  <c r="O18" i="6318"/>
  <c r="O21" i="6314" l="1"/>
  <c r="O21" i="6317"/>
  <c r="O25" i="6315"/>
  <c r="O25" i="6272"/>
  <c r="O21" i="6318"/>
  <c r="O20" i="6318"/>
  <c r="O19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H8" i="6318"/>
  <c r="O2" i="6318"/>
  <c r="O23" i="6317"/>
  <c r="O24" i="6314"/>
  <c r="H10" i="6318" l="1"/>
  <c r="H5" i="6318"/>
  <c r="H9" i="6318"/>
  <c r="C22" i="6318"/>
  <c r="C37" i="6318"/>
  <c r="H4" i="6318"/>
  <c r="H7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3" i="6318"/>
  <c r="H29" i="6318"/>
  <c r="H6" i="6318"/>
  <c r="H16" i="6318"/>
  <c r="C19" i="6318"/>
  <c r="H11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2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7" i="6301"/>
  <c r="O36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1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29" i="6301"/>
  <c r="O39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19" i="6309" l="1"/>
  <c r="O24" i="6316"/>
  <c r="O27" i="6313" l="1"/>
  <c r="O26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4" i="6277" l="1"/>
  <c r="O28" i="6307"/>
  <c r="O21" i="6277" l="1"/>
  <c r="O32" i="6314"/>
  <c r="O35" i="6313" l="1"/>
  <c r="O29" i="6287"/>
  <c r="O34" i="6311" l="1"/>
  <c r="O36" i="6307"/>
  <c r="O18" i="6304"/>
  <c r="O20" i="6304"/>
  <c r="O27" i="6309"/>
  <c r="O34" i="6304"/>
  <c r="O27" i="6302"/>
  <c r="O18" i="6301"/>
  <c r="O24" i="6311" l="1"/>
  <c r="O29" i="6313"/>
  <c r="O28" i="6305"/>
  <c r="O22" i="6305"/>
  <c r="O22" i="6311" l="1"/>
  <c r="O26" i="6311"/>
  <c r="O47" i="6277"/>
  <c r="O30" i="6309"/>
  <c r="O24" i="6287"/>
  <c r="O31" i="6311"/>
  <c r="O29" i="6307" l="1"/>
  <c r="O33" i="6307"/>
  <c r="O38" i="6287"/>
  <c r="O40" i="6287"/>
  <c r="O36" i="6287"/>
  <c r="O21" i="6315"/>
  <c r="O28" i="6315"/>
  <c r="O22" i="6314"/>
  <c r="O49" i="6277"/>
  <c r="O40" i="6277"/>
  <c r="O52" i="6277"/>
  <c r="O24" i="6315"/>
  <c r="O28" i="6313"/>
  <c r="O22" i="6309"/>
  <c r="O32" i="6315" l="1"/>
  <c r="O19" i="6315"/>
  <c r="O24" i="6305"/>
  <c r="O29" i="6306"/>
  <c r="O20" i="6302" l="1"/>
  <c r="O34" i="6315"/>
  <c r="O31" i="6314" l="1"/>
  <c r="O25" i="6309"/>
  <c r="O22" i="6307"/>
  <c r="O18" i="6305"/>
  <c r="O30" i="6305"/>
  <c r="O31" i="6305"/>
  <c r="O35" i="6307" l="1"/>
  <c r="O23" i="6307"/>
  <c r="O24" i="6302"/>
  <c r="O35" i="6302"/>
  <c r="O19" i="6302"/>
  <c r="O29" i="6314"/>
  <c r="O28" i="6314"/>
  <c r="O20" i="6313"/>
  <c r="O33" i="6315" l="1"/>
  <c r="O31" i="6315"/>
  <c r="O31" i="6304"/>
  <c r="O30" i="6304"/>
  <c r="O23" i="6304"/>
  <c r="O27" i="6314"/>
  <c r="O18" i="6314"/>
  <c r="O32" i="6309"/>
  <c r="O23" i="6309"/>
  <c r="O29" i="6309"/>
  <c r="O23" i="6311" l="1"/>
  <c r="O23" i="6315"/>
  <c r="O25" i="6314"/>
  <c r="O25" i="6301"/>
  <c r="O30" i="6301"/>
  <c r="O21" i="6301"/>
  <c r="O26" i="6315" l="1"/>
  <c r="O22" i="6315"/>
  <c r="O2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1" i="6313"/>
  <c r="O29" i="6311"/>
  <c r="O27" i="6311"/>
  <c r="O30" i="6311"/>
  <c r="O38" i="6272"/>
  <c r="O26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5" i="6272"/>
  <c r="C16" i="6314" l="1"/>
  <c r="H15" i="6315"/>
  <c r="H30" i="6315"/>
  <c r="H22" i="6315"/>
  <c r="H9" i="6315"/>
  <c r="H37" i="6315"/>
  <c r="H17" i="6315"/>
  <c r="C37" i="6315"/>
  <c r="H20" i="6315"/>
  <c r="H8" i="6315"/>
  <c r="C19" i="6315"/>
  <c r="H21" i="6315"/>
  <c r="C39" i="6315"/>
  <c r="H12" i="6315"/>
  <c r="H4" i="6315"/>
  <c r="H23" i="6315"/>
  <c r="H10" i="6315"/>
  <c r="C20" i="6315"/>
  <c r="H7" i="6315"/>
  <c r="H5" i="6315"/>
  <c r="H26" i="6315"/>
  <c r="H29" i="6315"/>
  <c r="H41" i="6315"/>
  <c r="C41" i="6315"/>
  <c r="H42" i="6315"/>
  <c r="H18" i="6315"/>
  <c r="H14" i="6315"/>
  <c r="H34" i="6315"/>
  <c r="C42" i="6315"/>
  <c r="H6" i="6315"/>
  <c r="H33" i="6315"/>
  <c r="H11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4" i="6315"/>
  <c r="H27" i="6315"/>
  <c r="H31" i="6315"/>
  <c r="H35" i="6315"/>
  <c r="H39" i="6315"/>
  <c r="H3" i="6315"/>
  <c r="H25" i="6315"/>
  <c r="H28" i="6315"/>
  <c r="H16" i="6315"/>
  <c r="H36" i="6315"/>
  <c r="H40" i="6315"/>
  <c r="C44" i="6315"/>
  <c r="C21" i="6315"/>
  <c r="B25" i="6315"/>
  <c r="H19" i="6315"/>
  <c r="C36" i="6315"/>
  <c r="C40" i="6315"/>
  <c r="C17" i="6314"/>
  <c r="H7" i="6314"/>
  <c r="H10" i="6314"/>
  <c r="H26" i="6314"/>
  <c r="H36" i="6314"/>
  <c r="C44" i="6314"/>
  <c r="B25" i="6314"/>
  <c r="C36" i="6314"/>
  <c r="C40" i="6314"/>
  <c r="C45" i="6314"/>
  <c r="H4" i="6314"/>
  <c r="H13" i="6314"/>
  <c r="H23" i="6314"/>
  <c r="H27" i="6314"/>
  <c r="H32" i="6314"/>
  <c r="H37" i="6314"/>
  <c r="H41" i="6314"/>
  <c r="C46" i="6314"/>
  <c r="H9" i="6314"/>
  <c r="H20" i="6314"/>
  <c r="C22" i="6314"/>
  <c r="C37" i="6314"/>
  <c r="C41" i="6314"/>
  <c r="C47" i="6314"/>
  <c r="H5" i="6314"/>
  <c r="H18" i="6314"/>
  <c r="H14" i="6314"/>
  <c r="H24" i="6314"/>
  <c r="H28" i="6314"/>
  <c r="H33" i="6314"/>
  <c r="H38" i="6314"/>
  <c r="H42" i="6314"/>
  <c r="H15" i="6314"/>
  <c r="H30" i="6314"/>
  <c r="H40" i="6314"/>
  <c r="H8" i="6314"/>
  <c r="H17" i="6314"/>
  <c r="C21" i="6314"/>
  <c r="H31" i="6314"/>
  <c r="H6" i="6314"/>
  <c r="C19" i="6314"/>
  <c r="C23" i="6314"/>
  <c r="H34" i="6314"/>
  <c r="C38" i="6314"/>
  <c r="C42" i="6314"/>
  <c r="H3" i="6314"/>
  <c r="H11" i="6314"/>
  <c r="H22" i="6314"/>
  <c r="H25" i="6314"/>
  <c r="H29" i="6314"/>
  <c r="H35" i="6314"/>
  <c r="H39" i="6314"/>
  <c r="H2" i="6314"/>
  <c r="H12" i="6314"/>
  <c r="H19" i="6314"/>
  <c r="H21" i="6314"/>
  <c r="C20" i="6314"/>
  <c r="B24" i="6314"/>
  <c r="H16" i="6314"/>
  <c r="C35" i="6314"/>
  <c r="C39" i="6314"/>
  <c r="O33" i="6313" l="1"/>
  <c r="O22" i="6313"/>
  <c r="O30" i="6313"/>
  <c r="O19" i="6310"/>
  <c r="O22" i="6310"/>
  <c r="O24" i="6303"/>
  <c r="O27" i="6303"/>
  <c r="O29" i="6303"/>
  <c r="O27" i="6307"/>
  <c r="O24" i="6307"/>
  <c r="O26" i="6301" l="1"/>
  <c r="O24" i="6313"/>
  <c r="O25" i="6313" l="1"/>
  <c r="O32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3" i="6309"/>
  <c r="O42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4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3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28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3" i="6301"/>
  <c r="O35" i="6301"/>
  <c r="O2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1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4" i="6309"/>
  <c r="H35" i="6309"/>
  <c r="H33" i="6309"/>
  <c r="C20" i="6309"/>
  <c r="C39" i="6309"/>
  <c r="H22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4" i="6309"/>
  <c r="H19" i="6309"/>
  <c r="H30" i="6309"/>
  <c r="C37" i="6309"/>
  <c r="C43" i="6309"/>
  <c r="H18" i="6309"/>
  <c r="C22" i="6309"/>
  <c r="H8" i="6309"/>
  <c r="H23" i="6309"/>
  <c r="C23" i="6309"/>
  <c r="H16" i="6309"/>
  <c r="H38" i="6309"/>
  <c r="C46" i="6309"/>
  <c r="H9" i="6309"/>
  <c r="H37" i="6309"/>
  <c r="H5" i="6309"/>
  <c r="H21" i="6309"/>
  <c r="H11" i="6309"/>
  <c r="H27" i="6309"/>
  <c r="H32" i="6309"/>
  <c r="H39" i="6309"/>
  <c r="C47" i="6309"/>
  <c r="H34" i="6309"/>
  <c r="C38" i="6309"/>
  <c r="C42" i="6309"/>
  <c r="H25" i="6309"/>
  <c r="H28" i="6309"/>
  <c r="H2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5" i="6304"/>
  <c r="O29" i="6304"/>
  <c r="O33" i="6277"/>
  <c r="O25" i="6277"/>
  <c r="O34" i="6301" l="1"/>
  <c r="O28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3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9" i="6302" l="1"/>
  <c r="O34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3" i="6277" l="1"/>
  <c r="O41" i="6277"/>
  <c r="O26" i="6299"/>
  <c r="O26" i="6302"/>
  <c r="O25" i="6295" l="1"/>
  <c r="O21" i="6299"/>
  <c r="O20" i="6299"/>
  <c r="O18" i="6303"/>
  <c r="O22" i="6303"/>
  <c r="O51" i="6272"/>
  <c r="O27" i="6304"/>
  <c r="O28" i="6304"/>
  <c r="O32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8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3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4" i="6302"/>
  <c r="O19" i="6299"/>
  <c r="O36" i="6272"/>
  <c r="H11" i="6302" l="1"/>
  <c r="H6" i="6302"/>
  <c r="H9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1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50" i="6277"/>
  <c r="O35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6" i="6272"/>
  <c r="O46" i="6277"/>
  <c r="O53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9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<sst xmlns="http://schemas.openxmlformats.org/spreadsheetml/2006/main" count="9854" uniqueCount="337">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</sst>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全体!$K$2:$K$715</c:f>
              <c:numCache>
                <c:formatCode>General</c:formatCode>
                <c:ptCount val="7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</c:numCache>
            </c:numRef>
          </c:xVal>
          <c:yVal>
            <c:numRef>
              <c:f>全体!$L$2:$L$715</c:f>
              <c:numCache>
                <c:formatCode>\+0.0;\-0.0;\±0</c:formatCode>
                <c:ptCount val="71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-58.906030855539974</c:v>
                </c:pt>
                <c:pt idx="1">
                  <c:v>-10.378681626928472</c:v>
                </c:pt>
                <c:pt idx="2">
                  <c:v>-24.669603524229075</c:v>
                </c:pt>
                <c:pt idx="3">
                  <c:v>-22.56</c:v>
                </c:pt>
                <c:pt idx="4">
                  <c:v>-2.3305084745762712</c:v>
                </c:pt>
                <c:pt idx="5">
                  <c:v>-55.194805194805198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120</c:v>
                </c:pt>
                <c:pt idx="1">
                  <c:v>242</c:v>
                </c:pt>
                <c:pt idx="2">
                  <c:v>248</c:v>
                </c:pt>
                <c:pt idx="3">
                  <c:v>231</c:v>
                </c:pt>
                <c:pt idx="4">
                  <c:v>138</c:v>
                </c:pt>
                <c:pt idx="5">
                  <c:v>89</c:v>
                </c:pt>
                <c:pt idx="6">
                  <c:v>32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佐藤成浩!$L$2:$L$58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632.14285714285711</c:v>
                </c:pt>
                <c:pt idx="1">
                  <c:v>1353.5714285714287</c:v>
                </c:pt>
                <c:pt idx="2">
                  <c:v>1107.2727272727273</c:v>
                </c:pt>
                <c:pt idx="3">
                  <c:v>-59.574468085106382</c:v>
                </c:pt>
                <c:pt idx="4">
                  <c:v>1152.9411764705883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中村花菜!$L$2:$L$43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-1368.2926829268292</c:v>
                </c:pt>
                <c:pt idx="1">
                  <c:v>85.365853658536579</c:v>
                </c:pt>
                <c:pt idx="2">
                  <c:v>-1247.5</c:v>
                </c:pt>
                <c:pt idx="3">
                  <c:v>-657.89473684210532</c:v>
                </c:pt>
                <c:pt idx="4">
                  <c:v>-93.75</c:v>
                </c:pt>
                <c:pt idx="5">
                  <c:v>-835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7</c:v>
                </c:pt>
                <c:pt idx="3">
                  <c:v>18</c:v>
                </c:pt>
                <c:pt idx="4">
                  <c:v>7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中村季暉!$L$2:$L$27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320</c:v>
                </c:pt>
                <c:pt idx="1">
                  <c:v>424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塩入悠!$L$2:$L$20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-1427.7777777777778</c:v>
                </c:pt>
                <c:pt idx="1">
                  <c:v>761.11111111111109</c:v>
                </c:pt>
                <c:pt idx="2">
                  <c:v>247.05882352941177</c:v>
                </c:pt>
                <c:pt idx="3">
                  <c:v>2628.5714285714284</c:v>
                </c:pt>
                <c:pt idx="4">
                  <c:v>-280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山本悠介!$L$2:$L$48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1360.8695652173913</c:v>
                </c:pt>
                <c:pt idx="1">
                  <c:v>1139.1304347826087</c:v>
                </c:pt>
                <c:pt idx="2">
                  <c:v>162.22222222222223</c:v>
                </c:pt>
                <c:pt idx="3">
                  <c:v>828.57142857142856</c:v>
                </c:pt>
                <c:pt idx="4">
                  <c:v>687.17948717948718</c:v>
                </c:pt>
                <c:pt idx="5">
                  <c:v>970.37037037037032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12</c:v>
                </c:pt>
                <c:pt idx="1">
                  <c:v>29</c:v>
                </c:pt>
                <c:pt idx="2">
                  <c:v>23</c:v>
                </c:pt>
                <c:pt idx="3">
                  <c:v>17</c:v>
                </c:pt>
                <c:pt idx="4">
                  <c:v>14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清水常緑!$L$2:$L$53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-1674.5098039215686</c:v>
                </c:pt>
                <c:pt idx="1">
                  <c:v>743.13725490196077</c:v>
                </c:pt>
                <c:pt idx="2">
                  <c:v>116</c:v>
                </c:pt>
                <c:pt idx="3">
                  <c:v>-870.83333333333337</c:v>
                </c:pt>
                <c:pt idx="4">
                  <c:v>-964.10256410256409</c:v>
                </c:pt>
                <c:pt idx="5">
                  <c:v>1469.2307692307693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14</c:v>
                </c:pt>
                <c:pt idx="1">
                  <c:v>13</c:v>
                </c:pt>
                <c:pt idx="2">
                  <c:v>17</c:v>
                </c:pt>
                <c:pt idx="3">
                  <c:v>10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所附快和!$L$2:$L$30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-1921.4285714285713</c:v>
                </c:pt>
                <c:pt idx="1">
                  <c:v>-1160.7142857142858</c:v>
                </c:pt>
                <c:pt idx="2">
                  <c:v>-1218.5185185185185</c:v>
                </c:pt>
                <c:pt idx="3">
                  <c:v>154.16666666666666</c:v>
                </c:pt>
                <c:pt idx="4">
                  <c:v>2329.4117647058824</c:v>
                </c:pt>
                <c:pt idx="5">
                  <c:v>-418.18181818181819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3</c:v>
                </c:pt>
                <c:pt idx="1">
                  <c:v>9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長野柊馬!$L$2:$L$48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-82.608695652173907</c:v>
                </c:pt>
                <c:pt idx="1">
                  <c:v>-1123.9130434782608</c:v>
                </c:pt>
                <c:pt idx="2">
                  <c:v>2078.0487804878048</c:v>
                </c:pt>
                <c:pt idx="3">
                  <c:v>680.55555555555554</c:v>
                </c:pt>
                <c:pt idx="4">
                  <c:v>928</c:v>
                </c:pt>
                <c:pt idx="5">
                  <c:v>1317.6470588235295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8</c:v>
                </c:pt>
                <c:pt idx="1">
                  <c:v>11</c:v>
                </c:pt>
                <c:pt idx="2">
                  <c:v>21</c:v>
                </c:pt>
                <c:pt idx="3">
                  <c:v>18</c:v>
                </c:pt>
                <c:pt idx="4">
                  <c:v>9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西野修世!$L$2:$L$6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1625</c:v>
                </c:pt>
                <c:pt idx="1">
                  <c:v>-5375</c:v>
                </c:pt>
                <c:pt idx="2">
                  <c:v>-500</c:v>
                </c:pt>
                <c:pt idx="3">
                  <c:v>-1000</c:v>
                </c:pt>
                <c:pt idx="4">
                  <c:v>500</c:v>
                </c:pt>
                <c:pt idx="5">
                  <c:v>-1600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高橋英将!$L$2:$L$6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2600</c:v>
                </c:pt>
                <c:pt idx="1">
                  <c:v>-2275</c:v>
                </c:pt>
                <c:pt idx="2">
                  <c:v>-666.66666666666663</c:v>
                </c:pt>
                <c:pt idx="3">
                  <c:v>300</c:v>
                </c:pt>
                <c:pt idx="4">
                  <c:v>-6650</c:v>
                </c:pt>
                <c:pt idx="5">
                  <c:v>11000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佐藤成!$L$2:$L$3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-100</c:v>
                </c:pt>
                <c:pt idx="1">
                  <c:v>-1000</c:v>
                </c:pt>
                <c:pt idx="2">
                  <c:v>3000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A533EF-1613-4CCC-9EB0-B6FA9CD25B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20C9FF-5688-4BDB-8D2F-403B650E18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BE8C6F8-3BC2-4E9F-8AC6-A9357499D6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1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713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41</v>
      </c>
    </row>
    <row r="30" spans="1:2">
      <c r="A30" t="s">
        <v>238</v>
      </c>
      <c r="B30">
        <v>25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46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51</v>
      </c>
    </row>
    <row r="42" spans="1:2">
      <c r="A42" t="s">
        <v>277</v>
      </c>
      <c r="B42">
        <v>28</v>
      </c>
    </row>
    <row r="43" spans="1:2">
      <c r="A43" t="s">
        <v>276</v>
      </c>
      <c r="B43">
        <v>46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4</v>
      </c>
    </row>
    <row r="47" spans="1:2">
      <c r="A47" t="s">
        <v>333</v>
      </c>
      <c r="B47">
        <v>4</v>
      </c>
    </row>
    <row r="48" spans="1:2">
      <c r="A48" t="s">
        <v>335</v>
      </c>
      <c r="B48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0.46065836988798464</v>
      </c>
      <c r="C2" s="111"/>
      <c r="D2" s="112"/>
      <c r="E2" s="113"/>
      <c r="F2" s="112"/>
      <c r="G2" s="113"/>
      <c r="H2" s="110">
        <v>0.8787336392290922</v>
      </c>
      <c r="I2" s="111"/>
      <c r="J2" s="110">
        <v>0.59147583881128674</v>
      </c>
      <c r="K2" s="111"/>
      <c r="L2" s="110">
        <v>0.66727012622845006</v>
      </c>
      <c r="M2" s="111"/>
      <c r="N2" s="110">
        <v>0.76808550397853748</v>
      </c>
      <c r="O2" s="111"/>
      <c r="P2" s="110">
        <v>0.57876904209965008</v>
      </c>
      <c r="Q2" s="111"/>
      <c r="R2" s="110">
        <v>0.38039056116969755</v>
      </c>
      <c r="S2" s="111"/>
      <c r="T2" s="110">
        <v>1.4744002041293868E-2</v>
      </c>
      <c r="U2" s="111"/>
      <c r="V2" s="110">
        <v>0.34071889881066419</v>
      </c>
      <c r="W2" s="111"/>
      <c r="X2" s="110">
        <v>6.7373028013272352E-3</v>
      </c>
      <c r="Y2" s="111"/>
      <c r="Z2" s="110">
        <v>0.25393388159672847</v>
      </c>
      <c r="AA2" s="111"/>
      <c r="AB2" s="110">
        <v>0.2276910616777639</v>
      </c>
      <c r="AC2" s="111"/>
      <c r="AD2" s="110">
        <v>0.42108041585070122</v>
      </c>
      <c r="AE2" s="111"/>
      <c r="AF2" s="110">
        <v>-0.23784694251009456</v>
      </c>
      <c r="AG2" s="111"/>
      <c r="AH2" s="110">
        <v>0.20883235148119078</v>
      </c>
      <c r="AI2" s="111"/>
    </row>
    <row r="3" spans="1:35">
      <c r="A3" s="36">
        <v>1</v>
      </c>
      <c r="B3" s="37" t="s">
        <v>114</v>
      </c>
      <c r="C3" s="106">
        <v>178.25</v>
      </c>
      <c r="D3" s="37" t="s">
        <v>263</v>
      </c>
      <c r="E3" s="38">
        <v>636.50000000000023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335</v>
      </c>
      <c r="Y3" s="42">
        <v>0.42857142857142855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606.6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276</v>
      </c>
      <c r="AA4" s="50">
        <v>0.35454545454545455</v>
      </c>
      <c r="AB4" s="47" t="s">
        <v>268</v>
      </c>
      <c r="AC4" s="50">
        <v>1</v>
      </c>
      <c r="AD4" s="47" t="s">
        <v>335</v>
      </c>
      <c r="AE4" s="50">
        <v>1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56</v>
      </c>
      <c r="D5" s="45" t="s">
        <v>276</v>
      </c>
      <c r="E5" s="46">
        <v>430.70000000000016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215</v>
      </c>
      <c r="Y5" s="50">
        <v>0.33333333333333331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51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335</v>
      </c>
      <c r="W6" s="51">
        <v>-2000</v>
      </c>
      <c r="X6" s="47" t="s">
        <v>333</v>
      </c>
      <c r="Y6" s="50">
        <v>0.29629629629629628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46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335</v>
      </c>
      <c r="O7" s="49">
        <v>1</v>
      </c>
      <c r="P7" s="47" t="s">
        <v>167</v>
      </c>
      <c r="Q7" s="50">
        <v>0.2857142857142857</v>
      </c>
      <c r="R7" s="47" t="s">
        <v>169</v>
      </c>
      <c r="S7" s="50">
        <v>9.8086124401913874E-2</v>
      </c>
      <c r="T7" s="47" t="s">
        <v>205</v>
      </c>
      <c r="U7" s="51">
        <v>8333.3333333333339</v>
      </c>
      <c r="V7" s="47" t="s">
        <v>175</v>
      </c>
      <c r="W7" s="51">
        <v>-2950</v>
      </c>
      <c r="X7" s="47" t="s">
        <v>167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276</v>
      </c>
      <c r="C8" s="107">
        <v>46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263</v>
      </c>
      <c r="Q8" s="50">
        <v>0.27977839335180055</v>
      </c>
      <c r="R8" s="47" t="s">
        <v>255</v>
      </c>
      <c r="S8" s="50">
        <v>9.8591549295774641E-2</v>
      </c>
      <c r="T8" s="47" t="s">
        <v>231</v>
      </c>
      <c r="U8" s="51">
        <v>7975</v>
      </c>
      <c r="V8" s="47" t="s">
        <v>297</v>
      </c>
      <c r="W8" s="51">
        <v>-3530</v>
      </c>
      <c r="X8" s="47" t="s">
        <v>223</v>
      </c>
      <c r="Y8" s="50">
        <v>0.2857142857142857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244</v>
      </c>
      <c r="AG8" s="50">
        <v>0.5161290322580645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41</v>
      </c>
      <c r="D9" s="45" t="s">
        <v>168</v>
      </c>
      <c r="E9" s="46">
        <v>154.39999999999998</v>
      </c>
      <c r="F9" s="47" t="s">
        <v>263</v>
      </c>
      <c r="G9" s="59">
        <v>13.836956521739136</v>
      </c>
      <c r="H9" s="47" t="s">
        <v>335</v>
      </c>
      <c r="I9" s="48">
        <v>2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276</v>
      </c>
      <c r="S9" s="50">
        <v>0.1</v>
      </c>
      <c r="T9" s="47" t="s">
        <v>264</v>
      </c>
      <c r="U9" s="51">
        <v>7966.666666666667</v>
      </c>
      <c r="V9" s="47" t="s">
        <v>191</v>
      </c>
      <c r="W9" s="51">
        <v>-3740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255</v>
      </c>
      <c r="C10" s="107">
        <v>30</v>
      </c>
      <c r="D10" s="45" t="s">
        <v>205</v>
      </c>
      <c r="E10" s="46">
        <v>141.1</v>
      </c>
      <c r="F10" s="47" t="s">
        <v>169</v>
      </c>
      <c r="G10" s="59">
        <v>10.832142857142857</v>
      </c>
      <c r="H10" s="47" t="s">
        <v>263</v>
      </c>
      <c r="I10" s="48">
        <v>2.1086956521739131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215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265</v>
      </c>
      <c r="C11" s="107">
        <v>29</v>
      </c>
      <c r="D11" s="45" t="s">
        <v>231</v>
      </c>
      <c r="E11" s="46">
        <v>112.5</v>
      </c>
      <c r="F11" s="47" t="s">
        <v>276</v>
      </c>
      <c r="G11" s="59">
        <v>9.3630434782608738</v>
      </c>
      <c r="H11" s="47" t="s">
        <v>191</v>
      </c>
      <c r="I11" s="48">
        <v>2.1428571428571428</v>
      </c>
      <c r="J11" s="47" t="s">
        <v>163</v>
      </c>
      <c r="K11" s="49">
        <v>0.375</v>
      </c>
      <c r="L11" s="47" t="s">
        <v>335</v>
      </c>
      <c r="M11" s="49">
        <v>0</v>
      </c>
      <c r="N11" s="47" t="s">
        <v>263</v>
      </c>
      <c r="O11" s="49">
        <v>0.65217391304347827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231</v>
      </c>
      <c r="W11" s="51">
        <v>-3900</v>
      </c>
      <c r="X11" s="47" t="s">
        <v>258</v>
      </c>
      <c r="Y11" s="50">
        <v>0.265625</v>
      </c>
      <c r="Z11" s="47" t="s">
        <v>241</v>
      </c>
      <c r="AA11" s="50">
        <v>0.27272727272727271</v>
      </c>
      <c r="AB11" s="47" t="s">
        <v>263</v>
      </c>
      <c r="AC11" s="50">
        <v>0.69230769230769229</v>
      </c>
      <c r="AD11" s="47" t="s">
        <v>263</v>
      </c>
      <c r="AE11" s="50">
        <v>0.46250000000000002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277</v>
      </c>
      <c r="C12" s="107">
        <v>28</v>
      </c>
      <c r="D12" s="45" t="s">
        <v>244</v>
      </c>
      <c r="E12" s="46">
        <v>86.399999999999977</v>
      </c>
      <c r="F12" s="47" t="s">
        <v>168</v>
      </c>
      <c r="G12" s="59">
        <v>8.5777777777777757</v>
      </c>
      <c r="H12" s="47" t="s">
        <v>169</v>
      </c>
      <c r="I12" s="48">
        <v>2.2142857142857144</v>
      </c>
      <c r="J12" s="47" t="s">
        <v>263</v>
      </c>
      <c r="K12" s="49">
        <v>0.34782608695652173</v>
      </c>
      <c r="L12" s="47" t="s">
        <v>191</v>
      </c>
      <c r="M12" s="49">
        <v>7.1428571428571425E-2</v>
      </c>
      <c r="N12" s="47" t="s">
        <v>276</v>
      </c>
      <c r="O12" s="49">
        <v>0.65217391304347827</v>
      </c>
      <c r="P12" s="47" t="s">
        <v>179</v>
      </c>
      <c r="Q12" s="50">
        <v>0.24427480916030533</v>
      </c>
      <c r="R12" s="47" t="s">
        <v>205</v>
      </c>
      <c r="S12" s="50">
        <v>0.10714285714285714</v>
      </c>
      <c r="T12" s="47" t="s">
        <v>244</v>
      </c>
      <c r="U12" s="51">
        <v>7722.5806451612907</v>
      </c>
      <c r="V12" s="47" t="s">
        <v>263</v>
      </c>
      <c r="W12" s="51">
        <v>-4238.636363636364</v>
      </c>
      <c r="X12" s="47" t="s">
        <v>164</v>
      </c>
      <c r="Y12" s="50">
        <v>0.26446280991735538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179</v>
      </c>
      <c r="AE12" s="50">
        <v>0.45454545454545453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335</v>
      </c>
      <c r="G13" s="59">
        <v>6.9</v>
      </c>
      <c r="H13" s="47" t="s">
        <v>276</v>
      </c>
      <c r="I13" s="48">
        <v>2.2173913043478262</v>
      </c>
      <c r="J13" s="47" t="s">
        <v>169</v>
      </c>
      <c r="K13" s="49">
        <v>0.3392857142857143</v>
      </c>
      <c r="L13" s="47" t="s">
        <v>263</v>
      </c>
      <c r="M13" s="49">
        <v>0.10869565217391304</v>
      </c>
      <c r="N13" s="47" t="s">
        <v>169</v>
      </c>
      <c r="O13" s="49">
        <v>0.625</v>
      </c>
      <c r="P13" s="47" t="s">
        <v>244</v>
      </c>
      <c r="Q13" s="50">
        <v>0.24031007751937986</v>
      </c>
      <c r="R13" s="47" t="s">
        <v>213</v>
      </c>
      <c r="S13" s="50">
        <v>0.1111111111111111</v>
      </c>
      <c r="T13" s="47" t="s">
        <v>169</v>
      </c>
      <c r="U13" s="51">
        <v>7649.4252873563219</v>
      </c>
      <c r="V13" s="47" t="s">
        <v>258</v>
      </c>
      <c r="W13" s="51">
        <v>-4254.545454545455</v>
      </c>
      <c r="X13" s="47" t="s">
        <v>162</v>
      </c>
      <c r="Y13" s="50">
        <v>0.25641025641025639</v>
      </c>
      <c r="Z13" s="47" t="s">
        <v>179</v>
      </c>
      <c r="AA13" s="50">
        <v>0.25190839694656486</v>
      </c>
      <c r="AB13" s="47" t="s">
        <v>238</v>
      </c>
      <c r="AC13" s="50">
        <v>0.65517241379310343</v>
      </c>
      <c r="AD13" s="47" t="s">
        <v>255</v>
      </c>
      <c r="AE13" s="50">
        <v>0.41025641025641024</v>
      </c>
      <c r="AF13" s="47" t="s">
        <v>324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25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265</v>
      </c>
      <c r="I14" s="48">
        <v>2.3103448275862069</v>
      </c>
      <c r="J14" s="47" t="s">
        <v>244</v>
      </c>
      <c r="K14" s="49">
        <v>0.33333333333333331</v>
      </c>
      <c r="L14" s="47" t="s">
        <v>195</v>
      </c>
      <c r="M14" s="49">
        <v>0.15254237288135594</v>
      </c>
      <c r="N14" s="47" t="s">
        <v>164</v>
      </c>
      <c r="O14" s="49">
        <v>0.6</v>
      </c>
      <c r="P14" s="47" t="s">
        <v>276</v>
      </c>
      <c r="Q14" s="50">
        <v>0.23636363636363636</v>
      </c>
      <c r="R14" s="47" t="s">
        <v>333</v>
      </c>
      <c r="S14" s="50">
        <v>0.1111111111111111</v>
      </c>
      <c r="T14" s="47" t="s">
        <v>164</v>
      </c>
      <c r="U14" s="51">
        <v>7355</v>
      </c>
      <c r="V14" s="47" t="s">
        <v>169</v>
      </c>
      <c r="W14" s="51">
        <v>-4731.707317073171</v>
      </c>
      <c r="X14" s="47" t="s">
        <v>277</v>
      </c>
      <c r="Y14" s="50">
        <v>0.25128205128205128</v>
      </c>
      <c r="Z14" s="47" t="s">
        <v>196</v>
      </c>
      <c r="AA14" s="50">
        <v>0.25</v>
      </c>
      <c r="AB14" s="47" t="s">
        <v>235</v>
      </c>
      <c r="AC14" s="50">
        <v>0.63265306122448983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168</v>
      </c>
      <c r="I15" s="48">
        <v>2.3333333333333335</v>
      </c>
      <c r="J15" s="47" t="s">
        <v>276</v>
      </c>
      <c r="K15" s="49">
        <v>0.30434782608695654</v>
      </c>
      <c r="L15" s="47" t="s">
        <v>276</v>
      </c>
      <c r="M15" s="49">
        <v>0.17391304347826086</v>
      </c>
      <c r="N15" s="47" t="s">
        <v>227</v>
      </c>
      <c r="O15" s="49">
        <v>0.5714285714285714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-4733.333333333333</v>
      </c>
      <c r="X15" s="47" t="s">
        <v>196</v>
      </c>
      <c r="Y15" s="50">
        <v>0.25</v>
      </c>
      <c r="Z15" s="47" t="s">
        <v>191</v>
      </c>
      <c r="AA15" s="50">
        <v>0.24347826086956523</v>
      </c>
      <c r="AB15" s="47" t="s">
        <v>244</v>
      </c>
      <c r="AC15" s="50">
        <v>0.62962962962962965</v>
      </c>
      <c r="AD15" s="47" t="s">
        <v>168</v>
      </c>
      <c r="AE15" s="50">
        <v>0.38297872340425532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244</v>
      </c>
      <c r="G16" s="59">
        <v>4.7999999999999989</v>
      </c>
      <c r="H16" s="47" t="s">
        <v>244</v>
      </c>
      <c r="I16" s="48">
        <v>2.3888888888888888</v>
      </c>
      <c r="J16" s="47" t="s">
        <v>161</v>
      </c>
      <c r="K16" s="49">
        <v>0.3</v>
      </c>
      <c r="L16" s="47" t="s">
        <v>169</v>
      </c>
      <c r="M16" s="49">
        <v>0.17857142857142858</v>
      </c>
      <c r="N16" s="47" t="s">
        <v>168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276</v>
      </c>
      <c r="U16" s="51">
        <v>7167.9487179487178</v>
      </c>
      <c r="V16" s="47" t="s">
        <v>202</v>
      </c>
      <c r="W16" s="51">
        <v>-4800</v>
      </c>
      <c r="X16" s="47" t="s">
        <v>205</v>
      </c>
      <c r="Y16" s="50">
        <v>0.25</v>
      </c>
      <c r="Z16" s="47" t="s">
        <v>161</v>
      </c>
      <c r="AA16" s="50">
        <v>0.23376623376623376</v>
      </c>
      <c r="AB16" s="47" t="s">
        <v>269</v>
      </c>
      <c r="AC16" s="50">
        <v>0.625</v>
      </c>
      <c r="AD16" s="47" t="s">
        <v>304</v>
      </c>
      <c r="AE16" s="50">
        <v>0.35820895522388058</v>
      </c>
      <c r="AF16" s="47" t="s">
        <v>238</v>
      </c>
      <c r="AG16" s="50">
        <v>0.44117647058823528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195</v>
      </c>
      <c r="G17" s="59">
        <v>4.1474576271186425</v>
      </c>
      <c r="H17" s="47" t="s">
        <v>195</v>
      </c>
      <c r="I17" s="48">
        <v>2.3898305084745761</v>
      </c>
      <c r="J17" s="47" t="s">
        <v>272</v>
      </c>
      <c r="K17" s="49">
        <v>0.27450980392156865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324</v>
      </c>
      <c r="W17" s="51">
        <v>-4866.666666666667</v>
      </c>
      <c r="X17" s="47" t="s">
        <v>195</v>
      </c>
      <c r="Y17" s="50">
        <v>0.23349056603773585</v>
      </c>
      <c r="Z17" s="47" t="s">
        <v>297</v>
      </c>
      <c r="AA17" s="50">
        <v>0.2318840579710145</v>
      </c>
      <c r="AB17" s="47" t="s">
        <v>169</v>
      </c>
      <c r="AC17" s="50">
        <v>0.61538461538461542</v>
      </c>
      <c r="AD17" s="47" t="s">
        <v>191</v>
      </c>
      <c r="AE17" s="50">
        <v>0.35714285714285715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263</v>
      </c>
      <c r="S18" s="50">
        <v>0.12188365650969529</v>
      </c>
      <c r="T18" s="47" t="s">
        <v>161</v>
      </c>
      <c r="U18" s="51">
        <v>7025</v>
      </c>
      <c r="V18" s="47" t="s">
        <v>162</v>
      </c>
      <c r="W18" s="51">
        <v>-5000</v>
      </c>
      <c r="X18" s="47" t="s">
        <v>272</v>
      </c>
      <c r="Y18" s="50">
        <v>0.22337662337662337</v>
      </c>
      <c r="Z18" s="47" t="s">
        <v>272</v>
      </c>
      <c r="AA18" s="50">
        <v>0.23116883116883116</v>
      </c>
      <c r="AB18" s="47" t="s">
        <v>276</v>
      </c>
      <c r="AC18" s="50">
        <v>0.5757575757575758</v>
      </c>
      <c r="AD18" s="47" t="s">
        <v>169</v>
      </c>
      <c r="AE18" s="50">
        <v>0.3493975903614458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18</v>
      </c>
      <c r="D19" s="45" t="s">
        <v>255</v>
      </c>
      <c r="E19" s="46">
        <v>12.900000000000013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238</v>
      </c>
      <c r="M19" s="49">
        <v>0.2</v>
      </c>
      <c r="N19" s="47" t="s">
        <v>114</v>
      </c>
      <c r="O19" s="49">
        <v>0.50210378681626933</v>
      </c>
      <c r="P19" s="47" t="s">
        <v>163</v>
      </c>
      <c r="Q19" s="50">
        <v>0.21739130434782608</v>
      </c>
      <c r="R19" s="47" t="s">
        <v>238</v>
      </c>
      <c r="S19" s="50">
        <v>0.12432432432432433</v>
      </c>
      <c r="T19" s="47" t="s">
        <v>213</v>
      </c>
      <c r="U19" s="51">
        <v>6962.5</v>
      </c>
      <c r="V19" s="47" t="s">
        <v>203</v>
      </c>
      <c r="W19" s="51">
        <v>-5080</v>
      </c>
      <c r="X19" s="47" t="s">
        <v>213</v>
      </c>
      <c r="Y19" s="50">
        <v>0.22222222222222221</v>
      </c>
      <c r="Z19" s="47" t="s">
        <v>264</v>
      </c>
      <c r="AA19" s="50">
        <v>0.23076923076923078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335</v>
      </c>
      <c r="E20" s="46">
        <v>6.9</v>
      </c>
      <c r="F20" s="47" t="s">
        <v>164</v>
      </c>
      <c r="G20" s="59">
        <v>1.4999999999999996</v>
      </c>
      <c r="H20" s="47" t="s">
        <v>255</v>
      </c>
      <c r="I20" s="48">
        <v>2.4666666666666668</v>
      </c>
      <c r="J20" s="47" t="s">
        <v>216</v>
      </c>
      <c r="K20" s="49">
        <v>0.25925925925925924</v>
      </c>
      <c r="L20" s="47" t="s">
        <v>244</v>
      </c>
      <c r="M20" s="49">
        <v>0.22222222222222221</v>
      </c>
      <c r="N20" s="47" t="s">
        <v>161</v>
      </c>
      <c r="O20" s="49">
        <v>0.5</v>
      </c>
      <c r="P20" s="47" t="s">
        <v>114</v>
      </c>
      <c r="Q20" s="50">
        <v>0.2125924521145458</v>
      </c>
      <c r="R20" s="47" t="s">
        <v>324</v>
      </c>
      <c r="S20" s="50">
        <v>0.125</v>
      </c>
      <c r="T20" s="47" t="s">
        <v>238</v>
      </c>
      <c r="U20" s="51">
        <v>6914.7058823529414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114</v>
      </c>
      <c r="AA20" s="50">
        <v>0.22643656362601935</v>
      </c>
      <c r="AB20" s="47" t="s">
        <v>265</v>
      </c>
      <c r="AC20" s="50">
        <v>0.56140350877192979</v>
      </c>
      <c r="AD20" s="47" t="s">
        <v>272</v>
      </c>
      <c r="AE20" s="50">
        <v>0.33707865168539325</v>
      </c>
      <c r="AF20" s="47" t="s">
        <v>333</v>
      </c>
      <c r="AG20" s="50">
        <v>0.4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114</v>
      </c>
      <c r="I21" s="48">
        <v>2.4894810659186537</v>
      </c>
      <c r="J21" s="47" t="s">
        <v>114</v>
      </c>
      <c r="K21" s="49">
        <v>0.25666199158485276</v>
      </c>
      <c r="L21" s="47" t="s">
        <v>162</v>
      </c>
      <c r="M21" s="49">
        <v>0.22222222222222221</v>
      </c>
      <c r="N21" s="47" t="s">
        <v>179</v>
      </c>
      <c r="O21" s="49">
        <v>0.5</v>
      </c>
      <c r="P21" s="47" t="s">
        <v>177</v>
      </c>
      <c r="Q21" s="50">
        <v>0.21052631578947367</v>
      </c>
      <c r="R21" s="47" t="s">
        <v>195</v>
      </c>
      <c r="S21" s="50">
        <v>0.12735849056603774</v>
      </c>
      <c r="T21" s="47" t="s">
        <v>195</v>
      </c>
      <c r="U21" s="51">
        <v>6763.2075471698117</v>
      </c>
      <c r="V21" s="47" t="s">
        <v>265</v>
      </c>
      <c r="W21" s="51">
        <v>-5379.166666666667</v>
      </c>
      <c r="X21" s="47" t="s">
        <v>263</v>
      </c>
      <c r="Y21" s="50">
        <v>0.21606648199445982</v>
      </c>
      <c r="Z21" s="47" t="s">
        <v>263</v>
      </c>
      <c r="AA21" s="50">
        <v>0.22160664819944598</v>
      </c>
      <c r="AB21" s="47" t="s">
        <v>272</v>
      </c>
      <c r="AC21" s="50">
        <v>0.55813953488372092</v>
      </c>
      <c r="AD21" s="47" t="s">
        <v>114</v>
      </c>
      <c r="AE21" s="50">
        <v>0.33668341708542715</v>
      </c>
      <c r="AF21" s="47" t="s">
        <v>168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161</v>
      </c>
      <c r="I22" s="48">
        <v>2.5</v>
      </c>
      <c r="J22" s="47" t="s">
        <v>179</v>
      </c>
      <c r="K22" s="49">
        <v>0.25</v>
      </c>
      <c r="L22" s="47" t="s">
        <v>241</v>
      </c>
      <c r="M22" s="49">
        <v>0.22222222222222221</v>
      </c>
      <c r="N22" s="47" t="s">
        <v>213</v>
      </c>
      <c r="O22" s="49">
        <v>0.5</v>
      </c>
      <c r="P22" s="47" t="s">
        <v>169</v>
      </c>
      <c r="Q22" s="50">
        <v>0.20813397129186603</v>
      </c>
      <c r="R22" s="47" t="s">
        <v>162</v>
      </c>
      <c r="S22" s="50">
        <v>0.12820512820512819</v>
      </c>
      <c r="T22" s="47" t="s">
        <v>191</v>
      </c>
      <c r="U22" s="51">
        <v>6733.333333333333</v>
      </c>
      <c r="V22" s="47" t="s">
        <v>223</v>
      </c>
      <c r="W22" s="51">
        <v>-5450</v>
      </c>
      <c r="X22" s="47" t="s">
        <v>255</v>
      </c>
      <c r="Y22" s="50">
        <v>0.215962441314554</v>
      </c>
      <c r="Z22" s="47" t="s">
        <v>238</v>
      </c>
      <c r="AA22" s="50">
        <v>0.21621621621621623</v>
      </c>
      <c r="AB22" s="47" t="s">
        <v>114</v>
      </c>
      <c r="AC22" s="50">
        <v>0.550561797752809</v>
      </c>
      <c r="AD22" s="47" t="s">
        <v>177</v>
      </c>
      <c r="AE22" s="50">
        <v>0.33333333333333331</v>
      </c>
      <c r="AF22" s="47" t="s">
        <v>277</v>
      </c>
      <c r="AG22" s="50">
        <v>0.39393939393939392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175</v>
      </c>
      <c r="E23" s="46">
        <v>-2.2000000000000011</v>
      </c>
      <c r="F23" s="47" t="s">
        <v>114</v>
      </c>
      <c r="G23" s="59">
        <v>-0.17054698457223022</v>
      </c>
      <c r="H23" s="47" t="s">
        <v>163</v>
      </c>
      <c r="I23" s="48">
        <v>2.5</v>
      </c>
      <c r="J23" s="47" t="s">
        <v>277</v>
      </c>
      <c r="K23" s="49">
        <v>0.25</v>
      </c>
      <c r="L23" s="47" t="s">
        <v>258</v>
      </c>
      <c r="M23" s="49">
        <v>0.22222222222222221</v>
      </c>
      <c r="N23" s="47" t="s">
        <v>244</v>
      </c>
      <c r="O23" s="49">
        <v>0.5</v>
      </c>
      <c r="P23" s="47" t="s">
        <v>161</v>
      </c>
      <c r="Q23" s="50">
        <v>0.20779220779220781</v>
      </c>
      <c r="R23" s="47" t="s">
        <v>191</v>
      </c>
      <c r="S23" s="50">
        <v>0.13043478260869565</v>
      </c>
      <c r="T23" s="47" t="s">
        <v>277</v>
      </c>
      <c r="U23" s="51">
        <v>6681.818181818182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277</v>
      </c>
      <c r="AA23" s="50">
        <v>0.2153846153846154</v>
      </c>
      <c r="AB23" s="47" t="s">
        <v>161</v>
      </c>
      <c r="AC23" s="50">
        <v>0.53846153846153844</v>
      </c>
      <c r="AD23" s="47" t="s">
        <v>205</v>
      </c>
      <c r="AE23" s="50">
        <v>0.33333333333333331</v>
      </c>
      <c r="AF23" s="47" t="s">
        <v>179</v>
      </c>
      <c r="AG23" s="50">
        <v>0.375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0.21951219512195122</v>
      </c>
      <c r="L24" s="47" t="s">
        <v>297</v>
      </c>
      <c r="M24" s="49">
        <v>0.22222222222222221</v>
      </c>
      <c r="N24" s="47" t="s">
        <v>255</v>
      </c>
      <c r="O24" s="49">
        <v>0.5</v>
      </c>
      <c r="P24" s="47" t="s">
        <v>272</v>
      </c>
      <c r="Q24" s="50">
        <v>0.20779220779220781</v>
      </c>
      <c r="R24" s="47" t="s">
        <v>175</v>
      </c>
      <c r="S24" s="50">
        <v>0.13333333333333333</v>
      </c>
      <c r="T24" s="47" t="s">
        <v>324</v>
      </c>
      <c r="U24" s="51">
        <v>6600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195</v>
      </c>
      <c r="AC24" s="50">
        <v>0.53535353535353536</v>
      </c>
      <c r="AD24" s="47" t="s">
        <v>195</v>
      </c>
      <c r="AE24" s="50">
        <v>0.33082706766917291</v>
      </c>
      <c r="AF24" s="47" t="s">
        <v>213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255</v>
      </c>
      <c r="M25" s="49">
        <v>0.23333333333333334</v>
      </c>
      <c r="N25" s="47" t="s">
        <v>163</v>
      </c>
      <c r="O25" s="49">
        <v>0.5</v>
      </c>
      <c r="P25" s="47" t="s">
        <v>255</v>
      </c>
      <c r="Q25" s="50">
        <v>0.20657276995305165</v>
      </c>
      <c r="R25" s="47" t="s">
        <v>199</v>
      </c>
      <c r="S25" s="50">
        <v>0.13333333333333333</v>
      </c>
      <c r="T25" s="47" t="s">
        <v>297</v>
      </c>
      <c r="U25" s="51">
        <v>6585.7142857142853</v>
      </c>
      <c r="V25" s="47" t="s">
        <v>272</v>
      </c>
      <c r="W25" s="51">
        <v>-5641.7910447761196</v>
      </c>
      <c r="X25" s="47" t="s">
        <v>244</v>
      </c>
      <c r="Y25" s="50">
        <v>0.20930232558139536</v>
      </c>
      <c r="Z25" s="47" t="s">
        <v>235</v>
      </c>
      <c r="AA25" s="50">
        <v>0.20807453416149069</v>
      </c>
      <c r="AB25" s="47" t="s">
        <v>227</v>
      </c>
      <c r="AC25" s="50">
        <v>0.53125</v>
      </c>
      <c r="AD25" s="47" t="s">
        <v>244</v>
      </c>
      <c r="AE25" s="50">
        <v>0.32</v>
      </c>
      <c r="AF25" s="47" t="s">
        <v>272</v>
      </c>
      <c r="AG25" s="50">
        <v>0.375</v>
      </c>
      <c r="AH25" s="47" t="s">
        <v>277</v>
      </c>
      <c r="AI25" s="54">
        <v>50000</v>
      </c>
    </row>
    <row r="26" spans="1:35">
      <c r="A26" s="44">
        <v>24</v>
      </c>
      <c r="B26" s="45" t="s">
        <v>162</v>
      </c>
      <c r="C26" s="107">
        <v>9</v>
      </c>
      <c r="D26" s="45" t="s">
        <v>179</v>
      </c>
      <c r="E26" s="46">
        <v>-34.6</v>
      </c>
      <c r="F26" s="47" t="s">
        <v>272</v>
      </c>
      <c r="G26" s="59">
        <v>-2.572549019607842</v>
      </c>
      <c r="H26" s="47" t="s">
        <v>272</v>
      </c>
      <c r="I26" s="48">
        <v>2.5686274509803924</v>
      </c>
      <c r="J26" s="47" t="s">
        <v>164</v>
      </c>
      <c r="K26" s="49">
        <v>0.2</v>
      </c>
      <c r="L26" s="47" t="s">
        <v>265</v>
      </c>
      <c r="M26" s="49">
        <v>0.2413793103448276</v>
      </c>
      <c r="N26" s="47" t="s">
        <v>175</v>
      </c>
      <c r="O26" s="49">
        <v>0.5</v>
      </c>
      <c r="P26" s="47" t="s">
        <v>166</v>
      </c>
      <c r="Q26" s="50">
        <v>0.2</v>
      </c>
      <c r="R26" s="47" t="s">
        <v>216</v>
      </c>
      <c r="S26" s="50">
        <v>0.13407821229050279</v>
      </c>
      <c r="T26" s="47" t="s">
        <v>114</v>
      </c>
      <c r="U26" s="51">
        <v>6573.9518287243536</v>
      </c>
      <c r="V26" s="47" t="s">
        <v>235</v>
      </c>
      <c r="W26" s="51">
        <v>-5770.588235294118</v>
      </c>
      <c r="X26" s="47" t="s">
        <v>203</v>
      </c>
      <c r="Y26" s="50">
        <v>0.20930232558139536</v>
      </c>
      <c r="Z26" s="47" t="s">
        <v>169</v>
      </c>
      <c r="AA26" s="50">
        <v>0.19856459330143542</v>
      </c>
      <c r="AB26" s="47" t="s">
        <v>258</v>
      </c>
      <c r="AC26" s="50">
        <v>0.52941176470588236</v>
      </c>
      <c r="AD26" s="47" t="s">
        <v>163</v>
      </c>
      <c r="AE26" s="50">
        <v>0.31818181818181818</v>
      </c>
      <c r="AF26" s="47" t="s">
        <v>265</v>
      </c>
      <c r="AG26" s="50">
        <v>0.37037037037037035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227</v>
      </c>
      <c r="I27" s="48">
        <v>2.5714285714285716</v>
      </c>
      <c r="J27" s="47" t="s">
        <v>228</v>
      </c>
      <c r="K27" s="49">
        <v>0.2</v>
      </c>
      <c r="L27" s="47" t="s">
        <v>114</v>
      </c>
      <c r="M27" s="49">
        <v>0.24824684431977559</v>
      </c>
      <c r="N27" s="47" t="s">
        <v>177</v>
      </c>
      <c r="O27" s="49">
        <v>0.5</v>
      </c>
      <c r="P27" s="47" t="s">
        <v>175</v>
      </c>
      <c r="Q27" s="50">
        <v>0.2</v>
      </c>
      <c r="R27" s="47" t="s">
        <v>114</v>
      </c>
      <c r="S27" s="50">
        <v>0.13464820785131804</v>
      </c>
      <c r="T27" s="47" t="s">
        <v>272</v>
      </c>
      <c r="U27" s="51">
        <v>6563.75</v>
      </c>
      <c r="V27" s="47" t="s">
        <v>114</v>
      </c>
      <c r="W27" s="51">
        <v>-5830.8450704225352</v>
      </c>
      <c r="X27" s="47" t="s">
        <v>163</v>
      </c>
      <c r="Y27" s="50">
        <v>0.20289855072463769</v>
      </c>
      <c r="Z27" s="47" t="s">
        <v>244</v>
      </c>
      <c r="AA27" s="50">
        <v>0.19379844961240311</v>
      </c>
      <c r="AB27" s="47" t="s">
        <v>216</v>
      </c>
      <c r="AC27" s="50">
        <v>0.51515151515151514</v>
      </c>
      <c r="AD27" s="47" t="s">
        <v>238</v>
      </c>
      <c r="AE27" s="50">
        <v>0.3</v>
      </c>
      <c r="AF27" s="47" t="s">
        <v>263</v>
      </c>
      <c r="AG27" s="50">
        <v>0.36633663366336633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333</v>
      </c>
      <c r="E28" s="46">
        <v>-52.099999999999994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223</v>
      </c>
      <c r="M28" s="49">
        <v>0.25</v>
      </c>
      <c r="N28" s="47" t="s">
        <v>223</v>
      </c>
      <c r="O28" s="49">
        <v>0.5</v>
      </c>
      <c r="P28" s="47" t="s">
        <v>269</v>
      </c>
      <c r="Q28" s="50">
        <v>0.19727891156462585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114</v>
      </c>
      <c r="Y28" s="50">
        <v>0.20254124786648967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276</v>
      </c>
      <c r="AE28" s="50">
        <v>0.29914529914529914</v>
      </c>
      <c r="AF28" s="47" t="s">
        <v>114</v>
      </c>
      <c r="AG28" s="50">
        <v>0.36396074933095451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180</v>
      </c>
      <c r="E29" s="46">
        <v>-52.6</v>
      </c>
      <c r="F29" s="47" t="s">
        <v>304</v>
      </c>
      <c r="G29" s="59">
        <v>-6.7880000000000003</v>
      </c>
      <c r="H29" s="47" t="s">
        <v>238</v>
      </c>
      <c r="I29" s="48">
        <v>2.64</v>
      </c>
      <c r="J29" s="47" t="s">
        <v>269</v>
      </c>
      <c r="K29" s="49">
        <v>0.19047619047619047</v>
      </c>
      <c r="L29" s="47" t="s">
        <v>324</v>
      </c>
      <c r="M29" s="49">
        <v>0.25</v>
      </c>
      <c r="N29" s="47" t="s">
        <v>333</v>
      </c>
      <c r="O29" s="49">
        <v>0.5</v>
      </c>
      <c r="P29" s="47" t="s">
        <v>228</v>
      </c>
      <c r="Q29" s="50">
        <v>0.19580419580419581</v>
      </c>
      <c r="R29" s="47" t="s">
        <v>277</v>
      </c>
      <c r="S29" s="50">
        <v>0.13846153846153847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276</v>
      </c>
      <c r="Y29" s="50">
        <v>0.2</v>
      </c>
      <c r="Z29" s="47" t="s">
        <v>333</v>
      </c>
      <c r="AA29" s="50">
        <v>0.18518518518518517</v>
      </c>
      <c r="AB29" s="47" t="s">
        <v>163</v>
      </c>
      <c r="AC29" s="50">
        <v>0.5</v>
      </c>
      <c r="AD29" s="47" t="s">
        <v>228</v>
      </c>
      <c r="AE29" s="50">
        <v>0.29629629629629628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262</v>
      </c>
      <c r="E30" s="46">
        <v>-59.2</v>
      </c>
      <c r="F30" s="47" t="s">
        <v>277</v>
      </c>
      <c r="G30" s="59">
        <v>-8.0749999999999975</v>
      </c>
      <c r="H30" s="47" t="s">
        <v>241</v>
      </c>
      <c r="I30" s="48">
        <v>2.6666666666666665</v>
      </c>
      <c r="J30" s="47" t="s">
        <v>227</v>
      </c>
      <c r="K30" s="49">
        <v>0.14285714285714285</v>
      </c>
      <c r="L30" s="47" t="s">
        <v>333</v>
      </c>
      <c r="M30" s="49">
        <v>0.25</v>
      </c>
      <c r="N30" s="47" t="s">
        <v>195</v>
      </c>
      <c r="O30" s="49">
        <v>0.49152542372881358</v>
      </c>
      <c r="P30" s="47" t="s">
        <v>333</v>
      </c>
      <c r="Q30" s="50">
        <v>0.18518518518518517</v>
      </c>
      <c r="R30" s="47" t="s">
        <v>244</v>
      </c>
      <c r="S30" s="50">
        <v>0.13953488372093023</v>
      </c>
      <c r="T30" s="47" t="s">
        <v>203</v>
      </c>
      <c r="U30" s="51">
        <v>6275</v>
      </c>
      <c r="V30" s="47" t="s">
        <v>177</v>
      </c>
      <c r="W30" s="51">
        <v>-5950</v>
      </c>
      <c r="X30" s="47" t="s">
        <v>268</v>
      </c>
      <c r="Y30" s="50">
        <v>0.2</v>
      </c>
      <c r="Z30" s="47" t="s">
        <v>255</v>
      </c>
      <c r="AA30" s="50">
        <v>0.18309859154929578</v>
      </c>
      <c r="AB30" s="47" t="s">
        <v>167</v>
      </c>
      <c r="AC30" s="50">
        <v>0.5</v>
      </c>
      <c r="AD30" s="47" t="s">
        <v>235</v>
      </c>
      <c r="AE30" s="50">
        <v>0.26865671641791045</v>
      </c>
      <c r="AF30" s="47" t="s">
        <v>228</v>
      </c>
      <c r="AG30" s="50">
        <v>0.35714285714285715</v>
      </c>
      <c r="AH30" s="47" t="s">
        <v>258</v>
      </c>
      <c r="AI30" s="54">
        <v>37500</v>
      </c>
    </row>
    <row r="31" spans="1:35">
      <c r="A31" s="44">
        <v>29</v>
      </c>
      <c r="B31" s="45" t="s">
        <v>203</v>
      </c>
      <c r="C31" s="107">
        <v>5</v>
      </c>
      <c r="D31" s="45" t="s">
        <v>223</v>
      </c>
      <c r="E31" s="46">
        <v>-72.5</v>
      </c>
      <c r="F31" s="47" t="s">
        <v>228</v>
      </c>
      <c r="G31" s="59">
        <v>-8.8049999999999997</v>
      </c>
      <c r="H31" s="47" t="s">
        <v>304</v>
      </c>
      <c r="I31" s="48">
        <v>2.68</v>
      </c>
      <c r="J31" s="47" t="s">
        <v>258</v>
      </c>
      <c r="K31" s="49">
        <v>0.1111111111111111</v>
      </c>
      <c r="L31" s="47" t="s">
        <v>164</v>
      </c>
      <c r="M31" s="49">
        <v>0.26666666666666666</v>
      </c>
      <c r="N31" s="47" t="s">
        <v>238</v>
      </c>
      <c r="O31" s="49">
        <v>0.48</v>
      </c>
      <c r="P31" s="47" t="s">
        <v>238</v>
      </c>
      <c r="Q31" s="50">
        <v>0.18378378378378379</v>
      </c>
      <c r="R31" s="47" t="s">
        <v>335</v>
      </c>
      <c r="S31" s="50">
        <v>0.14285714285714285</v>
      </c>
      <c r="T31" s="47" t="s">
        <v>163</v>
      </c>
      <c r="U31" s="51">
        <v>5993.333333333333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262</v>
      </c>
      <c r="AE31" s="50">
        <v>0.25</v>
      </c>
      <c r="AF31" s="47" t="s">
        <v>235</v>
      </c>
      <c r="AG31" s="50">
        <v>0.35087719298245612</v>
      </c>
      <c r="AH31" s="47" t="s">
        <v>264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324</v>
      </c>
      <c r="E32" s="46">
        <v>-80.099999999999994</v>
      </c>
      <c r="F32" s="47" t="s">
        <v>238</v>
      </c>
      <c r="G32" s="59">
        <v>-9.6839999999999975</v>
      </c>
      <c r="H32" s="47" t="s">
        <v>213</v>
      </c>
      <c r="I32" s="48">
        <v>2.7</v>
      </c>
      <c r="J32" s="47" t="s">
        <v>297</v>
      </c>
      <c r="K32" s="49">
        <v>0.1111111111111111</v>
      </c>
      <c r="L32" s="47" t="s">
        <v>272</v>
      </c>
      <c r="M32" s="49">
        <v>0.27450980392156865</v>
      </c>
      <c r="N32" s="47" t="s">
        <v>304</v>
      </c>
      <c r="O32" s="49">
        <v>0.44</v>
      </c>
      <c r="P32" s="47" t="s">
        <v>191</v>
      </c>
      <c r="Q32" s="50">
        <v>0.18260869565217391</v>
      </c>
      <c r="R32" s="47" t="s">
        <v>297</v>
      </c>
      <c r="S32" s="50">
        <v>0.14492753623188406</v>
      </c>
      <c r="T32" s="47" t="s">
        <v>168</v>
      </c>
      <c r="U32" s="51">
        <v>5988.3720930232557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277</v>
      </c>
      <c r="AE32" s="50">
        <v>0.23809523809523808</v>
      </c>
      <c r="AF32" s="47" t="s">
        <v>175</v>
      </c>
      <c r="AG32" s="50">
        <v>0.33333333333333331</v>
      </c>
      <c r="AH32" s="47" t="s">
        <v>297</v>
      </c>
      <c r="AI32" s="54">
        <v>35600</v>
      </c>
    </row>
    <row r="33" spans="1:35">
      <c r="A33" s="44">
        <v>31</v>
      </c>
      <c r="B33" s="45" t="s">
        <v>205</v>
      </c>
      <c r="C33" s="107">
        <v>4</v>
      </c>
      <c r="D33" s="45" t="s">
        <v>199</v>
      </c>
      <c r="E33" s="46">
        <v>-97.4</v>
      </c>
      <c r="F33" s="47" t="s">
        <v>235</v>
      </c>
      <c r="G33" s="59">
        <v>-10.065853658536582</v>
      </c>
      <c r="H33" s="47" t="s">
        <v>228</v>
      </c>
      <c r="I33" s="48">
        <v>2.7</v>
      </c>
      <c r="J33" s="47" t="s">
        <v>238</v>
      </c>
      <c r="K33" s="49">
        <v>0.08</v>
      </c>
      <c r="L33" s="47" t="s">
        <v>168</v>
      </c>
      <c r="M33" s="49">
        <v>0.27777777777777779</v>
      </c>
      <c r="N33" s="47" t="s">
        <v>272</v>
      </c>
      <c r="O33" s="49">
        <v>0.43137254901960786</v>
      </c>
      <c r="P33" s="47" t="s">
        <v>235</v>
      </c>
      <c r="Q33" s="50">
        <v>0.17701863354037267</v>
      </c>
      <c r="R33" s="47" t="s">
        <v>304</v>
      </c>
      <c r="S33" s="50">
        <v>0.14814814814814814</v>
      </c>
      <c r="T33" s="47" t="s">
        <v>177</v>
      </c>
      <c r="U33" s="51">
        <v>5900</v>
      </c>
      <c r="V33" s="47" t="s">
        <v>276</v>
      </c>
      <c r="W33" s="51">
        <v>-6012.121212121212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333</v>
      </c>
      <c r="AC33" s="50">
        <v>0.5</v>
      </c>
      <c r="AD33" s="47" t="s">
        <v>227</v>
      </c>
      <c r="AE33" s="50">
        <v>0.23076923076923078</v>
      </c>
      <c r="AF33" s="47" t="s">
        <v>276</v>
      </c>
      <c r="AG33" s="50">
        <v>0.30769230769230771</v>
      </c>
      <c r="AH33" s="47" t="s">
        <v>213</v>
      </c>
      <c r="AI33" s="54">
        <v>34800</v>
      </c>
    </row>
    <row r="34" spans="1:35">
      <c r="A34" s="44">
        <v>32</v>
      </c>
      <c r="B34" s="45" t="s">
        <v>223</v>
      </c>
      <c r="C34" s="107">
        <v>4</v>
      </c>
      <c r="D34" s="45" t="s">
        <v>241</v>
      </c>
      <c r="E34" s="46">
        <v>-97.9</v>
      </c>
      <c r="F34" s="47" t="s">
        <v>269</v>
      </c>
      <c r="G34" s="59">
        <v>-10.661904761904763</v>
      </c>
      <c r="H34" s="47" t="s">
        <v>277</v>
      </c>
      <c r="I34" s="48">
        <v>2.75</v>
      </c>
      <c r="J34" s="47" t="s">
        <v>213</v>
      </c>
      <c r="K34" s="49">
        <v>0</v>
      </c>
      <c r="L34" s="47" t="s">
        <v>227</v>
      </c>
      <c r="M34" s="49">
        <v>0.2857142857142857</v>
      </c>
      <c r="N34" s="47" t="s">
        <v>216</v>
      </c>
      <c r="O34" s="49">
        <v>0.40740740740740738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235</v>
      </c>
      <c r="U34" s="51">
        <v>5873.6842105263158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304</v>
      </c>
      <c r="AC34" s="50">
        <v>0.48484848484848486</v>
      </c>
      <c r="AD34" s="47" t="s">
        <v>164</v>
      </c>
      <c r="AE34" s="50">
        <v>0.22580645161290322</v>
      </c>
      <c r="AF34" s="47" t="s">
        <v>241</v>
      </c>
      <c r="AG34" s="50">
        <v>0.26666666666666666</v>
      </c>
      <c r="AH34" s="47" t="s">
        <v>167</v>
      </c>
      <c r="AI34" s="54">
        <v>34000</v>
      </c>
    </row>
    <row r="35" spans="1:35">
      <c r="A35" s="44">
        <v>33</v>
      </c>
      <c r="B35" s="45" t="s">
        <v>324</v>
      </c>
      <c r="C35" s="107">
        <v>4</v>
      </c>
      <c r="D35" s="45" t="s">
        <v>202</v>
      </c>
      <c r="E35" s="46">
        <v>-105.9</v>
      </c>
      <c r="F35" s="47" t="s">
        <v>241</v>
      </c>
      <c r="G35" s="59">
        <v>-10.877777777777778</v>
      </c>
      <c r="H35" s="47" t="s">
        <v>223</v>
      </c>
      <c r="I35" s="48">
        <v>2.75</v>
      </c>
      <c r="J35" s="47" t="s">
        <v>166</v>
      </c>
      <c r="K35" s="49">
        <v>0</v>
      </c>
      <c r="L35" s="47" t="s">
        <v>216</v>
      </c>
      <c r="M35" s="49">
        <v>0.29629629629629628</v>
      </c>
      <c r="N35" s="47" t="s">
        <v>228</v>
      </c>
      <c r="O35" s="49">
        <v>0.4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263</v>
      </c>
      <c r="U35" s="51">
        <v>5771.287128712871</v>
      </c>
      <c r="V35" s="47" t="s">
        <v>161</v>
      </c>
      <c r="W35" s="51">
        <v>-6514.2857142857147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255</v>
      </c>
      <c r="AC35" s="50">
        <v>0.47826086956521741</v>
      </c>
      <c r="AD35" s="47" t="s">
        <v>231</v>
      </c>
      <c r="AE35" s="50">
        <v>0.2</v>
      </c>
      <c r="AF35" s="47" t="s">
        <v>304</v>
      </c>
      <c r="AG35" s="50">
        <v>0.26190476190476192</v>
      </c>
      <c r="AH35" s="47" t="s">
        <v>241</v>
      </c>
      <c r="AI35" s="54">
        <v>34000</v>
      </c>
    </row>
    <row r="36" spans="1:35">
      <c r="A36" s="44">
        <v>34</v>
      </c>
      <c r="B36" s="45" t="s">
        <v>333</v>
      </c>
      <c r="C36" s="107">
        <v>4</v>
      </c>
      <c r="D36" s="45" t="s">
        <v>258</v>
      </c>
      <c r="E36" s="46">
        <v>-107.60000000000001</v>
      </c>
      <c r="F36" s="47" t="s">
        <v>213</v>
      </c>
      <c r="G36" s="59">
        <v>-11.670000000000002</v>
      </c>
      <c r="H36" s="47" t="s">
        <v>333</v>
      </c>
      <c r="I36" s="48">
        <v>2.75</v>
      </c>
      <c r="J36" s="47" t="s">
        <v>167</v>
      </c>
      <c r="K36" s="49">
        <v>0</v>
      </c>
      <c r="L36" s="47" t="s">
        <v>161</v>
      </c>
      <c r="M36" s="49">
        <v>0.3</v>
      </c>
      <c r="N36" s="47" t="s">
        <v>277</v>
      </c>
      <c r="O36" s="49">
        <v>0.39285714285714285</v>
      </c>
      <c r="P36" s="47" t="s">
        <v>277</v>
      </c>
      <c r="Q36" s="50">
        <v>0.16923076923076924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244</v>
      </c>
      <c r="W36" s="51">
        <v>-6588.8888888888887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179</v>
      </c>
      <c r="AC36" s="50">
        <v>0.4</v>
      </c>
      <c r="AD36" s="47" t="s">
        <v>333</v>
      </c>
      <c r="AE36" s="50">
        <v>0.2</v>
      </c>
      <c r="AF36" s="47" t="s">
        <v>169</v>
      </c>
      <c r="AG36" s="50">
        <v>0.25287356321839083</v>
      </c>
      <c r="AH36" s="47" t="s">
        <v>175</v>
      </c>
      <c r="AI36" s="54">
        <v>33600</v>
      </c>
    </row>
    <row r="37" spans="1:35">
      <c r="A37" s="44">
        <v>35</v>
      </c>
      <c r="B37" s="45" t="s">
        <v>208</v>
      </c>
      <c r="C37" s="107">
        <v>3</v>
      </c>
      <c r="D37" s="45" t="s">
        <v>213</v>
      </c>
      <c r="E37" s="46">
        <v>-116.70000000000002</v>
      </c>
      <c r="F37" s="47" t="s">
        <v>258</v>
      </c>
      <c r="G37" s="59">
        <v>-11.955555555555556</v>
      </c>
      <c r="H37" s="47" t="s">
        <v>258</v>
      </c>
      <c r="I37" s="48">
        <v>2.7777777777777777</v>
      </c>
      <c r="J37" s="47" t="s">
        <v>175</v>
      </c>
      <c r="K37" s="49">
        <v>0</v>
      </c>
      <c r="L37" s="47" t="s">
        <v>228</v>
      </c>
      <c r="M37" s="49">
        <v>0.3</v>
      </c>
      <c r="N37" s="47" t="s">
        <v>235</v>
      </c>
      <c r="O37" s="49">
        <v>0.3902439024390244</v>
      </c>
      <c r="P37" s="47" t="s">
        <v>215</v>
      </c>
      <c r="Q37" s="50">
        <v>0.16666666666666666</v>
      </c>
      <c r="R37" s="47" t="s">
        <v>235</v>
      </c>
      <c r="S37" s="50">
        <v>0.15838509316770186</v>
      </c>
      <c r="T37" s="47" t="s">
        <v>265</v>
      </c>
      <c r="U37" s="51">
        <v>5618.5185185185182</v>
      </c>
      <c r="V37" s="47" t="s">
        <v>180</v>
      </c>
      <c r="W37" s="51">
        <v>-6600</v>
      </c>
      <c r="X37" s="47" t="s">
        <v>238</v>
      </c>
      <c r="Y37" s="50">
        <v>0.15675675675675677</v>
      </c>
      <c r="Z37" s="47" t="s">
        <v>269</v>
      </c>
      <c r="AA37" s="50">
        <v>0.15646258503401361</v>
      </c>
      <c r="AB37" s="47" t="s">
        <v>277</v>
      </c>
      <c r="AC37" s="50">
        <v>0.38775510204081631</v>
      </c>
      <c r="AD37" s="47" t="s">
        <v>258</v>
      </c>
      <c r="AE37" s="50">
        <v>0.18181818181818182</v>
      </c>
      <c r="AF37" s="47" t="s">
        <v>177</v>
      </c>
      <c r="AG37" s="50">
        <v>0.25</v>
      </c>
      <c r="AH37" s="47" t="s">
        <v>324</v>
      </c>
      <c r="AI37" s="54">
        <v>32800</v>
      </c>
    </row>
    <row r="38" spans="1:35">
      <c r="A38" s="44">
        <v>36</v>
      </c>
      <c r="B38" s="45" t="s">
        <v>262</v>
      </c>
      <c r="C38" s="107">
        <v>3</v>
      </c>
      <c r="D38" s="45" t="s">
        <v>114</v>
      </c>
      <c r="E38" s="46">
        <v>-121.60000000000015</v>
      </c>
      <c r="F38" s="47" t="s">
        <v>333</v>
      </c>
      <c r="G38" s="59">
        <v>-13.024999999999999</v>
      </c>
      <c r="H38" s="47" t="s">
        <v>235</v>
      </c>
      <c r="I38" s="48">
        <v>2.7804878048780486</v>
      </c>
      <c r="J38" s="47" t="s">
        <v>180</v>
      </c>
      <c r="K38" s="49">
        <v>0</v>
      </c>
      <c r="L38" s="47" t="s">
        <v>304</v>
      </c>
      <c r="M38" s="49">
        <v>0.32</v>
      </c>
      <c r="N38" s="47" t="s">
        <v>269</v>
      </c>
      <c r="O38" s="49">
        <v>0.38095238095238093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304</v>
      </c>
      <c r="U38" s="51">
        <v>5597.6190476190477</v>
      </c>
      <c r="V38" s="47" t="s">
        <v>228</v>
      </c>
      <c r="W38" s="51">
        <v>-6690</v>
      </c>
      <c r="X38" s="47" t="s">
        <v>169</v>
      </c>
      <c r="Y38" s="50">
        <v>0.15550239234449761</v>
      </c>
      <c r="Z38" s="47" t="s">
        <v>265</v>
      </c>
      <c r="AA38" s="50">
        <v>0.14553990610328638</v>
      </c>
      <c r="AB38" s="47" t="s">
        <v>191</v>
      </c>
      <c r="AC38" s="50">
        <v>0.33333333333333331</v>
      </c>
      <c r="AD38" s="47" t="s">
        <v>269</v>
      </c>
      <c r="AE38" s="50">
        <v>0.17391304347826086</v>
      </c>
      <c r="AF38" s="47" t="s">
        <v>231</v>
      </c>
      <c r="AG38" s="50">
        <v>0.25</v>
      </c>
      <c r="AH38" s="47" t="s">
        <v>333</v>
      </c>
      <c r="AI38" s="54">
        <v>32200</v>
      </c>
    </row>
    <row r="39" spans="1:35">
      <c r="A39" s="44">
        <v>37</v>
      </c>
      <c r="B39" s="45" t="s">
        <v>175</v>
      </c>
      <c r="C39" s="107">
        <v>2</v>
      </c>
      <c r="D39" s="45" t="s">
        <v>166</v>
      </c>
      <c r="E39" s="46">
        <v>-127.99999999999999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199</v>
      </c>
      <c r="K39" s="49">
        <v>0</v>
      </c>
      <c r="L39" s="47" t="s">
        <v>262</v>
      </c>
      <c r="M39" s="49">
        <v>0.33333333333333331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333</v>
      </c>
      <c r="U39" s="51">
        <v>5540</v>
      </c>
      <c r="V39" s="47" t="s">
        <v>195</v>
      </c>
      <c r="W39" s="51">
        <v>-6753.7037037037035</v>
      </c>
      <c r="X39" s="47" t="s">
        <v>231</v>
      </c>
      <c r="Y39" s="50">
        <v>0.15384615384615385</v>
      </c>
      <c r="Z39" s="47" t="s">
        <v>216</v>
      </c>
      <c r="AA39" s="50">
        <v>0.14525139664804471</v>
      </c>
      <c r="AB39" s="47" t="s">
        <v>203</v>
      </c>
      <c r="AC39" s="50">
        <v>0.33333333333333331</v>
      </c>
      <c r="AD39" s="47" t="s">
        <v>203</v>
      </c>
      <c r="AE39" s="50">
        <v>0.16666666666666666</v>
      </c>
      <c r="AF39" s="47" t="s">
        <v>262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177</v>
      </c>
      <c r="C40" s="107">
        <v>2</v>
      </c>
      <c r="D40" s="45" t="s">
        <v>272</v>
      </c>
      <c r="E40" s="46">
        <v>-131.19999999999993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196</v>
      </c>
      <c r="K40" s="49">
        <v>0</v>
      </c>
      <c r="L40" s="47" t="s">
        <v>163</v>
      </c>
      <c r="M40" s="49">
        <v>0.375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272</v>
      </c>
      <c r="S40" s="50">
        <v>0.17402597402597403</v>
      </c>
      <c r="T40" s="47" t="s">
        <v>241</v>
      </c>
      <c r="U40" s="51">
        <v>4940</v>
      </c>
      <c r="V40" s="47" t="s">
        <v>255</v>
      </c>
      <c r="W40" s="51">
        <v>-6852.3809523809523</v>
      </c>
      <c r="X40" s="47" t="s">
        <v>235</v>
      </c>
      <c r="Y40" s="50">
        <v>0.15217391304347827</v>
      </c>
      <c r="Z40" s="47" t="s">
        <v>167</v>
      </c>
      <c r="AA40" s="50">
        <v>0.14285714285714285</v>
      </c>
      <c r="AB40" s="47" t="s">
        <v>223</v>
      </c>
      <c r="AC40" s="50">
        <v>0.33333333333333331</v>
      </c>
      <c r="AD40" s="47" t="s">
        <v>297</v>
      </c>
      <c r="AE40" s="50">
        <v>0.125</v>
      </c>
      <c r="AF40" s="47" t="s">
        <v>164</v>
      </c>
      <c r="AG40" s="50">
        <v>0.2</v>
      </c>
      <c r="AH40" s="47" t="s">
        <v>262</v>
      </c>
      <c r="AI40" s="54">
        <v>28000</v>
      </c>
    </row>
    <row r="41" spans="1:35">
      <c r="A41" s="44">
        <v>39</v>
      </c>
      <c r="B41" s="45" t="s">
        <v>199</v>
      </c>
      <c r="C41" s="107">
        <v>2</v>
      </c>
      <c r="D41" s="45" t="s">
        <v>208</v>
      </c>
      <c r="E41" s="46">
        <v>-132.69999999999999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203</v>
      </c>
      <c r="K41" s="49">
        <v>0</v>
      </c>
      <c r="L41" s="47" t="s">
        <v>235</v>
      </c>
      <c r="M41" s="49">
        <v>0.3902439024390244</v>
      </c>
      <c r="N41" s="47" t="s">
        <v>166</v>
      </c>
      <c r="O41" s="49">
        <v>0.25</v>
      </c>
      <c r="P41" s="47" t="s">
        <v>335</v>
      </c>
      <c r="Q41" s="50">
        <v>0.14285714285714285</v>
      </c>
      <c r="R41" s="47" t="s">
        <v>202</v>
      </c>
      <c r="S41" s="50">
        <v>0.17647058823529413</v>
      </c>
      <c r="T41" s="47" t="s">
        <v>179</v>
      </c>
      <c r="U41" s="51">
        <v>4909.375</v>
      </c>
      <c r="V41" s="47" t="s">
        <v>238</v>
      </c>
      <c r="W41" s="51">
        <v>-6952.173913043478</v>
      </c>
      <c r="X41" s="47" t="s">
        <v>241</v>
      </c>
      <c r="Y41" s="50">
        <v>0.15151515151515152</v>
      </c>
      <c r="Z41" s="47" t="s">
        <v>335</v>
      </c>
      <c r="AA41" s="50">
        <v>0.14285714285714285</v>
      </c>
      <c r="AB41" s="47" t="s">
        <v>324</v>
      </c>
      <c r="AC41" s="50">
        <v>0.33333333333333331</v>
      </c>
      <c r="AD41" s="47" t="s">
        <v>213</v>
      </c>
      <c r="AE41" s="50">
        <v>0</v>
      </c>
      <c r="AF41" s="47" t="s">
        <v>227</v>
      </c>
      <c r="AG41" s="50">
        <v>0.19047619047619047</v>
      </c>
      <c r="AH41" s="47" t="s">
        <v>335</v>
      </c>
      <c r="AI41" s="54">
        <v>26900</v>
      </c>
    </row>
    <row r="42" spans="1:35">
      <c r="A42" s="44">
        <v>40</v>
      </c>
      <c r="B42" s="45" t="s">
        <v>202</v>
      </c>
      <c r="C42" s="107">
        <v>2</v>
      </c>
      <c r="D42" s="45" t="s">
        <v>216</v>
      </c>
      <c r="E42" s="46">
        <v>-133.59999999999997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202</v>
      </c>
      <c r="K42" s="49">
        <v>0</v>
      </c>
      <c r="L42" s="47" t="s">
        <v>277</v>
      </c>
      <c r="M42" s="49">
        <v>0.39285714285714285</v>
      </c>
      <c r="N42" s="47" t="s">
        <v>324</v>
      </c>
      <c r="O42" s="49">
        <v>0.25</v>
      </c>
      <c r="P42" s="47" t="s">
        <v>196</v>
      </c>
      <c r="Q42" s="50">
        <v>0.125</v>
      </c>
      <c r="R42" s="47" t="s">
        <v>161</v>
      </c>
      <c r="S42" s="50">
        <v>0.18181818181818182</v>
      </c>
      <c r="T42" s="47" t="s">
        <v>262</v>
      </c>
      <c r="U42" s="51">
        <v>4525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167</v>
      </c>
      <c r="AE42" s="50">
        <v>0</v>
      </c>
      <c r="AF42" s="47" t="s">
        <v>191</v>
      </c>
      <c r="AG42" s="50">
        <v>0.14285714285714285</v>
      </c>
      <c r="AH42" s="47" t="s">
        <v>215</v>
      </c>
      <c r="AI42" s="54">
        <v>25600</v>
      </c>
    </row>
    <row r="43" spans="1:35">
      <c r="A43" s="44">
        <v>41</v>
      </c>
      <c r="B43" s="45" t="s">
        <v>231</v>
      </c>
      <c r="C43" s="107">
        <v>2</v>
      </c>
      <c r="D43" s="45" t="s">
        <v>203</v>
      </c>
      <c r="E43" s="46">
        <v>-161.39999999999998</v>
      </c>
      <c r="F43" s="47" t="s">
        <v>324</v>
      </c>
      <c r="G43" s="59">
        <v>-20.024999999999999</v>
      </c>
      <c r="H43" s="47" t="s">
        <v>262</v>
      </c>
      <c r="I43" s="48">
        <v>3</v>
      </c>
      <c r="J43" s="47" t="s">
        <v>208</v>
      </c>
      <c r="K43" s="49">
        <v>0</v>
      </c>
      <c r="L43" s="47" t="s">
        <v>203</v>
      </c>
      <c r="M43" s="49">
        <v>0.4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215</v>
      </c>
      <c r="U43" s="51">
        <v>3900</v>
      </c>
      <c r="V43" s="47" t="s">
        <v>163</v>
      </c>
      <c r="W43" s="51">
        <v>-7212.5</v>
      </c>
      <c r="X43" s="47" t="s">
        <v>324</v>
      </c>
      <c r="Y43" s="50">
        <v>0.125</v>
      </c>
      <c r="Z43" s="47" t="s">
        <v>203</v>
      </c>
      <c r="AA43" s="50">
        <v>0.13953488372093023</v>
      </c>
      <c r="AB43" s="47" t="s">
        <v>180</v>
      </c>
      <c r="AC43" s="50">
        <v>0</v>
      </c>
      <c r="AD43" s="47" t="s">
        <v>175</v>
      </c>
      <c r="AE43" s="50">
        <v>0</v>
      </c>
      <c r="AF43" s="47" t="s">
        <v>258</v>
      </c>
      <c r="AG43" s="50">
        <v>9.0909090909090912E-2</v>
      </c>
      <c r="AH43" s="47" t="s">
        <v>203</v>
      </c>
      <c r="AI43" s="54">
        <v>25000</v>
      </c>
    </row>
    <row r="44" spans="1:35">
      <c r="A44" s="44">
        <v>42</v>
      </c>
      <c r="B44" s="45" t="s">
        <v>264</v>
      </c>
      <c r="C44" s="107">
        <v>2</v>
      </c>
      <c r="D44" s="45" t="s">
        <v>297</v>
      </c>
      <c r="E44" s="46">
        <v>-167.3</v>
      </c>
      <c r="F44" s="47" t="s">
        <v>196</v>
      </c>
      <c r="G44" s="59">
        <v>-27.1</v>
      </c>
      <c r="H44" s="47" t="s">
        <v>324</v>
      </c>
      <c r="I44" s="48">
        <v>3</v>
      </c>
      <c r="J44" s="47" t="s">
        <v>215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166</v>
      </c>
      <c r="U44" s="51">
        <v>2928.5714285714284</v>
      </c>
      <c r="V44" s="47" t="s">
        <v>216</v>
      </c>
      <c r="W44" s="51">
        <v>-7266.666666666667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199</v>
      </c>
      <c r="AC44" s="50">
        <v>0</v>
      </c>
      <c r="AD44" s="47" t="s">
        <v>180</v>
      </c>
      <c r="AE44" s="50">
        <v>0</v>
      </c>
      <c r="AF44" s="47" t="s">
        <v>180</v>
      </c>
      <c r="AG44" s="50">
        <v>0</v>
      </c>
      <c r="AH44" s="47" t="s">
        <v>166</v>
      </c>
      <c r="AI44" s="54">
        <v>23700</v>
      </c>
    </row>
    <row r="45" spans="1:35">
      <c r="A45" s="44">
        <v>43</v>
      </c>
      <c r="B45" s="45" t="s">
        <v>167</v>
      </c>
      <c r="C45" s="107">
        <v>1</v>
      </c>
      <c r="D45" s="45" t="s">
        <v>304</v>
      </c>
      <c r="E45" s="46">
        <v>-169.70000000000002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223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203</v>
      </c>
      <c r="Q45" s="50">
        <v>9.3023255813953487E-2</v>
      </c>
      <c r="R45" s="47" t="s">
        <v>268</v>
      </c>
      <c r="S45" s="50">
        <v>0.2</v>
      </c>
      <c r="T45" s="47" t="s">
        <v>335</v>
      </c>
      <c r="U45" s="51">
        <v>2000</v>
      </c>
      <c r="V45" s="47" t="s">
        <v>333</v>
      </c>
      <c r="W45" s="51">
        <v>-7633.333333333333</v>
      </c>
      <c r="X45" s="47" t="s">
        <v>166</v>
      </c>
      <c r="Y45" s="50">
        <v>0.11428571428571428</v>
      </c>
      <c r="Z45" s="47" t="s">
        <v>324</v>
      </c>
      <c r="AA45" s="50">
        <v>8.3333333333333329E-2</v>
      </c>
      <c r="AB45" s="47" t="s">
        <v>196</v>
      </c>
      <c r="AC45" s="50">
        <v>0</v>
      </c>
      <c r="AD45" s="47" t="s">
        <v>199</v>
      </c>
      <c r="AE45" s="50">
        <v>0</v>
      </c>
      <c r="AF45" s="47" t="s">
        <v>199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180</v>
      </c>
      <c r="C46" s="107">
        <v>1</v>
      </c>
      <c r="D46" s="45" t="s">
        <v>228</v>
      </c>
      <c r="E46" s="46">
        <v>-176.1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241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324</v>
      </c>
      <c r="Q46" s="50">
        <v>8.3333333333333329E-2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202</v>
      </c>
      <c r="AC46" s="50">
        <v>0</v>
      </c>
      <c r="AD46" s="47" t="s">
        <v>202</v>
      </c>
      <c r="AE46" s="50">
        <v>0</v>
      </c>
      <c r="AF46" s="47" t="s">
        <v>196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196</v>
      </c>
      <c r="C47" s="107">
        <v>1</v>
      </c>
      <c r="D47" s="45" t="s">
        <v>269</v>
      </c>
      <c r="E47" s="46">
        <v>-223.90000000000003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262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208</v>
      </c>
      <c r="AC47" s="50">
        <v>0</v>
      </c>
      <c r="AD47" s="47" t="s">
        <v>208</v>
      </c>
      <c r="AE47" s="50">
        <v>0</v>
      </c>
      <c r="AF47" s="47" t="s">
        <v>202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215</v>
      </c>
      <c r="C48" s="107">
        <v>1</v>
      </c>
      <c r="D48" s="45" t="s">
        <v>277</v>
      </c>
      <c r="E48" s="46">
        <v>-226.09999999999994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324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215</v>
      </c>
      <c r="AC48" s="50">
        <v>0</v>
      </c>
      <c r="AD48" s="47" t="s">
        <v>223</v>
      </c>
      <c r="AE48" s="50">
        <v>0</v>
      </c>
      <c r="AF48" s="47" t="s">
        <v>208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268</v>
      </c>
      <c r="C49" s="107">
        <v>1</v>
      </c>
      <c r="D49" s="45" t="s">
        <v>238</v>
      </c>
      <c r="E49" s="46">
        <v>-242.09999999999994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333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264</v>
      </c>
      <c r="AC49" s="50">
        <v>0</v>
      </c>
      <c r="AD49" s="47" t="s">
        <v>268</v>
      </c>
      <c r="AE49" s="50">
        <v>0</v>
      </c>
      <c r="AF49" s="47" t="s">
        <v>215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335</v>
      </c>
      <c r="C50" s="107">
        <v>1</v>
      </c>
      <c r="D50" s="45" t="s">
        <v>235</v>
      </c>
      <c r="E50" s="46">
        <v>-412.69999999999987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335</v>
      </c>
      <c r="AC50" s="50">
        <v>0</v>
      </c>
      <c r="AD50" s="47" t="s">
        <v>324</v>
      </c>
      <c r="AE50" s="50">
        <v>0</v>
      </c>
      <c r="AF50" s="47" t="s">
        <v>335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1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713</v>
      </c>
      <c r="C2" s="121"/>
      <c r="E2" s="32" t="s">
        <v>54</v>
      </c>
      <c r="F2" s="29" t="s">
        <v>20</v>
      </c>
      <c r="G2" s="12">
        <v>653</v>
      </c>
      <c r="H2" s="93">
        <f>IF(B$17=0,0,G2/B$17)</f>
        <v>0.58251561106155214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-58.906030855539974</v>
      </c>
      <c r="P2" s="79">
        <v>713</v>
      </c>
      <c r="Q2" s="63">
        <v>-42000</v>
      </c>
    </row>
    <row r="3" spans="1:17">
      <c r="A3" s="19" t="s">
        <v>8</v>
      </c>
      <c r="B3" s="122">
        <v>5273</v>
      </c>
      <c r="C3" s="123"/>
      <c r="E3" s="33" t="s">
        <v>181</v>
      </c>
      <c r="F3" s="30" t="s">
        <v>156</v>
      </c>
      <c r="G3" s="13">
        <v>584</v>
      </c>
      <c r="H3" s="94">
        <f>IF(B$17=0,0,G3/B$17)</f>
        <v>0.52096342551293484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-10.378681626928472</v>
      </c>
      <c r="P3" s="80">
        <v>713</v>
      </c>
      <c r="Q3" s="64">
        <v>-7400</v>
      </c>
    </row>
    <row r="4" spans="1:17">
      <c r="A4" s="19" t="s">
        <v>6</v>
      </c>
      <c r="B4" s="124">
        <v>-121.60000000000015</v>
      </c>
      <c r="C4" s="125"/>
      <c r="E4" s="33" t="s">
        <v>184</v>
      </c>
      <c r="F4" s="30" t="s">
        <v>187</v>
      </c>
      <c r="G4" s="13">
        <v>567</v>
      </c>
      <c r="H4" s="94">
        <f>IF(B$17=0,0,G4/B$17)</f>
        <v>0.50579839429081175</v>
      </c>
      <c r="I4" s="56">
        <v>20</v>
      </c>
      <c r="K4" s="5">
        <v>2</v>
      </c>
      <c r="L4" s="61">
        <v>86.800000000000011</v>
      </c>
      <c r="N4" s="76" t="s">
        <v>105</v>
      </c>
      <c r="O4" s="83">
        <f t="shared" si="0"/>
        <v>-24.669603524229075</v>
      </c>
      <c r="P4" s="80">
        <v>681</v>
      </c>
      <c r="Q4" s="64">
        <v>-16800</v>
      </c>
    </row>
    <row r="5" spans="1:17">
      <c r="A5" s="19" t="s">
        <v>7</v>
      </c>
      <c r="B5" s="126">
        <f>IF(B$2=0,0,B$4/B$2)</f>
        <v>-0.17054698457223022</v>
      </c>
      <c r="C5" s="127"/>
      <c r="E5" s="33" t="s">
        <v>60</v>
      </c>
      <c r="F5" s="30" t="s">
        <v>24</v>
      </c>
      <c r="G5" s="13">
        <v>430</v>
      </c>
      <c r="H5" s="94">
        <f>IF(B$17=0,0,G5/B$17)</f>
        <v>0.38358608385370208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-22.56</v>
      </c>
      <c r="P5" s="80">
        <v>625</v>
      </c>
      <c r="Q5" s="64">
        <v>-14100</v>
      </c>
    </row>
    <row r="6" spans="1:17">
      <c r="A6" s="19" t="s">
        <v>1</v>
      </c>
      <c r="B6" s="128">
        <f>IF(B$2=0,0,(B$7*1+B$8*2+B$9*3+B$10*4)/B$2)</f>
        <v>2.4894810659186537</v>
      </c>
      <c r="C6" s="129"/>
      <c r="E6" s="33" t="s">
        <v>56</v>
      </c>
      <c r="F6" s="30" t="s">
        <v>185</v>
      </c>
      <c r="G6" s="13">
        <v>294</v>
      </c>
      <c r="H6" s="94">
        <f>IF(B$17=0,0,G6/B$17)</f>
        <v>0.26226583407671722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-2.3305084745762712</v>
      </c>
      <c r="P6" s="80">
        <v>472</v>
      </c>
      <c r="Q6" s="64">
        <v>-1100</v>
      </c>
    </row>
    <row r="7" spans="1:17">
      <c r="A7" s="19" t="s">
        <v>2</v>
      </c>
      <c r="B7" s="13">
        <v>183</v>
      </c>
      <c r="C7" s="6">
        <f t="shared" ref="C7:C12" si="2">IF(B$2=0,0,B7/B$2)</f>
        <v>0.25666199158485276</v>
      </c>
      <c r="E7" s="33" t="s">
        <v>57</v>
      </c>
      <c r="F7" s="30" t="s">
        <v>21</v>
      </c>
      <c r="G7" s="13">
        <v>261</v>
      </c>
      <c r="H7" s="94">
        <f>IF(B$17=0,0,G7/B$17)</f>
        <v>0.2328278322925959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-55.194805194805198</v>
      </c>
      <c r="P7" s="80">
        <v>308</v>
      </c>
      <c r="Q7" s="64">
        <v>-17000</v>
      </c>
    </row>
    <row r="8" spans="1:17">
      <c r="A8" s="19" t="s">
        <v>3</v>
      </c>
      <c r="B8" s="13">
        <v>175</v>
      </c>
      <c r="C8" s="6">
        <f>IF(B$2=0,0,B8/B$2)</f>
        <v>0.24544179523141654</v>
      </c>
      <c r="E8" s="33" t="s">
        <v>55</v>
      </c>
      <c r="F8" s="30" t="s">
        <v>155</v>
      </c>
      <c r="G8" s="13">
        <v>244</v>
      </c>
      <c r="H8" s="94">
        <f>IF(B$17=0,0,G8/B$17)</f>
        <v>0.21766280107047278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178</v>
      </c>
      <c r="C9" s="7">
        <f>IF(B$2=0,0,B9/B$2)</f>
        <v>0.24964936886395511</v>
      </c>
      <c r="E9" s="33" t="s">
        <v>59</v>
      </c>
      <c r="F9" s="30" t="s">
        <v>23</v>
      </c>
      <c r="G9" s="13">
        <v>178</v>
      </c>
      <c r="H9" s="94">
        <f>IF(B$17=0,0,G9/B$17)</f>
        <v>0.15878679750223015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177</v>
      </c>
      <c r="C10" s="7">
        <f>IF(B$2=0,0,B10/B$2)</f>
        <v>0.24824684431977559</v>
      </c>
      <c r="E10" s="33" t="s">
        <v>182</v>
      </c>
      <c r="F10" s="30" t="s">
        <v>19</v>
      </c>
      <c r="G10" s="13">
        <v>116</v>
      </c>
      <c r="H10" s="94">
        <f>IF(B$17=0,0,G10/B$17)</f>
        <v>0.10347903657448707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358</v>
      </c>
      <c r="C11" s="7">
        <f>IF(B$2=0,0,B11/B$2)</f>
        <v>0.50210378681626933</v>
      </c>
      <c r="E11" s="33" t="s">
        <v>58</v>
      </c>
      <c r="F11" s="30" t="s">
        <v>22</v>
      </c>
      <c r="G11" s="13">
        <v>81</v>
      </c>
      <c r="H11" s="94">
        <f>IF(B$17=0,0,G11/B$17)</f>
        <v>7.2256913470115966E-2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3.3660589060308554E-2</v>
      </c>
      <c r="E12" s="33" t="s">
        <v>77</v>
      </c>
      <c r="F12" s="30" t="s">
        <v>41</v>
      </c>
      <c r="G12" s="13">
        <v>53</v>
      </c>
      <c r="H12" s="94">
        <f>IF(B$17=0,0,G12/B$17)</f>
        <v>4.7279214986619092E-2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0.29776536312849194</v>
      </c>
      <c r="P12" s="79">
        <v>179</v>
      </c>
      <c r="Q12" s="67">
        <v>53.300000000000054</v>
      </c>
    </row>
    <row r="13" spans="1:17">
      <c r="A13" s="22" t="s">
        <v>97</v>
      </c>
      <c r="B13" s="15">
        <v>1068</v>
      </c>
      <c r="C13" s="11">
        <f>IF(B$3=0,0,B13/B$3)</f>
        <v>0.20254124786648967</v>
      </c>
      <c r="E13" s="33" t="s">
        <v>183</v>
      </c>
      <c r="F13" s="30" t="s">
        <v>186</v>
      </c>
      <c r="G13" s="13">
        <v>33</v>
      </c>
      <c r="H13" s="94">
        <f>IF(B$17=0,0,G13/B$17)</f>
        <v>2.9438001784121322E-2</v>
      </c>
      <c r="I13" s="56">
        <v>13</v>
      </c>
      <c r="K13" s="5">
        <v>11</v>
      </c>
      <c r="L13" s="61">
        <v>18.100000000000009</v>
      </c>
      <c r="N13" s="76" t="s">
        <v>127</v>
      </c>
      <c r="O13" s="86">
        <f>IF(P13=0,0,Q13/P13)</f>
        <v>0.93798882681564011</v>
      </c>
      <c r="P13" s="80">
        <v>179</v>
      </c>
      <c r="Q13" s="68">
        <v>167.89999999999958</v>
      </c>
    </row>
    <row r="14" spans="1:17">
      <c r="A14" s="19" t="s">
        <v>94</v>
      </c>
      <c r="B14" s="13">
        <v>1194</v>
      </c>
      <c r="C14" s="6">
        <f>IF(B$3=0,0,B14/B$3)</f>
        <v>0.22643656362601935</v>
      </c>
      <c r="E14" s="33" t="s">
        <v>74</v>
      </c>
      <c r="F14" s="30" t="s">
        <v>38</v>
      </c>
      <c r="G14" s="13">
        <v>31</v>
      </c>
      <c r="H14" s="94">
        <f>IF(B$17=0,0,G14/B$17)</f>
        <v>2.7653880463871544E-2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-3.6122905027932948</v>
      </c>
      <c r="P14" s="80">
        <v>179</v>
      </c>
      <c r="Q14" s="68">
        <v>-646.5999999999998</v>
      </c>
    </row>
    <row r="15" spans="1:17">
      <c r="A15" s="18" t="s">
        <v>99</v>
      </c>
      <c r="B15" s="12">
        <f>B21</f>
        <v>588</v>
      </c>
      <c r="C15" s="4">
        <f>IF(B$13=0,0,B15/B$13)</f>
        <v>0.550561797752809</v>
      </c>
      <c r="E15" s="33" t="s">
        <v>71</v>
      </c>
      <c r="F15" s="30" t="s">
        <v>35</v>
      </c>
      <c r="G15" s="13">
        <v>29</v>
      </c>
      <c r="H15" s="94">
        <f>IF(B$17=0,0,G15/B$17)</f>
        <v>2.5869759143621766E-2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1.6972067039106142</v>
      </c>
      <c r="P15" s="81">
        <v>179</v>
      </c>
      <c r="Q15" s="69">
        <v>303.79999999999995</v>
      </c>
    </row>
    <row r="16" spans="1:17">
      <c r="A16" s="18" t="s">
        <v>100</v>
      </c>
      <c r="B16" s="12">
        <f>B22</f>
        <v>402</v>
      </c>
      <c r="C16" s="4">
        <f>IF(B$14=0,0,B16/B$14)</f>
        <v>0.33668341708542715</v>
      </c>
      <c r="E16" s="33" t="s">
        <v>66</v>
      </c>
      <c r="F16" s="30" t="s">
        <v>30</v>
      </c>
      <c r="G16" s="13">
        <v>19</v>
      </c>
      <c r="H16" s="94">
        <f>IF(B$17=0,0,G16/B$17)</f>
        <v>1.6949152542372881E-2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1121</v>
      </c>
      <c r="C17" s="4">
        <f>IF(B$3=0,0,B17/B$3)</f>
        <v>0.2125924521145458</v>
      </c>
      <c r="E17" s="33" t="s">
        <v>67</v>
      </c>
      <c r="F17" s="30" t="s">
        <v>31</v>
      </c>
      <c r="G17" s="13">
        <v>15</v>
      </c>
      <c r="H17" s="94">
        <f>IF(B$17=0,0,G17/B$17)</f>
        <v>1.3380909901873328E-2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710</v>
      </c>
      <c r="C18" s="6">
        <f>IF(B$3=0,0,B18/B$3)</f>
        <v>0.13464820785131804</v>
      </c>
      <c r="E18" s="33" t="s">
        <v>78</v>
      </c>
      <c r="F18" s="30" t="s">
        <v>42</v>
      </c>
      <c r="G18" s="13">
        <v>11</v>
      </c>
      <c r="H18" s="94">
        <f>IF(B$17=0,0,G18/B$17)</f>
        <v>9.8126672613737739E-3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408</v>
      </c>
      <c r="C19" s="6">
        <f>IF(B$17=0,0,B19/B$17)</f>
        <v>0.36396074933095451</v>
      </c>
      <c r="E19" s="33" t="s">
        <v>69</v>
      </c>
      <c r="F19" s="30" t="s">
        <v>33</v>
      </c>
      <c r="G19" s="13">
        <v>10</v>
      </c>
      <c r="H19" s="94">
        <f>IF(B$17=0,0,G19/B$17)</f>
        <v>8.9206066012488851E-3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713</v>
      </c>
      <c r="C20" s="6">
        <f>IF(B$17=0,0,B20/B$17)</f>
        <v>0.63603925066904554</v>
      </c>
      <c r="E20" s="33" t="s">
        <v>62</v>
      </c>
      <c r="F20" s="30" t="s">
        <v>26</v>
      </c>
      <c r="G20" s="13">
        <v>9</v>
      </c>
      <c r="H20" s="94">
        <f>IF(B$17=0,0,G20/B$17)</f>
        <v>8.0285459411239962E-3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588</v>
      </c>
      <c r="C21" s="6">
        <f>IF(B$17=0,0,B21/B$17)</f>
        <v>0.52453166815343444</v>
      </c>
      <c r="E21" s="33" t="s">
        <v>61</v>
      </c>
      <c r="F21" s="30" t="s">
        <v>25</v>
      </c>
      <c r="G21" s="13">
        <v>7</v>
      </c>
      <c r="H21" s="94">
        <f>IF(B$17=0,0,G21/B$17)</f>
        <v>6.2444246208742194E-3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402</v>
      </c>
      <c r="C22" s="6">
        <f>IF(B$17=0,0,B22/B$17)</f>
        <v>0.35860838537020517</v>
      </c>
      <c r="E22" s="33" t="s">
        <v>76</v>
      </c>
      <c r="F22" s="30" t="s">
        <v>40</v>
      </c>
      <c r="G22" s="13">
        <v>5</v>
      </c>
      <c r="H22" s="94">
        <f>IF(B$17=0,0,G22/B$17)</f>
        <v>4.4603033006244425E-3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131</v>
      </c>
      <c r="C23" s="6">
        <f>IF(B$17=0,0,B23/B$17)</f>
        <v>0.11685994647636039</v>
      </c>
      <c r="E23" s="33" t="s">
        <v>63</v>
      </c>
      <c r="F23" s="30" t="s">
        <v>27</v>
      </c>
      <c r="G23" s="13">
        <v>3</v>
      </c>
      <c r="H23" s="94">
        <f>IF(B$17=0,0,G23/B$17)</f>
        <v>2.6761819803746653E-3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6573.9518287243536</v>
      </c>
      <c r="C24" s="8">
        <v>7369400</v>
      </c>
      <c r="E24" s="33" t="s">
        <v>72</v>
      </c>
      <c r="F24" s="30" t="s">
        <v>36</v>
      </c>
      <c r="G24" s="13">
        <v>2</v>
      </c>
      <c r="H24" s="94">
        <f>IF(B$17=0,0,G24/B$17)</f>
        <v>1.7841213202497771E-3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7586.091794158554</v>
      </c>
      <c r="C25" s="98">
        <v>5454400</v>
      </c>
      <c r="E25" s="33" t="s">
        <v>75</v>
      </c>
      <c r="F25" s="30" t="s">
        <v>39</v>
      </c>
      <c r="G25" s="13">
        <v>2</v>
      </c>
      <c r="H25" s="94">
        <f>IF(B$17=0,0,G25/B$17)</f>
        <v>1.7841213202497771E-3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26.699999999999992</v>
      </c>
      <c r="P25" s="80">
        <v>12</v>
      </c>
      <c r="Q25" s="68">
        <v>320.39999999999992</v>
      </c>
    </row>
    <row r="26" spans="1:17">
      <c r="A26" s="20" t="s">
        <v>134</v>
      </c>
      <c r="B26" s="97">
        <f>IF(B$16=0,0,C26/B$16)</f>
        <v>4763.6815920398012</v>
      </c>
      <c r="C26" s="98">
        <v>1915000</v>
      </c>
      <c r="E26" s="33" t="s">
        <v>68</v>
      </c>
      <c r="F26" s="30" t="s">
        <v>32</v>
      </c>
      <c r="G26" s="13">
        <v>1</v>
      </c>
      <c r="H26" s="94">
        <f>IF(B$17=0,0,G26/B$17)</f>
        <v>8.9206066012488853E-4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-5830.8450704225352</v>
      </c>
      <c r="C27" s="98">
        <v>-4139900</v>
      </c>
      <c r="E27" s="33" t="s">
        <v>79</v>
      </c>
      <c r="F27" s="30" t="s">
        <v>43</v>
      </c>
      <c r="G27" s="13">
        <v>1</v>
      </c>
      <c r="H27" s="94">
        <f>IF(B$17=0,0,G27/B$17)</f>
        <v>8.9206066012488853E-4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8.9206066012488853E-4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9</v>
      </c>
      <c r="E29" s="33" t="s">
        <v>82</v>
      </c>
      <c r="F29" s="30" t="s">
        <v>46</v>
      </c>
      <c r="G29" s="13">
        <v>1</v>
      </c>
      <c r="H29" s="94">
        <f>IF(B$17=0,0,G29/B$17)</f>
        <v>8.9206066012488853E-4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333</v>
      </c>
      <c r="O30" s="86">
        <f>IF(P30=0,0,Q30/P30)</f>
        <v>17.366666666666671</v>
      </c>
      <c r="P30" s="80">
        <v>12</v>
      </c>
      <c r="Q30" s="68">
        <v>208.40000000000003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13</v>
      </c>
      <c r="C32" s="9">
        <f>IF(B$3=0,0,B32/B$3)</f>
        <v>2.4653897212213163E-3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120</v>
      </c>
      <c r="C35" s="102">
        <f t="shared" ref="C35:C47" si="3">IF(B$17=0,0,B35/B$17)</f>
        <v>0.10704727921498662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235</v>
      </c>
      <c r="O35" s="86">
        <f>IF(P35=0,0,Q35/P35)</f>
        <v>13.156097560975637</v>
      </c>
      <c r="P35" s="80">
        <v>123</v>
      </c>
      <c r="Q35" s="68">
        <v>1618.2000000000032</v>
      </c>
    </row>
    <row r="36" spans="1:17">
      <c r="A36" s="19" t="s">
        <v>135</v>
      </c>
      <c r="B36" s="13">
        <v>242</v>
      </c>
      <c r="C36" s="6">
        <f t="shared" si="3"/>
        <v>0.21587867975022301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238</v>
      </c>
      <c r="O36" s="86">
        <f>IF(P36=0,0,Q36/P36)</f>
        <v>12.778666666666663</v>
      </c>
      <c r="P36" s="80">
        <v>75</v>
      </c>
      <c r="Q36" s="68">
        <v>958.39999999999964</v>
      </c>
    </row>
    <row r="37" spans="1:17">
      <c r="A37" s="19" t="s">
        <v>136</v>
      </c>
      <c r="B37" s="100">
        <v>248</v>
      </c>
      <c r="C37" s="6">
        <f t="shared" si="3"/>
        <v>0.22123104371097235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10.906666666666666</v>
      </c>
      <c r="P37" s="80">
        <v>60</v>
      </c>
      <c r="Q37" s="68">
        <v>654.4</v>
      </c>
    </row>
    <row r="38" spans="1:17">
      <c r="A38" s="19" t="s">
        <v>137</v>
      </c>
      <c r="B38" s="100">
        <v>231</v>
      </c>
      <c r="C38" s="6">
        <f t="shared" si="3"/>
        <v>0.20606601248884923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277</v>
      </c>
      <c r="O38" s="86">
        <f>IF(P38=0,0,Q38/P38)</f>
        <v>10.694047619047629</v>
      </c>
      <c r="P38" s="80">
        <v>84</v>
      </c>
      <c r="Q38" s="68">
        <v>898.30000000000086</v>
      </c>
    </row>
    <row r="39" spans="1:17">
      <c r="A39" s="19" t="s">
        <v>138</v>
      </c>
      <c r="B39" s="100">
        <v>138</v>
      </c>
      <c r="C39" s="6">
        <f t="shared" si="3"/>
        <v>0.12310437109723461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304</v>
      </c>
      <c r="O39" s="86">
        <f>IF(P39=0,0,Q39/P39)</f>
        <v>9.0893333333333288</v>
      </c>
      <c r="P39" s="80">
        <v>75</v>
      </c>
      <c r="Q39" s="68">
        <v>681.6999999999997</v>
      </c>
    </row>
    <row r="40" spans="1:17">
      <c r="A40" s="19" t="s">
        <v>140</v>
      </c>
      <c r="B40" s="100">
        <v>89</v>
      </c>
      <c r="C40" s="6">
        <f t="shared" si="3"/>
        <v>7.9393398751115077E-2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32</v>
      </c>
      <c r="C41" s="6">
        <f t="shared" si="3"/>
        <v>2.8545941123996433E-2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11</v>
      </c>
      <c r="C42" s="6">
        <f t="shared" si="3"/>
        <v>9.8126672613737739E-3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3.2529411764705887</v>
      </c>
      <c r="P42" s="80">
        <v>153</v>
      </c>
      <c r="Q42" s="68">
        <v>497.70000000000005</v>
      </c>
    </row>
    <row r="43" spans="1:17">
      <c r="A43" s="19" t="s">
        <v>143</v>
      </c>
      <c r="B43" s="100">
        <v>6</v>
      </c>
      <c r="C43" s="6">
        <f t="shared" si="3"/>
        <v>5.3523639607493305E-3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8.9206066012488853E-4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2.6761819803746653E-3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-6.9555555555555602</v>
      </c>
      <c r="P51" s="80">
        <v>54</v>
      </c>
      <c r="Q51" s="68">
        <v>-375.60000000000025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276</v>
      </c>
      <c r="O55" s="86">
        <f>IF(P55=0,0,Q55/P55)</f>
        <v>-12.610144927536227</v>
      </c>
      <c r="P55" s="80">
        <v>138</v>
      </c>
      <c r="Q55" s="68">
        <v>-1740.1999999999994</v>
      </c>
    </row>
    <row r="56" spans="11:17">
      <c r="K56" s="5">
        <v>54</v>
      </c>
      <c r="L56" s="61">
        <v>-30.5</v>
      </c>
      <c r="N56" s="76" t="s">
        <v>169</v>
      </c>
      <c r="O56" s="86">
        <f>IF(P56=0,0,Q56/P56)</f>
        <v>-14.467836257309955</v>
      </c>
      <c r="P56" s="80">
        <v>171</v>
      </c>
      <c r="Q56" s="68">
        <v>-2474.0000000000023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-18.565942028985493</v>
      </c>
      <c r="P57" s="80">
        <v>138</v>
      </c>
      <c r="Q57" s="68">
        <v>-2562.0999999999981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12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27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26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25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30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8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25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36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20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</v>
      </c>
      <c r="C2" s="121"/>
      <c r="E2" s="32" t="s">
        <v>54</v>
      </c>
      <c r="F2" s="29" t="s">
        <v>20</v>
      </c>
      <c r="G2" s="12">
        <v>76</v>
      </c>
      <c r="H2" s="93">
        <f>IF(B$17=0,0,G2/B$17)</f>
        <v>0.87356321839080464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632.14285714285711</v>
      </c>
      <c r="P2" s="79">
        <v>56</v>
      </c>
      <c r="Q2" s="63">
        <v>35400</v>
      </c>
    </row>
    <row r="3" spans="1:17">
      <c r="A3" s="19" t="s">
        <v>8</v>
      </c>
      <c r="B3" s="122">
        <v>418</v>
      </c>
      <c r="C3" s="123"/>
      <c r="E3" s="33" t="s">
        <v>184</v>
      </c>
      <c r="F3" s="30" t="s">
        <v>187</v>
      </c>
      <c r="G3" s="13">
        <v>61</v>
      </c>
      <c r="H3" s="94">
        <f>IF(B$17=0,0,G3/B$17)</f>
        <v>0.70114942528735635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1353.5714285714287</v>
      </c>
      <c r="P3" s="80">
        <v>56</v>
      </c>
      <c r="Q3" s="64">
        <v>75800</v>
      </c>
    </row>
    <row r="4" spans="1:17">
      <c r="A4" s="19" t="s">
        <v>6</v>
      </c>
      <c r="B4" s="124">
        <v>606.6</v>
      </c>
      <c r="C4" s="125"/>
      <c r="E4" s="33" t="s">
        <v>181</v>
      </c>
      <c r="F4" s="30" t="s">
        <v>156</v>
      </c>
      <c r="G4" s="13">
        <v>40</v>
      </c>
      <c r="H4" s="94">
        <f>IF(B$17=0,0,G4/B$17)</f>
        <v>0.45977011494252873</v>
      </c>
      <c r="I4" s="56">
        <v>33</v>
      </c>
      <c r="K4" s="5">
        <v>2</v>
      </c>
      <c r="L4" s="61">
        <v>0.60000000000000142</v>
      </c>
      <c r="N4" s="76" t="s">
        <v>105</v>
      </c>
      <c r="O4" s="83">
        <f t="shared" si="0"/>
        <v>1107.2727272727273</v>
      </c>
      <c r="P4" s="80">
        <v>55</v>
      </c>
      <c r="Q4" s="64">
        <v>60900</v>
      </c>
    </row>
    <row r="5" spans="1:17">
      <c r="A5" s="19" t="s">
        <v>7</v>
      </c>
      <c r="B5" s="126">
        <f>IF(B$2=0,0,B$4/B$2)</f>
        <v>10.832142857142857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0.32183908045977011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-59.574468085106382</v>
      </c>
      <c r="P5" s="80">
        <v>47</v>
      </c>
      <c r="Q5" s="64">
        <v>-2800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57</v>
      </c>
      <c r="F6" s="30" t="s">
        <v>21</v>
      </c>
      <c r="G6" s="13">
        <v>27</v>
      </c>
      <c r="H6" s="94">
        <f>IF(B$17=0,0,G6/B$17)</f>
        <v>0.31034482758620691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1152.9411764705883</v>
      </c>
      <c r="P6" s="80">
        <v>34</v>
      </c>
      <c r="Q6" s="64">
        <v>39200</v>
      </c>
    </row>
    <row r="7" spans="1:17">
      <c r="A7" s="19" t="s">
        <v>2</v>
      </c>
      <c r="B7" s="13">
        <v>19</v>
      </c>
      <c r="C7" s="6">
        <f t="shared" ref="C7:C12" si="2">IF(B$2=0,0,B7/B$2)</f>
        <v>0.3392857142857143</v>
      </c>
      <c r="E7" s="33" t="s">
        <v>59</v>
      </c>
      <c r="F7" s="30" t="s">
        <v>23</v>
      </c>
      <c r="G7" s="13">
        <v>23</v>
      </c>
      <c r="H7" s="94">
        <f>IF(B$17=0,0,G7/B$17)</f>
        <v>0.26436781609195403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0.2857142857142857</v>
      </c>
      <c r="E8" s="33" t="s">
        <v>55</v>
      </c>
      <c r="F8" s="30" t="s">
        <v>155</v>
      </c>
      <c r="G8" s="13">
        <v>20</v>
      </c>
      <c r="H8" s="94">
        <f>IF(B$17=0,0,G8/B$17)</f>
        <v>0.22988505747126436</v>
      </c>
      <c r="I8" s="56">
        <v>17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11</v>
      </c>
      <c r="C9" s="7">
        <f>IF(B$2=0,0,B9/B$2)</f>
        <v>0.19642857142857142</v>
      </c>
      <c r="E9" s="33" t="s">
        <v>56</v>
      </c>
      <c r="F9" s="30" t="s">
        <v>185</v>
      </c>
      <c r="G9" s="13">
        <v>15</v>
      </c>
      <c r="H9" s="94">
        <f>IF(B$17=0,0,G9/B$17)</f>
        <v>0.17241379310344829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0.17857142857142858</v>
      </c>
      <c r="E10" s="33" t="s">
        <v>58</v>
      </c>
      <c r="F10" s="30" t="s">
        <v>22</v>
      </c>
      <c r="G10" s="13">
        <v>8</v>
      </c>
      <c r="H10" s="94">
        <f>IF(B$17=0,0,G10/B$17)</f>
        <v>9.1954022988505746E-2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0.625</v>
      </c>
      <c r="E11" s="33" t="s">
        <v>182</v>
      </c>
      <c r="F11" s="30" t="s">
        <v>19</v>
      </c>
      <c r="G11" s="13">
        <v>7</v>
      </c>
      <c r="H11" s="94">
        <f>IF(B$17=0,0,G11/B$17)</f>
        <v>8.0459770114942528E-2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1.7857142857142856E-2</v>
      </c>
      <c r="E12" s="33" t="s">
        <v>77</v>
      </c>
      <c r="F12" s="30" t="s">
        <v>41</v>
      </c>
      <c r="G12" s="13">
        <v>7</v>
      </c>
      <c r="H12" s="94">
        <f>IF(B$17=0,0,G12/B$17)</f>
        <v>8.0459770114942528E-2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65</v>
      </c>
      <c r="C13" s="11">
        <f>IF(B$3=0,0,B13/B$3)</f>
        <v>0.15550239234449761</v>
      </c>
      <c r="E13" s="33" t="s">
        <v>62</v>
      </c>
      <c r="F13" s="30" t="s">
        <v>26</v>
      </c>
      <c r="G13" s="13">
        <v>1</v>
      </c>
      <c r="H13" s="94">
        <f>IF(B$17=0,0,G13/B$17)</f>
        <v>1.1494252873563218E-2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83</v>
      </c>
      <c r="C14" s="6">
        <f>IF(B$3=0,0,B14/B$3)</f>
        <v>0.19856459330143542</v>
      </c>
      <c r="E14" s="33" t="s">
        <v>66</v>
      </c>
      <c r="F14" s="30" t="s">
        <v>30</v>
      </c>
      <c r="G14" s="13">
        <v>1</v>
      </c>
      <c r="H14" s="94">
        <f>IF(B$17=0,0,G14/B$17)</f>
        <v>1.1494252873563218E-2</v>
      </c>
      <c r="I14" s="56">
        <v>14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40</v>
      </c>
      <c r="C15" s="4">
        <f>IF(B$13=0,0,B15/B$13)</f>
        <v>0.61538461538461542</v>
      </c>
      <c r="E15" s="33" t="s">
        <v>183</v>
      </c>
      <c r="F15" s="30" t="s">
        <v>186</v>
      </c>
      <c r="G15" s="13">
        <v>1</v>
      </c>
      <c r="H15" s="94">
        <f>IF(B$17=0,0,G15/B$17)</f>
        <v>1.1494252873563218E-2</v>
      </c>
      <c r="I15" s="56">
        <v>18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29</v>
      </c>
      <c r="C16" s="4">
        <f>IF(B$14=0,0,B16/B$14)</f>
        <v>0.3493975903614458</v>
      </c>
      <c r="E16" s="33" t="s">
        <v>68</v>
      </c>
      <c r="F16" s="30" t="s">
        <v>32</v>
      </c>
      <c r="G16" s="13">
        <v>1</v>
      </c>
      <c r="H16" s="94">
        <f>IF(B$17=0,0,G16/B$17)</f>
        <v>1.1494252873563218E-2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87</v>
      </c>
      <c r="C17" s="4">
        <f>IF(B$3=0,0,B17/B$3)</f>
        <v>0.20813397129186603</v>
      </c>
      <c r="E17" s="33" t="s">
        <v>69</v>
      </c>
      <c r="F17" s="30" t="s">
        <v>33</v>
      </c>
      <c r="G17" s="13">
        <v>1</v>
      </c>
      <c r="H17" s="94">
        <f>IF(B$17=0,0,G17/B$17)</f>
        <v>1.1494252873563218E-2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9.8086124401913874E-2</v>
      </c>
      <c r="E18" s="33" t="s">
        <v>71</v>
      </c>
      <c r="F18" s="30" t="s">
        <v>35</v>
      </c>
      <c r="G18" s="13">
        <v>1</v>
      </c>
      <c r="H18" s="94">
        <f>IF(B$17=0,0,G18/B$17)</f>
        <v>1.1494252873563218E-2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0.25287356321839083</v>
      </c>
      <c r="E19" s="33" t="s">
        <v>74</v>
      </c>
      <c r="F19" s="30" t="s">
        <v>38</v>
      </c>
      <c r="G19" s="13">
        <v>1</v>
      </c>
      <c r="H19" s="94">
        <f>IF(B$17=0,0,G19/B$17)</f>
        <v>1.1494252873563218E-2</v>
      </c>
      <c r="I19" s="56">
        <v>17</v>
      </c>
      <c r="K19" s="5">
        <v>17</v>
      </c>
      <c r="L19" s="61">
        <v>344</v>
      </c>
      <c r="N19" s="76" t="s">
        <v>324</v>
      </c>
      <c r="O19" s="86">
        <f>IF(P19=0,0,Q19/P19)</f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65</v>
      </c>
      <c r="C20" s="6">
        <f>IF(B$17=0,0,B20/B$17)</f>
        <v>0.74712643678160917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>IF(P20=0,0,Q20/P20)</f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40</v>
      </c>
      <c r="C21" s="6">
        <f>IF(B$17=0,0,B21/B$17)</f>
        <v>0.45977011494252873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>IF(P21=0,0,Q21/P21)</f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0.33333333333333331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>IF(P22=0,0,Q22/P22)</f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0.20689655172413793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>IF(P23=0,0,Q23/P23)</f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7649.4252873563219</v>
      </c>
      <c r="C24" s="8">
        <v>665500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422.90000000000009</v>
      </c>
      <c r="N24" s="76" t="s">
        <v>215</v>
      </c>
      <c r="O24" s="86">
        <f>IF(P24=0,0,Q24/P24)</f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8462.0689655172409</v>
      </c>
      <c r="C25" s="98">
        <v>490800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>IF(P25=0,0,Q25/P25)</f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>IF(P26=0,0,Q26/P26)</f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-4731.707317073171</v>
      </c>
      <c r="C27" s="98">
        <v>-194000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>IF(P27=0,0,Q27/P27)</f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>IF(P28=0,0,Q28/P28)</f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3">IF(B$17=0,0,B35/B$17)</f>
        <v>5.7471264367816091E-2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3"/>
        <v>0.17241379310344829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>IF(P36=0,0,Q36/P36)</f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16</v>
      </c>
      <c r="C37" s="6">
        <f t="shared" si="3"/>
        <v>0.18390804597701149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27</v>
      </c>
      <c r="C38" s="6">
        <f t="shared" si="3"/>
        <v>0.31034482758620691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3"/>
        <v>8.0459770114942528E-2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3"/>
        <v>0.11494252873563218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>IF(P40=0,0,Q40/P40)</f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3"/>
        <v>6.8965517241379309E-2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>IF(P41=0,0,Q41/P41)</f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>IF(P42=0,0,Q42/P42)</f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3"/>
        <v>1.1494252873563218E-2</v>
      </c>
      <c r="K43" s="5">
        <v>41</v>
      </c>
      <c r="L43" s="61">
        <v>584.79999999999995</v>
      </c>
      <c r="N43" s="76" t="s">
        <v>164</v>
      </c>
      <c r="O43" s="86">
        <f>IF(P43=0,0,Q43/P43)</f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265</v>
      </c>
      <c r="O44" s="86">
        <f>IF(P44=0,0,Q44/P44)</f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177</v>
      </c>
      <c r="O45" s="86">
        <f>IF(P45=0,0,Q45/P45)</f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168</v>
      </c>
      <c r="O46" s="86">
        <f>IF(P46=0,0,Q46/P46)</f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269</v>
      </c>
      <c r="O47" s="86">
        <f>IF(P47=0,0,Q47/P47)</f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335</v>
      </c>
      <c r="O48" s="86">
        <f>IF(P48=0,0,Q48/P48)</f>
        <v>-21.4</v>
      </c>
      <c r="P48" s="80">
        <v>1</v>
      </c>
      <c r="Q48" s="68">
        <v>-21.4</v>
      </c>
    </row>
    <row r="49" spans="11:17">
      <c r="K49" s="5">
        <v>47</v>
      </c>
      <c r="L49" s="61">
        <v>692.6</v>
      </c>
      <c r="N49" s="76" t="s">
        <v>276</v>
      </c>
      <c r="O49" s="86">
        <f>IF(P49=0,0,Q49/P49)</f>
        <v>-21.475000000000001</v>
      </c>
      <c r="P49" s="80">
        <v>4</v>
      </c>
      <c r="Q49" s="68">
        <v>-85.9</v>
      </c>
    </row>
    <row r="50" spans="11:17">
      <c r="K50" s="5">
        <v>48</v>
      </c>
      <c r="L50" s="61">
        <v>721.1</v>
      </c>
      <c r="N50" s="76" t="s">
        <v>235</v>
      </c>
      <c r="O50" s="86">
        <f>IF(P50=0,0,Q50/P50)</f>
        <v>-21.671428571428574</v>
      </c>
      <c r="P50" s="80">
        <v>7</v>
      </c>
      <c r="Q50" s="68">
        <v>-151.70000000000002</v>
      </c>
    </row>
    <row r="51" spans="11:17">
      <c r="K51" s="5">
        <v>49</v>
      </c>
      <c r="L51" s="61">
        <v>732</v>
      </c>
      <c r="N51" s="76" t="s">
        <v>241</v>
      </c>
      <c r="O51" s="86">
        <f>IF(P51=0,0,Q51/P51)</f>
        <v>-23.799999999999997</v>
      </c>
      <c r="P51" s="80">
        <v>1</v>
      </c>
      <c r="Q51" s="68">
        <v>-23.799999999999997</v>
      </c>
    </row>
    <row r="52" spans="11:17">
      <c r="K52" s="5">
        <v>50</v>
      </c>
      <c r="L52" s="61">
        <v>737.5</v>
      </c>
      <c r="N52" s="76" t="s">
        <v>263</v>
      </c>
      <c r="O52" s="86">
        <f>IF(P52=0,0,Q52/P52)</f>
        <v>-26.737500000000001</v>
      </c>
      <c r="P52" s="80">
        <v>8</v>
      </c>
      <c r="Q52" s="68">
        <v>-213.9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>IF(P55=0,0,Q55/P55)</f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</sheetData>
  <sortState xmlns:xlrd2="http://schemas.microsoft.com/office/spreadsheetml/2017/richdata2" ref="N18:Q5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29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25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11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40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37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41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22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23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31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13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30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28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38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7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33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21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19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29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41</v>
      </c>
      <c r="C2" s="121"/>
      <c r="E2" s="32" t="s">
        <v>54</v>
      </c>
      <c r="F2" s="29" t="s">
        <v>20</v>
      </c>
      <c r="G2" s="12">
        <v>34</v>
      </c>
      <c r="H2" s="93">
        <f>IF(B$17=0,0,G2/B$17)</f>
        <v>0.59649122807017541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-1368.2926829268292</v>
      </c>
      <c r="P2" s="79">
        <v>41</v>
      </c>
      <c r="Q2" s="63">
        <v>-56100</v>
      </c>
    </row>
    <row r="3" spans="1:17">
      <c r="A3" s="19" t="s">
        <v>8</v>
      </c>
      <c r="B3" s="122">
        <v>322</v>
      </c>
      <c r="C3" s="123"/>
      <c r="E3" s="33" t="s">
        <v>181</v>
      </c>
      <c r="F3" s="30" t="s">
        <v>156</v>
      </c>
      <c r="G3" s="13">
        <v>31</v>
      </c>
      <c r="H3" s="94">
        <f>IF(B$17=0,0,G3/B$17)</f>
        <v>0.54385964912280704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85.365853658536579</v>
      </c>
      <c r="P3" s="80">
        <v>41</v>
      </c>
      <c r="Q3" s="64">
        <v>3500</v>
      </c>
    </row>
    <row r="4" spans="1:17">
      <c r="A4" s="19" t="s">
        <v>6</v>
      </c>
      <c r="B4" s="124">
        <v>-412.69999999999987</v>
      </c>
      <c r="C4" s="125"/>
      <c r="E4" s="33" t="s">
        <v>184</v>
      </c>
      <c r="F4" s="30" t="s">
        <v>187</v>
      </c>
      <c r="G4" s="13">
        <v>30</v>
      </c>
      <c r="H4" s="94">
        <f>IF(B$17=0,0,G4/B$17)</f>
        <v>0.52631578947368418</v>
      </c>
      <c r="I4" s="56">
        <v>15</v>
      </c>
      <c r="K4" s="5">
        <v>2</v>
      </c>
      <c r="L4" s="61">
        <v>-70.800000000000011</v>
      </c>
      <c r="N4" s="76" t="s">
        <v>105</v>
      </c>
      <c r="O4" s="83">
        <f t="shared" si="0"/>
        <v>-1247.5</v>
      </c>
      <c r="P4" s="80">
        <v>40</v>
      </c>
      <c r="Q4" s="64">
        <v>-49900</v>
      </c>
    </row>
    <row r="5" spans="1:17">
      <c r="A5" s="19" t="s">
        <v>7</v>
      </c>
      <c r="B5" s="126">
        <f>IF(B$2=0,0,B$4/B$2)</f>
        <v>-10.065853658536582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0.36842105263157893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-657.89473684210532</v>
      </c>
      <c r="P5" s="80">
        <v>38</v>
      </c>
      <c r="Q5" s="64">
        <v>-25000</v>
      </c>
    </row>
    <row r="6" spans="1:17">
      <c r="A6" s="19" t="s">
        <v>1</v>
      </c>
      <c r="B6" s="128">
        <f>IF(B$2=0,0,(B$7*1+B$8*2+B$9*3+B$10*4)/B$2)</f>
        <v>2.7804878048780486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0.26315789473684209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-93.75</v>
      </c>
      <c r="P6" s="80">
        <v>32</v>
      </c>
      <c r="Q6" s="64">
        <v>-3000</v>
      </c>
    </row>
    <row r="7" spans="1:17">
      <c r="A7" s="19" t="s">
        <v>2</v>
      </c>
      <c r="B7" s="13">
        <v>9</v>
      </c>
      <c r="C7" s="6">
        <f t="shared" ref="C7:C12" si="2">IF(B$2=0,0,B7/B$2)</f>
        <v>0.21951219512195122</v>
      </c>
      <c r="E7" s="33" t="s">
        <v>55</v>
      </c>
      <c r="F7" s="30" t="s">
        <v>155</v>
      </c>
      <c r="G7" s="13">
        <v>13</v>
      </c>
      <c r="H7" s="94">
        <f>IF(B$17=0,0,G7/B$17)</f>
        <v>0.22807017543859648</v>
      </c>
      <c r="I7" s="56">
        <v>18</v>
      </c>
      <c r="K7" s="5">
        <v>5</v>
      </c>
      <c r="L7" s="61">
        <v>-168.90000000000003</v>
      </c>
      <c r="N7" s="76" t="s">
        <v>107</v>
      </c>
      <c r="O7" s="83">
        <f t="shared" si="0"/>
        <v>-835</v>
      </c>
      <c r="P7" s="80">
        <v>20</v>
      </c>
      <c r="Q7" s="64">
        <v>-16700</v>
      </c>
    </row>
    <row r="8" spans="1:17">
      <c r="A8" s="19" t="s">
        <v>3</v>
      </c>
      <c r="B8" s="13">
        <v>7</v>
      </c>
      <c r="C8" s="6">
        <f>IF(B$2=0,0,B8/B$2)</f>
        <v>0.17073170731707318</v>
      </c>
      <c r="E8" s="33" t="s">
        <v>57</v>
      </c>
      <c r="F8" s="30" t="s">
        <v>21</v>
      </c>
      <c r="G8" s="13">
        <v>12</v>
      </c>
      <c r="H8" s="94">
        <f>IF(B$17=0,0,G8/B$17)</f>
        <v>0.21052631578947367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9</v>
      </c>
      <c r="C9" s="7">
        <f>IF(B$2=0,0,B9/B$2)</f>
        <v>0.21951219512195122</v>
      </c>
      <c r="E9" s="33" t="s">
        <v>182</v>
      </c>
      <c r="F9" s="30" t="s">
        <v>19</v>
      </c>
      <c r="G9" s="13">
        <v>6</v>
      </c>
      <c r="H9" s="94">
        <f>IF(B$17=0,0,G9/B$17)</f>
        <v>0.10526315789473684</v>
      </c>
      <c r="I9" s="56">
        <v>14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16</v>
      </c>
      <c r="C10" s="7">
        <f>IF(B$2=0,0,B10/B$2)</f>
        <v>0.3902439024390244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23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0.3902439024390244</v>
      </c>
      <c r="E11" s="33" t="s">
        <v>61</v>
      </c>
      <c r="F11" s="30" t="s">
        <v>25</v>
      </c>
      <c r="G11" s="13">
        <v>1</v>
      </c>
      <c r="H11" s="94">
        <f>IF(B$17=0,0,G11/B$17)</f>
        <v>1.7543859649122806E-2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4.878048780487805E-2</v>
      </c>
      <c r="E12" s="33" t="s">
        <v>66</v>
      </c>
      <c r="F12" s="30" t="s">
        <v>30</v>
      </c>
      <c r="G12" s="13">
        <v>1</v>
      </c>
      <c r="H12" s="94">
        <f>IF(B$17=0,0,G12/B$17)</f>
        <v>1.7543859649122806E-2</v>
      </c>
      <c r="I12" s="56">
        <v>12</v>
      </c>
      <c r="K12" s="5">
        <v>10</v>
      </c>
      <c r="L12" s="61">
        <v>-333.20000000000005</v>
      </c>
      <c r="N12" s="75" t="s">
        <v>126</v>
      </c>
      <c r="O12" s="85">
        <f>IF(P12=0,0,Q12/P12)</f>
        <v>-10.933333333333335</v>
      </c>
      <c r="P12" s="79">
        <v>12</v>
      </c>
      <c r="Q12" s="67">
        <v>-131.20000000000002</v>
      </c>
    </row>
    <row r="13" spans="1:17">
      <c r="A13" s="22" t="s">
        <v>97</v>
      </c>
      <c r="B13" s="15">
        <v>49</v>
      </c>
      <c r="C13" s="11">
        <f>IF(B$3=0,0,B13/B$3)</f>
        <v>0.15217391304347827</v>
      </c>
      <c r="E13" s="33" t="s">
        <v>183</v>
      </c>
      <c r="F13" s="30" t="s">
        <v>186</v>
      </c>
      <c r="G13" s="13">
        <v>1</v>
      </c>
      <c r="H13" s="94">
        <f>IF(B$17=0,0,G13/B$17)</f>
        <v>1.7543859649122806E-2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-3.1375000000000002</v>
      </c>
      <c r="P13" s="80">
        <v>8</v>
      </c>
      <c r="Q13" s="68">
        <v>-25.1</v>
      </c>
    </row>
    <row r="14" spans="1:17">
      <c r="A14" s="19" t="s">
        <v>94</v>
      </c>
      <c r="B14" s="13">
        <v>67</v>
      </c>
      <c r="C14" s="6">
        <f>IF(B$3=0,0,B14/B$3)</f>
        <v>0.20807453416149069</v>
      </c>
      <c r="E14" s="33" t="s">
        <v>71</v>
      </c>
      <c r="F14" s="30" t="s">
        <v>35</v>
      </c>
      <c r="G14" s="13">
        <v>1</v>
      </c>
      <c r="H14" s="94">
        <f>IF(B$17=0,0,G14/B$17)</f>
        <v>1.7543859649122806E-2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-28.86363636363636</v>
      </c>
      <c r="P14" s="80">
        <v>11</v>
      </c>
      <c r="Q14" s="68">
        <v>-317.49999999999994</v>
      </c>
    </row>
    <row r="15" spans="1:17">
      <c r="A15" s="18" t="s">
        <v>99</v>
      </c>
      <c r="B15" s="12">
        <f>B21</f>
        <v>31</v>
      </c>
      <c r="C15" s="4">
        <f>IF(B$13=0,0,B15/B$13)</f>
        <v>0.63265306122448983</v>
      </c>
      <c r="E15" s="33" t="s">
        <v>76</v>
      </c>
      <c r="F15" s="30" t="s">
        <v>40</v>
      </c>
      <c r="G15" s="13">
        <v>1</v>
      </c>
      <c r="H15" s="94">
        <f>IF(B$17=0,0,G15/B$17)</f>
        <v>1.7543859649122806E-2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18</v>
      </c>
      <c r="C16" s="4">
        <f>IF(B$14=0,0,B16/B$14)</f>
        <v>0.26865671641791045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22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0.17701863354037267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</v>
      </c>
      <c r="C18" s="6">
        <f>IF(B$3=0,0,B18/B$3)</f>
        <v>0.15838509316770186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20</v>
      </c>
      <c r="C19" s="6">
        <f>IF(B$17=0,0,B19/B$17)</f>
        <v>0.35087719298245612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37</v>
      </c>
      <c r="C20" s="6">
        <f>IF(B$17=0,0,B20/B$17)</f>
        <v>0.64912280701754388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31</v>
      </c>
      <c r="C21" s="6">
        <f>IF(B$17=0,0,B21/B$17)</f>
        <v>0.54385964912280704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277</v>
      </c>
      <c r="O21" s="86">
        <f>IF(P21=0,0,Q21/P21)</f>
        <v>8.2000000000000028</v>
      </c>
      <c r="P21" s="80">
        <v>8</v>
      </c>
      <c r="Q21" s="68">
        <v>65.600000000000023</v>
      </c>
    </row>
    <row r="22" spans="1:17">
      <c r="A22" s="19" t="s">
        <v>149</v>
      </c>
      <c r="B22" s="13">
        <v>18</v>
      </c>
      <c r="C22" s="6">
        <f>IF(B$17=0,0,B22/B$17)</f>
        <v>0.31578947368421051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0.14035087719298245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>IF(P23=0,0,Q23/P23)</f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5873.6842105263158</v>
      </c>
      <c r="C24" s="8">
        <v>334800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-350.8</v>
      </c>
      <c r="N24" s="76" t="s">
        <v>216</v>
      </c>
      <c r="O24" s="86">
        <f>IF(P24=0,0,Q24/P24)</f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6920.5128205128203</v>
      </c>
      <c r="C25" s="98">
        <v>269900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269</v>
      </c>
      <c r="O25" s="86">
        <f>IF(P25=0,0,Q25/P25)</f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3605.5555555555557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272</v>
      </c>
      <c r="O26" s="86">
        <f>IF(P26=0,0,Q26/P26)</f>
        <v>-17.557142857142857</v>
      </c>
      <c r="P26" s="80">
        <v>14</v>
      </c>
      <c r="Q26" s="68">
        <v>-245.8</v>
      </c>
    </row>
    <row r="27" spans="1:17">
      <c r="A27" s="20" t="s">
        <v>132</v>
      </c>
      <c r="B27" s="97">
        <f>IF(B$18=0,0,C27/B$18)</f>
        <v>-5770.588235294118</v>
      </c>
      <c r="C27" s="98">
        <v>-294300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297</v>
      </c>
      <c r="O27" s="86">
        <f>IF(P27=0,0,Q27/P27)</f>
        <v>-22.049999999999997</v>
      </c>
      <c r="P27" s="80">
        <v>2</v>
      </c>
      <c r="Q27" s="68">
        <v>-44.099999999999994</v>
      </c>
    </row>
    <row r="28" spans="1:17">
      <c r="A28" s="19" t="s">
        <v>130</v>
      </c>
      <c r="B28" s="13">
        <v>5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258</v>
      </c>
      <c r="O28" s="86">
        <f>IF(P28=0,0,Q28/P28)</f>
        <v>-23.5</v>
      </c>
      <c r="P28" s="80">
        <v>3</v>
      </c>
      <c r="Q28" s="68">
        <v>-70.5</v>
      </c>
    </row>
    <row r="29" spans="1:17">
      <c r="A29" s="19" t="s">
        <v>131</v>
      </c>
      <c r="B29" s="13">
        <v>30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304</v>
      </c>
      <c r="O29" s="86">
        <f>IF(P29=0,0,Q29/P29)</f>
        <v>-24.666666666666671</v>
      </c>
      <c r="P29" s="80">
        <v>9</v>
      </c>
      <c r="Q29" s="68">
        <v>-222.00000000000003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276</v>
      </c>
      <c r="O30" s="86">
        <f>IF(P30=0,0,Q30/P30)</f>
        <v>-25.046666666666663</v>
      </c>
      <c r="P30" s="80">
        <v>15</v>
      </c>
      <c r="Q30" s="68">
        <v>-375.69999999999993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195</v>
      </c>
      <c r="O31" s="86">
        <f>IF(P31=0,0,Q31/P31)</f>
        <v>-27.309999999999992</v>
      </c>
      <c r="P31" s="80">
        <v>10</v>
      </c>
      <c r="Q31" s="68">
        <v>-273.09999999999991</v>
      </c>
    </row>
    <row r="32" spans="1:17">
      <c r="A32" s="21" t="s">
        <v>112</v>
      </c>
      <c r="B32" s="26">
        <v>1</v>
      </c>
      <c r="C32" s="9">
        <f>IF(B$3=0,0,B32/B$3)</f>
        <v>3.105590062111801E-3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-29.687499999999996</v>
      </c>
      <c r="P32" s="80">
        <v>16</v>
      </c>
      <c r="Q32" s="68">
        <v>-474.99999999999994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241</v>
      </c>
      <c r="O33" s="86">
        <f>IF(P33=0,0,Q33/P33)</f>
        <v>-35.400000000000006</v>
      </c>
      <c r="P33" s="80">
        <v>2</v>
      </c>
      <c r="Q33" s="68">
        <v>-70.800000000000011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228</v>
      </c>
      <c r="O34" s="86">
        <f>IF(P34=0,0,Q34/P34)</f>
        <v>-58.239999999999995</v>
      </c>
      <c r="P34" s="80">
        <v>5</v>
      </c>
      <c r="Q34" s="68">
        <v>-291.2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0.14035087719298245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262</v>
      </c>
      <c r="O35" s="86">
        <f>IF(P35=0,0,Q35/P35)</f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15</v>
      </c>
      <c r="C36" s="6">
        <f t="shared" si="3"/>
        <v>0.26315789473684209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</row>
    <row r="37" spans="1:17">
      <c r="A37" s="19" t="s">
        <v>136</v>
      </c>
      <c r="B37" s="100">
        <v>7</v>
      </c>
      <c r="C37" s="6">
        <f t="shared" si="3"/>
        <v>0.12280701754385964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</row>
    <row r="38" spans="1:17">
      <c r="A38" s="19" t="s">
        <v>137</v>
      </c>
      <c r="B38" s="100">
        <v>18</v>
      </c>
      <c r="C38" s="6">
        <f t="shared" si="3"/>
        <v>0.31578947368421051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3"/>
        <v>0.12280701754385964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2</v>
      </c>
      <c r="C40" s="6">
        <f t="shared" si="3"/>
        <v>3.5087719298245612E-2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320</v>
      </c>
      <c r="P2" s="79">
        <v>25</v>
      </c>
      <c r="Q2" s="63">
        <v>8000</v>
      </c>
    </row>
    <row r="3" spans="1:17">
      <c r="A3" s="19" t="s">
        <v>8</v>
      </c>
      <c r="B3" s="122">
        <v>185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0.58823529411764708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424</v>
      </c>
      <c r="P3" s="80">
        <v>25</v>
      </c>
      <c r="Q3" s="64">
        <v>10600</v>
      </c>
    </row>
    <row r="4" spans="1:17">
      <c r="A4" s="19" t="s">
        <v>6</v>
      </c>
      <c r="B4" s="124">
        <v>-242.09999999999994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0.55882352941176472</v>
      </c>
      <c r="I4" s="56">
        <v>17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-9.6839999999999975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0.41176470588235292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0.3235294117647059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0.08</v>
      </c>
      <c r="E7" s="33" t="s">
        <v>57</v>
      </c>
      <c r="F7" s="30" t="s">
        <v>21</v>
      </c>
      <c r="G7" s="13">
        <v>8</v>
      </c>
      <c r="H7" s="94">
        <f>IF(B$17=0,0,G7/B$17)</f>
        <v>0.23529411764705882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10</v>
      </c>
      <c r="C8" s="6">
        <f>IF(B$2=0,0,B8/B$2)</f>
        <v>0.4</v>
      </c>
      <c r="E8" s="33" t="s">
        <v>55</v>
      </c>
      <c r="F8" s="30" t="s">
        <v>155</v>
      </c>
      <c r="G8" s="13">
        <v>7</v>
      </c>
      <c r="H8" s="94">
        <f>IF(B$17=0,0,G8/B$17)</f>
        <v>0.20588235294117646</v>
      </c>
      <c r="I8" s="56">
        <v>24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0.32</v>
      </c>
      <c r="E9" s="33" t="s">
        <v>59</v>
      </c>
      <c r="F9" s="30" t="s">
        <v>23</v>
      </c>
      <c r="G9" s="13">
        <v>7</v>
      </c>
      <c r="H9" s="94">
        <f>IF(B$17=0,0,G9/B$17)</f>
        <v>0.20588235294117646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0.17647058823529413</v>
      </c>
      <c r="I10" s="56">
        <v>10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3</v>
      </c>
      <c r="H11" s="94">
        <f>IF(B$17=0,0,G11/B$17)</f>
        <v>8.8235294117647065E-2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69</v>
      </c>
      <c r="F12" s="30" t="s">
        <v>33</v>
      </c>
      <c r="G12" s="13">
        <v>2</v>
      </c>
      <c r="H12" s="94">
        <f>IF(B$17=0,0,G12/B$17)</f>
        <v>5.8823529411764705E-2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29</v>
      </c>
      <c r="C13" s="11">
        <f>IF(B$3=0,0,B13/B$3)</f>
        <v>0.15675675675675677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40</v>
      </c>
      <c r="C14" s="6">
        <f>IF(B$3=0,0,B14/B$3)</f>
        <v>0.21621621621621623</v>
      </c>
      <c r="E14" s="33" t="s">
        <v>77</v>
      </c>
      <c r="F14" s="30" t="s">
        <v>41</v>
      </c>
      <c r="G14" s="13">
        <v>1</v>
      </c>
      <c r="H14" s="94">
        <f>IF(B$17=0,0,G14/B$17)</f>
        <v>2.9411764705882353E-2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12</v>
      </c>
      <c r="C16" s="4">
        <f>IF(B$14=0,0,B16/B$14)</f>
        <v>0.3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0.18378378378378379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0.12432432432432433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5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0.44117647058823528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0.55882352941176472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-256.29999999999995</v>
      </c>
      <c r="N20" s="76" t="s">
        <v>276</v>
      </c>
      <c r="O20" s="86">
        <f t="shared" si="3"/>
        <v>45.640000000000008</v>
      </c>
      <c r="P20" s="80">
        <v>5</v>
      </c>
      <c r="Q20" s="68">
        <v>228.20000000000005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-305.79999999999995</v>
      </c>
      <c r="N21" s="76" t="s">
        <v>333</v>
      </c>
      <c r="O21" s="86">
        <f t="shared" si="3"/>
        <v>31.5</v>
      </c>
      <c r="P21" s="80">
        <v>1</v>
      </c>
      <c r="Q21" s="68">
        <v>31.5</v>
      </c>
    </row>
    <row r="22" spans="1:17">
      <c r="A22" s="19" t="s">
        <v>149</v>
      </c>
      <c r="B22" s="13">
        <v>12</v>
      </c>
      <c r="C22" s="6">
        <f>IF(B$17=0,0,B22/B$17)</f>
        <v>0.35294117647058826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6914.7058823529414</v>
      </c>
      <c r="C24" s="8">
        <v>235100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277</v>
      </c>
      <c r="O24" s="86">
        <f t="shared" si="3"/>
        <v>20.019999999999992</v>
      </c>
      <c r="P24" s="80">
        <v>5</v>
      </c>
      <c r="Q24" s="68">
        <v>100.09999999999997</v>
      </c>
    </row>
    <row r="25" spans="1:17">
      <c r="A25" s="20" t="s">
        <v>133</v>
      </c>
      <c r="B25" s="97">
        <f>IF($B$17-B$16=0,0,C25/($B$17-B$16))</f>
        <v>9009.0909090909099</v>
      </c>
      <c r="C25" s="98">
        <v>198200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-6952.173913043478</v>
      </c>
      <c r="C27" s="98">
        <v>-159900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235</v>
      </c>
      <c r="O29" s="86">
        <f t="shared" si="3"/>
        <v>-25.439999999999998</v>
      </c>
      <c r="P29" s="80">
        <v>5</v>
      </c>
      <c r="Q29" s="68">
        <v>-127.19999999999999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5.4054054054054057E-3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-46.85714285714284</v>
      </c>
      <c r="P33" s="80">
        <v>7</v>
      </c>
      <c r="Q33" s="68">
        <v>-327.99999999999989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255</v>
      </c>
      <c r="O34" s="86">
        <f t="shared" si="3"/>
        <v>-53.32500000000001</v>
      </c>
      <c r="P34" s="80">
        <v>4</v>
      </c>
      <c r="Q34" s="68">
        <v>-213.30000000000004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 t="shared" si="3"/>
        <v>-54.116666666666674</v>
      </c>
      <c r="P35" s="80">
        <v>6</v>
      </c>
      <c r="Q35" s="68">
        <v>-324.70000000000005</v>
      </c>
    </row>
    <row r="36" spans="1:17">
      <c r="A36" s="19" t="s">
        <v>135</v>
      </c>
      <c r="B36" s="13">
        <v>6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8.8235294117647065E-2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2.9411764705882353E-2</v>
      </c>
    </row>
    <row r="44" spans="1:17">
      <c r="A44" s="19" t="s">
        <v>144</v>
      </c>
      <c r="B44" s="100">
        <v>1</v>
      </c>
      <c r="C44" s="6">
        <f t="shared" si="4"/>
        <v>2.9411764705882353E-2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38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23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40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0.61290322580645162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-1427.7777777777778</v>
      </c>
      <c r="P2" s="79">
        <v>18</v>
      </c>
      <c r="Q2" s="63">
        <v>-25700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0.54838709677419351</v>
      </c>
      <c r="I3" s="56">
        <v>18</v>
      </c>
      <c r="K3" s="5">
        <v>1</v>
      </c>
      <c r="L3" s="61">
        <v>-72.8</v>
      </c>
      <c r="N3" s="76" t="s">
        <v>104</v>
      </c>
      <c r="O3" s="83">
        <f t="shared" si="0"/>
        <v>761.11111111111109</v>
      </c>
      <c r="P3" s="80">
        <v>18</v>
      </c>
      <c r="Q3" s="64">
        <v>13700</v>
      </c>
    </row>
    <row r="4" spans="1:17">
      <c r="A4" s="19" t="s">
        <v>6</v>
      </c>
      <c r="B4" s="124">
        <v>86.399999999999977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0.5161290322580645</v>
      </c>
      <c r="I4" s="56">
        <v>18</v>
      </c>
      <c r="K4" s="5">
        <v>2</v>
      </c>
      <c r="L4" s="61">
        <v>-92.5</v>
      </c>
      <c r="N4" s="76" t="s">
        <v>105</v>
      </c>
      <c r="O4" s="83">
        <f t="shared" si="0"/>
        <v>247.05882352941177</v>
      </c>
      <c r="P4" s="80">
        <v>17</v>
      </c>
      <c r="Q4" s="64">
        <v>4200</v>
      </c>
    </row>
    <row r="5" spans="1:17">
      <c r="A5" s="19" t="s">
        <v>7</v>
      </c>
      <c r="B5" s="126">
        <f>IF(B$2=0,0,B$4/B$2)</f>
        <v>4.7999999999999989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0.41935483870967744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2628.5714285714284</v>
      </c>
      <c r="P5" s="80">
        <v>14</v>
      </c>
      <c r="Q5" s="64">
        <v>36800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-280</v>
      </c>
      <c r="P6" s="80">
        <v>10</v>
      </c>
      <c r="Q6" s="64">
        <v>-2800</v>
      </c>
    </row>
    <row r="7" spans="1:17">
      <c r="A7" s="19" t="s">
        <v>2</v>
      </c>
      <c r="B7" s="13">
        <v>6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7</v>
      </c>
      <c r="H7" s="94">
        <f>IF(B$17=0,0,G7/B$17)</f>
        <v>0.22580645161290322</v>
      </c>
      <c r="I7" s="56">
        <v>19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60</v>
      </c>
      <c r="F8" s="30" t="s">
        <v>24</v>
      </c>
      <c r="G8" s="13">
        <v>7</v>
      </c>
      <c r="H8" s="94">
        <f>IF(B$17=0,0,G8/B$17)</f>
        <v>0.22580645161290322</v>
      </c>
      <c r="I8" s="56">
        <v>36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26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9.6774193548387094E-2</v>
      </c>
      <c r="I10" s="56">
        <v>18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9.6774193548387094E-2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0.1111111111111111</v>
      </c>
      <c r="E12" s="33" t="s">
        <v>183</v>
      </c>
      <c r="F12" s="30" t="s">
        <v>186</v>
      </c>
      <c r="G12" s="13">
        <v>3</v>
      </c>
      <c r="H12" s="94">
        <f>IF(B$17=0,0,G12/B$17)</f>
        <v>9.6774193548387094E-2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27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6.4516129032258063E-2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25</v>
      </c>
      <c r="C14" s="6">
        <f>IF(B$3=0,0,B14/B$3)</f>
        <v>0.19379844961240311</v>
      </c>
      <c r="E14" s="33" t="s">
        <v>66</v>
      </c>
      <c r="F14" s="30" t="s">
        <v>30</v>
      </c>
      <c r="G14" s="13">
        <v>1</v>
      </c>
      <c r="H14" s="94">
        <f>IF(B$17=0,0,G14/B$17)</f>
        <v>3.2258064516129031E-2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67</v>
      </c>
      <c r="F15" s="30" t="s">
        <v>31</v>
      </c>
      <c r="G15" s="13">
        <v>1</v>
      </c>
      <c r="H15" s="94">
        <f>IF(B$17=0,0,G15/B$17)</f>
        <v>3.2258064516129031E-2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69</v>
      </c>
      <c r="F16" s="30" t="s">
        <v>33</v>
      </c>
      <c r="G16" s="13">
        <v>1</v>
      </c>
      <c r="H16" s="94">
        <f>IF(B$17=0,0,G16/B$17)</f>
        <v>3.2258064516129031E-2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0.24031007751937986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0.13953488372093023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0.5161290322580645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0.4838709677419355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17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0.25806451612903225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0.19354838709677419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7722.5806451612907</v>
      </c>
      <c r="C24" s="8">
        <v>239400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7947.826086956522</v>
      </c>
      <c r="C25" s="98">
        <v>182800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-6588.8888888888887</v>
      </c>
      <c r="C27" s="98">
        <v>-118600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  <c r="N30" s="76" t="s">
        <v>263</v>
      </c>
      <c r="O30" s="86">
        <f t="shared" si="3"/>
        <v>-25.240000000000002</v>
      </c>
      <c r="P30" s="80">
        <v>5</v>
      </c>
      <c r="Q30" s="68">
        <v>-126.20000000000002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-45.699999999999996</v>
      </c>
      <c r="P31" s="80">
        <v>3</v>
      </c>
      <c r="Q31" s="68">
        <v>-137.1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 t="shared" si="3"/>
        <v>-57.95</v>
      </c>
      <c r="P32" s="80">
        <v>2</v>
      </c>
      <c r="Q32" s="68">
        <v>-115.9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-60.3</v>
      </c>
      <c r="P33" s="80">
        <v>1</v>
      </c>
      <c r="Q33" s="68">
        <v>-60.3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0.19354838709677419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0.12903225806451613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0.22580645161290322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22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32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22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27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39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27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41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22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26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181</v>
      </c>
      <c r="F2" s="29" t="s">
        <v>156</v>
      </c>
      <c r="G2" s="12">
        <v>54</v>
      </c>
      <c r="H2" s="93">
        <f>IF(B$17=0,0,G2/B$17)</f>
        <v>0.53465346534653468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1360.8695652173913</v>
      </c>
      <c r="P2" s="79">
        <v>46</v>
      </c>
      <c r="Q2" s="63">
        <v>62600</v>
      </c>
    </row>
    <row r="3" spans="1:17">
      <c r="A3" s="19" t="s">
        <v>8</v>
      </c>
      <c r="B3" s="122">
        <v>361</v>
      </c>
      <c r="C3" s="123"/>
      <c r="E3" s="33" t="s">
        <v>184</v>
      </c>
      <c r="F3" s="30" t="s">
        <v>187</v>
      </c>
      <c r="G3" s="13">
        <v>45</v>
      </c>
      <c r="H3" s="94">
        <f>IF(B$17=0,0,G3/B$17)</f>
        <v>0.44554455445544555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1139.1304347826087</v>
      </c>
      <c r="P3" s="80">
        <v>46</v>
      </c>
      <c r="Q3" s="64">
        <v>52400</v>
      </c>
    </row>
    <row r="4" spans="1:17">
      <c r="A4" s="19" t="s">
        <v>6</v>
      </c>
      <c r="B4" s="124">
        <v>636.50000000000023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0.43564356435643564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162.22222222222223</v>
      </c>
      <c r="P4" s="80">
        <v>45</v>
      </c>
      <c r="Q4" s="64">
        <v>7300</v>
      </c>
    </row>
    <row r="5" spans="1:17">
      <c r="A5" s="19" t="s">
        <v>7</v>
      </c>
      <c r="B5" s="126">
        <f>IF(B$2=0,0,B$4/B$2)</f>
        <v>13.836956521739136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0.35643564356435642</v>
      </c>
      <c r="I5" s="56">
        <v>27</v>
      </c>
      <c r="K5" s="5">
        <v>3</v>
      </c>
      <c r="L5" s="61">
        <v>-4.8999999999999995</v>
      </c>
      <c r="N5" s="76" t="s">
        <v>157</v>
      </c>
      <c r="O5" s="83">
        <f>IF(P5=0,0,Q5/P5)</f>
        <v>828.57142857142856</v>
      </c>
      <c r="P5" s="80">
        <v>42</v>
      </c>
      <c r="Q5" s="64">
        <v>34800</v>
      </c>
    </row>
    <row r="6" spans="1:17">
      <c r="A6" s="19" t="s">
        <v>1</v>
      </c>
      <c r="B6" s="128">
        <f>IF(B$2=0,0,(B$7*1+B$8*2+B$9*3+B$10*4)/B$2)</f>
        <v>2.1086956521739131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0.25742574257425743</v>
      </c>
      <c r="I6" s="56">
        <v>24</v>
      </c>
      <c r="K6" s="5">
        <v>4</v>
      </c>
      <c r="L6" s="61">
        <v>43.2</v>
      </c>
      <c r="N6" s="76" t="s">
        <v>106</v>
      </c>
      <c r="O6" s="83">
        <f t="shared" ref="O6" si="1">IF(P6=0,0,Q6/P6)</f>
        <v>687.17948717948718</v>
      </c>
      <c r="P6" s="80">
        <v>39</v>
      </c>
      <c r="Q6" s="64">
        <v>26800</v>
      </c>
    </row>
    <row r="7" spans="1:17">
      <c r="A7" s="19" t="s">
        <v>2</v>
      </c>
      <c r="B7" s="13">
        <v>16</v>
      </c>
      <c r="C7" s="6">
        <f t="shared" ref="C7:C12" si="2">IF(B$2=0,0,B7/B$2)</f>
        <v>0.34782608695652173</v>
      </c>
      <c r="E7" s="33" t="s">
        <v>55</v>
      </c>
      <c r="F7" s="30" t="s">
        <v>155</v>
      </c>
      <c r="G7" s="13">
        <v>22</v>
      </c>
      <c r="H7" s="94">
        <f>IF(B$17=0,0,G7/B$17)</f>
        <v>0.21782178217821782</v>
      </c>
      <c r="I7" s="56">
        <v>20</v>
      </c>
      <c r="K7" s="5">
        <v>5</v>
      </c>
      <c r="L7" s="61">
        <v>26.900000000000002</v>
      </c>
      <c r="N7" s="76" t="s">
        <v>107</v>
      </c>
      <c r="O7" s="83">
        <f t="shared" si="0"/>
        <v>970.37037037037032</v>
      </c>
      <c r="P7" s="80">
        <v>27</v>
      </c>
      <c r="Q7" s="64">
        <v>26200</v>
      </c>
    </row>
    <row r="8" spans="1:17">
      <c r="A8" s="19" t="s">
        <v>3</v>
      </c>
      <c r="B8" s="13">
        <v>14</v>
      </c>
      <c r="C8" s="6">
        <f>IF(B$2=0,0,B8/B$2)</f>
        <v>0.30434782608695654</v>
      </c>
      <c r="E8" s="33" t="s">
        <v>57</v>
      </c>
      <c r="F8" s="30" t="s">
        <v>21</v>
      </c>
      <c r="G8" s="13">
        <v>19</v>
      </c>
      <c r="H8" s="94">
        <f>IF(B$17=0,0,G8/B$17)</f>
        <v>0.18811881188118812</v>
      </c>
      <c r="I8" s="56">
        <v>28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11</v>
      </c>
      <c r="C9" s="7">
        <f>IF(B$2=0,0,B9/B$2)</f>
        <v>0.2391304347826087</v>
      </c>
      <c r="E9" s="33" t="s">
        <v>59</v>
      </c>
      <c r="F9" s="30" t="s">
        <v>23</v>
      </c>
      <c r="G9" s="13">
        <v>19</v>
      </c>
      <c r="H9" s="94">
        <f>IF(B$17=0,0,G9/B$17)</f>
        <v>0.18811881188118812</v>
      </c>
      <c r="I9" s="56">
        <v>13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5</v>
      </c>
      <c r="C10" s="7">
        <f>IF(B$2=0,0,B10/B$2)</f>
        <v>0.10869565217391304</v>
      </c>
      <c r="E10" s="33" t="s">
        <v>182</v>
      </c>
      <c r="F10" s="30" t="s">
        <v>19</v>
      </c>
      <c r="G10" s="13">
        <v>18</v>
      </c>
      <c r="H10" s="94">
        <f>IF(B$17=0,0,G10/B$17)</f>
        <v>0.17821782178217821</v>
      </c>
      <c r="I10" s="56">
        <v>9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30</v>
      </c>
      <c r="C11" s="7">
        <f>IF(B$2=0,0,B11/B$2)</f>
        <v>0.65217391304347827</v>
      </c>
      <c r="E11" s="33" t="s">
        <v>183</v>
      </c>
      <c r="F11" s="30" t="s">
        <v>186</v>
      </c>
      <c r="G11" s="13">
        <v>4</v>
      </c>
      <c r="H11" s="94">
        <f>IF(B$17=0,0,G11/B$17)</f>
        <v>3.9603960396039604E-2</v>
      </c>
      <c r="I11" s="56">
        <v>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2.9702970297029702E-2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8.3944444444444422</v>
      </c>
      <c r="P12" s="79">
        <v>18</v>
      </c>
      <c r="Q12" s="67">
        <v>151.09999999999997</v>
      </c>
    </row>
    <row r="13" spans="1:17">
      <c r="A13" s="22" t="s">
        <v>97</v>
      </c>
      <c r="B13" s="15">
        <v>78</v>
      </c>
      <c r="C13" s="11">
        <f>IF(B$3=0,0,B13/B$3)</f>
        <v>0.21606648199445982</v>
      </c>
      <c r="E13" s="33" t="s">
        <v>66</v>
      </c>
      <c r="F13" s="30" t="s">
        <v>30</v>
      </c>
      <c r="G13" s="13">
        <v>2</v>
      </c>
      <c r="H13" s="94">
        <f>IF(B$17=0,0,G13/B$17)</f>
        <v>1.9801980198019802E-2</v>
      </c>
      <c r="I13" s="56">
        <v>9</v>
      </c>
      <c r="K13" s="5">
        <v>11</v>
      </c>
      <c r="L13" s="61">
        <v>13.699999999999989</v>
      </c>
      <c r="N13" s="76" t="s">
        <v>127</v>
      </c>
      <c r="O13" s="86">
        <f>IF(P13=0,0,Q13/P13)</f>
        <v>20.566666666666666</v>
      </c>
      <c r="P13" s="80">
        <v>6</v>
      </c>
      <c r="Q13" s="68">
        <v>123.4</v>
      </c>
    </row>
    <row r="14" spans="1:17">
      <c r="A14" s="19" t="s">
        <v>94</v>
      </c>
      <c r="B14" s="13">
        <v>80</v>
      </c>
      <c r="C14" s="6">
        <f>IF(B$3=0,0,B14/B$3)</f>
        <v>0.22160664819944598</v>
      </c>
      <c r="E14" s="33" t="s">
        <v>67</v>
      </c>
      <c r="F14" s="30" t="s">
        <v>31</v>
      </c>
      <c r="G14" s="13">
        <v>2</v>
      </c>
      <c r="H14" s="94">
        <f>IF(B$17=0,0,G14/B$17)</f>
        <v>1.9801980198019802E-2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-8.5999999999999979</v>
      </c>
      <c r="P14" s="80">
        <v>8</v>
      </c>
      <c r="Q14" s="68">
        <v>-68.799999999999983</v>
      </c>
    </row>
    <row r="15" spans="1:17">
      <c r="A15" s="18" t="s">
        <v>99</v>
      </c>
      <c r="B15" s="12">
        <f>B21</f>
        <v>54</v>
      </c>
      <c r="C15" s="4">
        <f>IF(B$13=0,0,B15/B$13)</f>
        <v>0.69230769230769229</v>
      </c>
      <c r="E15" s="33" t="s">
        <v>74</v>
      </c>
      <c r="F15" s="30" t="s">
        <v>38</v>
      </c>
      <c r="G15" s="13">
        <v>2</v>
      </c>
      <c r="H15" s="94">
        <f>IF(B$17=0,0,G15/B$17)</f>
        <v>1.9801980198019802E-2</v>
      </c>
      <c r="I15" s="56">
        <v>16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37</v>
      </c>
      <c r="C16" s="4">
        <f>IF(B$14=0,0,B16/B$14)</f>
        <v>0.46250000000000002</v>
      </c>
      <c r="E16" s="33" t="s">
        <v>77</v>
      </c>
      <c r="F16" s="30" t="s">
        <v>41</v>
      </c>
      <c r="G16" s="13">
        <v>2</v>
      </c>
      <c r="H16" s="94">
        <f>IF(B$17=0,0,G16/B$17)</f>
        <v>1.9801980198019802E-2</v>
      </c>
      <c r="I16" s="56">
        <v>21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101</v>
      </c>
      <c r="C17" s="4">
        <f>IF(B$3=0,0,B17/B$3)</f>
        <v>0.27977839335180055</v>
      </c>
      <c r="E17" s="33" t="s">
        <v>61</v>
      </c>
      <c r="F17" s="30" t="s">
        <v>25</v>
      </c>
      <c r="G17" s="13">
        <v>1</v>
      </c>
      <c r="H17" s="94">
        <f>IF(B$17=0,0,G17/B$17)</f>
        <v>9.9009900990099011E-3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0.12188365650969529</v>
      </c>
      <c r="E18" s="33" t="s">
        <v>62</v>
      </c>
      <c r="F18" s="30" t="s">
        <v>26</v>
      </c>
      <c r="G18" s="13">
        <v>1</v>
      </c>
      <c r="H18" s="94">
        <f>IF(B$17=0,0,G18/B$17)</f>
        <v>9.9009900990099011E-3</v>
      </c>
      <c r="I18" s="56">
        <v>6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37</v>
      </c>
      <c r="C19" s="6">
        <f>IF(B$17=0,0,B19/B$17)</f>
        <v>0.36633663366336633</v>
      </c>
      <c r="E19" s="33" t="s">
        <v>71</v>
      </c>
      <c r="F19" s="30" t="s">
        <v>35</v>
      </c>
      <c r="G19" s="13">
        <v>1</v>
      </c>
      <c r="H19" s="94">
        <f>IF(B$17=0,0,G19/B$17)</f>
        <v>9.9009900990099011E-3</v>
      </c>
      <c r="I19" s="56">
        <v>17</v>
      </c>
      <c r="K19" s="5">
        <v>17</v>
      </c>
      <c r="L19" s="61">
        <v>164.89999999999998</v>
      </c>
      <c r="N19" s="76" t="s">
        <v>297</v>
      </c>
      <c r="O19" s="86">
        <f>IF(P19=0,0,Q19/P19)</f>
        <v>31.400000000000002</v>
      </c>
      <c r="P19" s="80">
        <v>3</v>
      </c>
      <c r="Q19" s="68">
        <v>94.2</v>
      </c>
    </row>
    <row r="20" spans="1:17">
      <c r="A20" s="19" t="s">
        <v>11</v>
      </c>
      <c r="B20" s="13">
        <v>64</v>
      </c>
      <c r="C20" s="6">
        <f>IF(B$17=0,0,B20/B$17)</f>
        <v>0.63366336633663367</v>
      </c>
      <c r="E20" s="33" t="s">
        <v>78</v>
      </c>
      <c r="F20" s="30" t="s">
        <v>42</v>
      </c>
      <c r="G20" s="13">
        <v>1</v>
      </c>
      <c r="H20" s="94">
        <f>IF(B$17=0,0,G20/B$17)</f>
        <v>9.9009900990099011E-3</v>
      </c>
      <c r="I20" s="56">
        <v>8</v>
      </c>
      <c r="K20" s="5">
        <v>18</v>
      </c>
      <c r="L20" s="61">
        <v>145.99999999999997</v>
      </c>
      <c r="N20" s="76" t="s">
        <v>258</v>
      </c>
      <c r="O20" s="86">
        <f>IF(P20=0,0,Q20/P20)</f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54</v>
      </c>
      <c r="C21" s="6">
        <f>IF(B$17=0,0,B21/B$17)</f>
        <v>0.53465346534653468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152.69999999999996</v>
      </c>
      <c r="N21" s="76" t="s">
        <v>235</v>
      </c>
      <c r="O21" s="86">
        <f>IF(P21=0,0,Q21/P21)</f>
        <v>29.687499999999996</v>
      </c>
      <c r="P21" s="80">
        <v>16</v>
      </c>
      <c r="Q21" s="68">
        <v>474.99999999999994</v>
      </c>
    </row>
    <row r="22" spans="1:17">
      <c r="A22" s="19" t="s">
        <v>149</v>
      </c>
      <c r="B22" s="13">
        <v>37</v>
      </c>
      <c r="C22" s="6">
        <f>IF(B$17=0,0,B22/B$17)</f>
        <v>0.36633663366336633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169</v>
      </c>
      <c r="O22" s="86">
        <f>IF(P22=0,0,Q22/P22)</f>
        <v>26.737500000000004</v>
      </c>
      <c r="P22" s="80">
        <v>8</v>
      </c>
      <c r="Q22" s="68">
        <v>213.90000000000003</v>
      </c>
    </row>
    <row r="23" spans="1:17">
      <c r="A23" s="19" t="s">
        <v>150</v>
      </c>
      <c r="B23" s="13">
        <v>10</v>
      </c>
      <c r="C23" s="6">
        <f>IF(B$17=0,0,B23/B$17)</f>
        <v>9.9009900990099015E-2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244</v>
      </c>
      <c r="O23" s="86">
        <f>IF(P23=0,0,Q23/P23)</f>
        <v>25.240000000000002</v>
      </c>
      <c r="P23" s="80">
        <v>5</v>
      </c>
      <c r="Q23" s="68">
        <v>126.20000000000002</v>
      </c>
    </row>
    <row r="24" spans="1:17">
      <c r="A24" s="19" t="s">
        <v>5</v>
      </c>
      <c r="B24" s="16">
        <f>IF(B$17=0,0,C24/B$17)</f>
        <v>5771.287128712871</v>
      </c>
      <c r="C24" s="8">
        <v>582900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>IF(P24=0,0,Q24/P24)</f>
        <v>24.304761904761907</v>
      </c>
      <c r="P24" s="80">
        <v>21</v>
      </c>
      <c r="Q24" s="68">
        <v>510.40000000000003</v>
      </c>
    </row>
    <row r="25" spans="1:17">
      <c r="A25" s="20" t="s">
        <v>133</v>
      </c>
      <c r="B25" s="97">
        <f>IF($B$17-B$16=0,0,C25/($B$17-B$16))</f>
        <v>7103.125</v>
      </c>
      <c r="C25" s="98">
        <v>454600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243.59999999999997</v>
      </c>
      <c r="N25" s="76" t="s">
        <v>255</v>
      </c>
      <c r="O25" s="86">
        <f>IF(P25=0,0,Q25/P25)</f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3467.5675675675675</v>
      </c>
      <c r="C26" s="98">
        <v>128300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262</v>
      </c>
      <c r="O26" s="86">
        <f>IF(P26=0,0,Q26/P26)</f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-4238.636363636364</v>
      </c>
      <c r="C27" s="98">
        <v>-186500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238</v>
      </c>
      <c r="O27" s="86">
        <f>IF(P27=0,0,Q27/P27)</f>
        <v>16.433333333333334</v>
      </c>
      <c r="P27" s="80">
        <v>3</v>
      </c>
      <c r="Q27" s="68">
        <v>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195</v>
      </c>
      <c r="O28" s="86">
        <f>IF(P28=0,0,Q28/P28)</f>
        <v>13.428571428571429</v>
      </c>
      <c r="P28" s="80">
        <v>7</v>
      </c>
      <c r="Q28" s="68">
        <v>94</v>
      </c>
    </row>
    <row r="29" spans="1:17">
      <c r="A29" s="19" t="s">
        <v>131</v>
      </c>
      <c r="B29" s="13">
        <v>30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277</v>
      </c>
      <c r="O29" s="86">
        <f>IF(P29=0,0,Q29/P29)</f>
        <v>11.409999999999998</v>
      </c>
      <c r="P29" s="80">
        <v>10</v>
      </c>
      <c r="Q29" s="68">
        <v>114.09999999999998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269</v>
      </c>
      <c r="O30" s="86">
        <f>IF(P30=0,0,Q30/P30)</f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265</v>
      </c>
      <c r="O31" s="86">
        <f>IF(P31=0,0,Q31/P31)</f>
        <v>10.127272727272725</v>
      </c>
      <c r="P31" s="80">
        <v>11</v>
      </c>
      <c r="Q31" s="68">
        <v>111.39999999999998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>IF(P32=0,0,Q32/P32)</f>
        <v>4.2312499999999993</v>
      </c>
      <c r="P32" s="80">
        <v>16</v>
      </c>
      <c r="Q32" s="68">
        <v>67.699999999999989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>IF(P33=0,0,Q33/P33)</f>
        <v>-11.933333333333332</v>
      </c>
      <c r="P33" s="80">
        <v>3</v>
      </c>
      <c r="Q33" s="68">
        <v>-35.799999999999997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0.11881188118811881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333</v>
      </c>
      <c r="O35" s="86">
        <f>IF(P35=0,0,Q35/P35)</f>
        <v>-59.5</v>
      </c>
      <c r="P35" s="80">
        <v>1</v>
      </c>
      <c r="Q35" s="68">
        <v>-59.5</v>
      </c>
    </row>
    <row r="36" spans="1:17">
      <c r="A36" s="19" t="s">
        <v>135</v>
      </c>
      <c r="B36" s="13">
        <v>29</v>
      </c>
      <c r="C36" s="6">
        <f t="shared" si="3"/>
        <v>0.28712871287128711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23</v>
      </c>
      <c r="C37" s="6">
        <f t="shared" si="3"/>
        <v>0.22772277227722773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17</v>
      </c>
      <c r="C38" s="6">
        <f t="shared" si="3"/>
        <v>0.16831683168316833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14</v>
      </c>
      <c r="C39" s="6">
        <f t="shared" si="3"/>
        <v>0.13861386138613863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2.9702970297029702E-2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3</v>
      </c>
      <c r="C41" s="6">
        <f t="shared" si="3"/>
        <v>2.9702970297029702E-2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6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30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</v>
      </c>
      <c r="C2" s="121"/>
      <c r="E2" s="32" t="s">
        <v>181</v>
      </c>
      <c r="F2" s="29" t="s">
        <v>156</v>
      </c>
      <c r="G2" s="12">
        <v>48</v>
      </c>
      <c r="H2" s="93">
        <f>IF(B$17=0,0,G2/B$17)</f>
        <v>0.6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-1674.5098039215686</v>
      </c>
      <c r="P2" s="79">
        <v>51</v>
      </c>
      <c r="Q2" s="63">
        <v>-85400</v>
      </c>
    </row>
    <row r="3" spans="1:17">
      <c r="A3" s="19" t="s">
        <v>8</v>
      </c>
      <c r="B3" s="122">
        <v>385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0.57499999999999996</v>
      </c>
      <c r="I3" s="56">
        <v>10</v>
      </c>
      <c r="K3" s="5">
        <v>1</v>
      </c>
      <c r="L3" s="61">
        <v>6.3</v>
      </c>
      <c r="N3" s="76" t="s">
        <v>104</v>
      </c>
      <c r="O3" s="83">
        <f t="shared" si="0"/>
        <v>743.13725490196077</v>
      </c>
      <c r="P3" s="80">
        <v>51</v>
      </c>
      <c r="Q3" s="64">
        <v>37900</v>
      </c>
    </row>
    <row r="4" spans="1:17">
      <c r="A4" s="19" t="s">
        <v>6</v>
      </c>
      <c r="B4" s="124">
        <v>-131.19999999999993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0.55000000000000004</v>
      </c>
      <c r="I4" s="56">
        <v>22</v>
      </c>
      <c r="K4" s="5">
        <v>2</v>
      </c>
      <c r="L4" s="61">
        <v>15.8</v>
      </c>
      <c r="N4" s="76" t="s">
        <v>105</v>
      </c>
      <c r="O4" s="83">
        <f t="shared" si="0"/>
        <v>116</v>
      </c>
      <c r="P4" s="80">
        <v>50</v>
      </c>
      <c r="Q4" s="64">
        <v>5800</v>
      </c>
    </row>
    <row r="5" spans="1:17">
      <c r="A5" s="19" t="s">
        <v>7</v>
      </c>
      <c r="B5" s="126">
        <f>IF(B$2=0,0,B$4/B$2)</f>
        <v>-2.572549019607842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0.32500000000000001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-870.83333333333337</v>
      </c>
      <c r="P5" s="80">
        <v>48</v>
      </c>
      <c r="Q5" s="64">
        <v>-41800</v>
      </c>
    </row>
    <row r="6" spans="1:17">
      <c r="A6" s="19" t="s">
        <v>1</v>
      </c>
      <c r="B6" s="128">
        <f>IF(B$2=0,0,(B$7*1+B$8*2+B$9*3+B$10*4)/B$2)</f>
        <v>2.5686274509803924</v>
      </c>
      <c r="C6" s="129"/>
      <c r="E6" s="33" t="s">
        <v>56</v>
      </c>
      <c r="F6" s="30" t="s">
        <v>185</v>
      </c>
      <c r="G6" s="13">
        <v>25</v>
      </c>
      <c r="H6" s="94">
        <f>IF(B$17=0,0,G6/B$17)</f>
        <v>0.3125</v>
      </c>
      <c r="I6" s="56">
        <v>17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-964.10256410256409</v>
      </c>
      <c r="P6" s="80">
        <v>39</v>
      </c>
      <c r="Q6" s="64">
        <v>-37600</v>
      </c>
    </row>
    <row r="7" spans="1:17">
      <c r="A7" s="19" t="s">
        <v>2</v>
      </c>
      <c r="B7" s="13">
        <v>14</v>
      </c>
      <c r="C7" s="6">
        <f t="shared" ref="C7:C12" si="2">IF(B$2=0,0,B7/B$2)</f>
        <v>0.27450980392156865</v>
      </c>
      <c r="E7" s="33" t="s">
        <v>55</v>
      </c>
      <c r="F7" s="30" t="s">
        <v>155</v>
      </c>
      <c r="G7" s="13">
        <v>17</v>
      </c>
      <c r="H7" s="94">
        <f>IF(B$17=0,0,G7/B$17)</f>
        <v>0.21249999999999999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1469.2307692307693</v>
      </c>
      <c r="P7" s="80">
        <v>26</v>
      </c>
      <c r="Q7" s="64">
        <v>38200</v>
      </c>
    </row>
    <row r="8" spans="1:17">
      <c r="A8" s="19" t="s">
        <v>3</v>
      </c>
      <c r="B8" s="13">
        <v>8</v>
      </c>
      <c r="C8" s="6">
        <f>IF(B$2=0,0,B8/B$2)</f>
        <v>0.15686274509803921</v>
      </c>
      <c r="E8" s="33" t="s">
        <v>57</v>
      </c>
      <c r="F8" s="30" t="s">
        <v>21</v>
      </c>
      <c r="G8" s="13">
        <v>15</v>
      </c>
      <c r="H8" s="94">
        <f>IF(B$17=0,0,G8/B$17)</f>
        <v>0.1875</v>
      </c>
      <c r="I8" s="56">
        <v>29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15</v>
      </c>
      <c r="C9" s="7">
        <f>IF(B$2=0,0,B9/B$2)</f>
        <v>0.29411764705882354</v>
      </c>
      <c r="E9" s="33" t="s">
        <v>59</v>
      </c>
      <c r="F9" s="30" t="s">
        <v>23</v>
      </c>
      <c r="G9" s="13">
        <v>10</v>
      </c>
      <c r="H9" s="94">
        <f>IF(B$17=0,0,G9/B$17)</f>
        <v>0.125</v>
      </c>
      <c r="I9" s="56">
        <v>22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14</v>
      </c>
      <c r="C10" s="7">
        <f>IF(B$2=0,0,B10/B$2)</f>
        <v>0.27450980392156865</v>
      </c>
      <c r="E10" s="33" t="s">
        <v>182</v>
      </c>
      <c r="F10" s="30" t="s">
        <v>19</v>
      </c>
      <c r="G10" s="13">
        <v>9</v>
      </c>
      <c r="H10" s="94">
        <f>IF(B$17=0,0,G10/B$17)</f>
        <v>0.1125</v>
      </c>
      <c r="I10" s="56">
        <v>13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22</v>
      </c>
      <c r="C11" s="7">
        <f>IF(B$2=0,0,B11/B$2)</f>
        <v>0.43137254901960786</v>
      </c>
      <c r="E11" s="33" t="s">
        <v>58</v>
      </c>
      <c r="F11" s="30" t="s">
        <v>22</v>
      </c>
      <c r="G11" s="13">
        <v>7</v>
      </c>
      <c r="H11" s="94">
        <f>IF(B$17=0,0,G11/B$17)</f>
        <v>8.7499999999999994E-2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1.9607843137254902E-2</v>
      </c>
      <c r="E12" s="33" t="s">
        <v>74</v>
      </c>
      <c r="F12" s="30" t="s">
        <v>38</v>
      </c>
      <c r="G12" s="13">
        <v>6</v>
      </c>
      <c r="H12" s="94">
        <f>IF(B$17=0,0,G12/B$17)</f>
        <v>7.4999999999999997E-2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86</v>
      </c>
      <c r="C13" s="11">
        <f>IF(B$3=0,0,B13/B$3)</f>
        <v>0.22337662337662337</v>
      </c>
      <c r="E13" s="33" t="s">
        <v>66</v>
      </c>
      <c r="F13" s="30" t="s">
        <v>30</v>
      </c>
      <c r="G13" s="13">
        <v>3</v>
      </c>
      <c r="H13" s="94">
        <f>IF(B$17=0,0,G13/B$17)</f>
        <v>3.7499999999999999E-2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89</v>
      </c>
      <c r="C14" s="6">
        <f>IF(B$3=0,0,B14/B$3)</f>
        <v>0.23116883116883116</v>
      </c>
      <c r="E14" s="33" t="s">
        <v>183</v>
      </c>
      <c r="F14" s="30" t="s">
        <v>186</v>
      </c>
      <c r="G14" s="13">
        <v>3</v>
      </c>
      <c r="H14" s="94">
        <f>IF(B$17=0,0,G14/B$17)</f>
        <v>3.7499999999999999E-2</v>
      </c>
      <c r="I14" s="56">
        <v>9</v>
      </c>
      <c r="K14" s="5">
        <v>12</v>
      </c>
      <c r="L14" s="61">
        <v>369.3</v>
      </c>
      <c r="N14" s="76" t="s">
        <v>128</v>
      </c>
      <c r="O14" s="86">
        <f>IF(P14=0,0,Q14/P14)</f>
        <v>1.2923076923076922</v>
      </c>
      <c r="P14" s="80">
        <v>13</v>
      </c>
      <c r="Q14" s="68">
        <v>16.799999999999997</v>
      </c>
    </row>
    <row r="15" spans="1:17">
      <c r="A15" s="18" t="s">
        <v>99</v>
      </c>
      <c r="B15" s="12">
        <f>B21</f>
        <v>48</v>
      </c>
      <c r="C15" s="4">
        <f>IF(B$13=0,0,B15/B$13)</f>
        <v>0.55813953488372092</v>
      </c>
      <c r="E15" s="33" t="s">
        <v>63</v>
      </c>
      <c r="F15" s="30" t="s">
        <v>27</v>
      </c>
      <c r="G15" s="13">
        <v>2</v>
      </c>
      <c r="H15" s="94">
        <f>IF(B$17=0,0,G15/B$17)</f>
        <v>2.5000000000000001E-2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-14.750000000000002</v>
      </c>
      <c r="P15" s="81">
        <v>12</v>
      </c>
      <c r="Q15" s="69">
        <v>-177.00000000000003</v>
      </c>
    </row>
    <row r="16" spans="1:17">
      <c r="A16" s="18" t="s">
        <v>100</v>
      </c>
      <c r="B16" s="12">
        <f>B22</f>
        <v>30</v>
      </c>
      <c r="C16" s="4">
        <f>IF(B$14=0,0,B16/B$14)</f>
        <v>0.33707865168539325</v>
      </c>
      <c r="E16" s="33" t="s">
        <v>77</v>
      </c>
      <c r="F16" s="30" t="s">
        <v>41</v>
      </c>
      <c r="G16" s="13">
        <v>2</v>
      </c>
      <c r="H16" s="94">
        <f>IF(B$17=0,0,G16/B$17)</f>
        <v>2.5000000000000001E-2</v>
      </c>
      <c r="I16" s="56">
        <v>18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80</v>
      </c>
      <c r="C17" s="4">
        <f>IF(B$3=0,0,B17/B$3)</f>
        <v>0.20779220779220781</v>
      </c>
      <c r="E17" s="33" t="s">
        <v>67</v>
      </c>
      <c r="F17" s="30" t="s">
        <v>31</v>
      </c>
      <c r="G17" s="13">
        <v>1</v>
      </c>
      <c r="H17" s="94">
        <f>IF(B$17=0,0,G17/B$17)</f>
        <v>1.2500000000000001E-2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67</v>
      </c>
      <c r="C18" s="6">
        <f>IF(B$3=0,0,B18/B$3)</f>
        <v>0.17402597402597403</v>
      </c>
      <c r="E18" s="33" t="s">
        <v>69</v>
      </c>
      <c r="F18" s="30" t="s">
        <v>33</v>
      </c>
      <c r="G18" s="13">
        <v>1</v>
      </c>
      <c r="H18" s="94">
        <f>IF(B$17=0,0,G18/B$17)</f>
        <v>1.2500000000000001E-2</v>
      </c>
      <c r="I18" s="56">
        <v>8</v>
      </c>
      <c r="K18" s="5">
        <v>16</v>
      </c>
      <c r="L18" s="61">
        <v>253.7</v>
      </c>
      <c r="N18" s="75" t="s">
        <v>333</v>
      </c>
      <c r="O18" s="85">
        <f>IF(P18=0,0,Q18/P18)</f>
        <v>68.550000000000011</v>
      </c>
      <c r="P18" s="79">
        <v>2</v>
      </c>
      <c r="Q18" s="67">
        <v>137.10000000000002</v>
      </c>
    </row>
    <row r="19" spans="1:17">
      <c r="A19" s="19" t="s">
        <v>12</v>
      </c>
      <c r="B19" s="13">
        <v>30</v>
      </c>
      <c r="C19" s="6">
        <f>IF(B$17=0,0,B19/B$17)</f>
        <v>0.375</v>
      </c>
      <c r="E19" s="33" t="s">
        <v>76</v>
      </c>
      <c r="F19" s="30" t="s">
        <v>40</v>
      </c>
      <c r="G19" s="13">
        <v>1</v>
      </c>
      <c r="H19" s="94">
        <f>IF(B$17=0,0,G19/B$17)</f>
        <v>1.2500000000000001E-2</v>
      </c>
      <c r="I19" s="56">
        <v>5</v>
      </c>
      <c r="K19" s="5">
        <v>17</v>
      </c>
      <c r="L19" s="61">
        <v>255.5</v>
      </c>
      <c r="N19" s="76" t="s">
        <v>297</v>
      </c>
      <c r="O19" s="86">
        <f>IF(P19=0,0,Q19/P19)</f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50</v>
      </c>
      <c r="C20" s="6">
        <f>IF(B$17=0,0,B20/B$17)</f>
        <v>0.625</v>
      </c>
      <c r="E20" s="33" t="s">
        <v>78</v>
      </c>
      <c r="F20" s="30" t="s">
        <v>42</v>
      </c>
      <c r="G20" s="13">
        <v>1</v>
      </c>
      <c r="H20" s="94">
        <f>IF(B$17=0,0,G20/B$17)</f>
        <v>1.2500000000000001E-2</v>
      </c>
      <c r="I20" s="56">
        <v>7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48</v>
      </c>
      <c r="C21" s="6">
        <f>IF(B$17=0,0,B21/B$17)</f>
        <v>0.6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30</v>
      </c>
      <c r="C22" s="6">
        <f>IF(B$17=0,0,B22/B$17)</f>
        <v>0.375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2.5000000000000001E-2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>IF(P23=0,0,Q23/P23)</f>
        <v>36.407692307692315</v>
      </c>
      <c r="P23" s="80">
        <v>13</v>
      </c>
      <c r="Q23" s="68">
        <v>473.30000000000007</v>
      </c>
    </row>
    <row r="24" spans="1:17">
      <c r="A24" s="19" t="s">
        <v>5</v>
      </c>
      <c r="B24" s="16">
        <f>IF(B$17=0,0,C24/B$17)</f>
        <v>6563.75</v>
      </c>
      <c r="C24" s="8">
        <v>525100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235</v>
      </c>
      <c r="O24" s="86">
        <f>IF(P24=0,0,Q24/P24)</f>
        <v>17.557142857142857</v>
      </c>
      <c r="P24" s="80">
        <v>14</v>
      </c>
      <c r="Q24" s="68">
        <v>245.8</v>
      </c>
    </row>
    <row r="25" spans="1:17">
      <c r="A25" s="20" t="s">
        <v>133</v>
      </c>
      <c r="B25" s="97">
        <f>IF($B$17-B$16=0,0,C25/($B$17-B$16))</f>
        <v>8036</v>
      </c>
      <c r="C25" s="98">
        <v>401800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4110</v>
      </c>
      <c r="C26" s="98">
        <v>123300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324</v>
      </c>
      <c r="O26" s="86">
        <f>IF(P26=0,0,Q26/P26)</f>
        <v>6.3000000000000007</v>
      </c>
      <c r="P26" s="80">
        <v>3</v>
      </c>
      <c r="Q26" s="68">
        <v>18.900000000000002</v>
      </c>
    </row>
    <row r="27" spans="1:17">
      <c r="A27" s="20" t="s">
        <v>132</v>
      </c>
      <c r="B27" s="97">
        <f>IF(B$18=0,0,C27/B$18)</f>
        <v>-5641.7910447761196</v>
      </c>
      <c r="C27" s="98">
        <v>-378000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>IF(P27=0,0,Q27/P27)</f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>IF(P28=0,0,Q28/P28)</f>
        <v>-6.2090909090909125</v>
      </c>
      <c r="P28" s="80">
        <v>11</v>
      </c>
      <c r="Q28" s="68">
        <v>-68.30000000000004</v>
      </c>
    </row>
    <row r="29" spans="1:17">
      <c r="A29" s="19" t="s">
        <v>131</v>
      </c>
      <c r="B29" s="13">
        <v>24</v>
      </c>
      <c r="C29" s="96">
        <v>24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-19.090476190476195</v>
      </c>
      <c r="P31" s="80">
        <v>21</v>
      </c>
      <c r="Q31" s="68">
        <v>-400.90000000000009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>IF(P33=0,0,Q33/P33)</f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>IF(P34=0,0,Q34/P34)</f>
        <v>-24.3047619047619</v>
      </c>
      <c r="P34" s="80">
        <v>21</v>
      </c>
      <c r="Q34" s="68">
        <v>-510.39999999999992</v>
      </c>
    </row>
    <row r="35" spans="1:17">
      <c r="A35" s="52" t="s">
        <v>139</v>
      </c>
      <c r="B35" s="99">
        <v>14</v>
      </c>
      <c r="C35" s="102">
        <f t="shared" ref="C35:C47" si="3">IF(B$17=0,0,B35/B$17)</f>
        <v>0.17499999999999999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13</v>
      </c>
      <c r="C36" s="6">
        <f t="shared" si="3"/>
        <v>0.16250000000000001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17</v>
      </c>
      <c r="C37" s="6">
        <f t="shared" si="3"/>
        <v>0.21249999999999999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10</v>
      </c>
      <c r="C38" s="6">
        <f t="shared" si="3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3"/>
        <v>0.15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3"/>
        <v>0.1125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3.7499999999999999E-2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1.2500000000000001E-2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1.2500000000000001E-2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0.63636363636363635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-1921.4285714285713</v>
      </c>
      <c r="P2" s="79">
        <v>28</v>
      </c>
      <c r="Q2" s="63">
        <v>-53800</v>
      </c>
    </row>
    <row r="3" spans="1:17">
      <c r="A3" s="19" t="s">
        <v>8</v>
      </c>
      <c r="B3" s="122">
        <v>195</v>
      </c>
      <c r="C3" s="123"/>
      <c r="E3" s="33" t="s">
        <v>181</v>
      </c>
      <c r="F3" s="30" t="s">
        <v>156</v>
      </c>
      <c r="G3" s="13">
        <v>19</v>
      </c>
      <c r="H3" s="94">
        <f>IF(B$17=0,0,G3/B$17)</f>
        <v>0.5757575757575758</v>
      </c>
      <c r="I3" s="56">
        <v>15</v>
      </c>
      <c r="K3" s="5">
        <v>1</v>
      </c>
      <c r="L3" s="61">
        <v>-47</v>
      </c>
      <c r="N3" s="76" t="s">
        <v>104</v>
      </c>
      <c r="O3" s="83">
        <f t="shared" si="0"/>
        <v>-1160.7142857142858</v>
      </c>
      <c r="P3" s="80">
        <v>28</v>
      </c>
      <c r="Q3" s="64">
        <v>-32500</v>
      </c>
    </row>
    <row r="4" spans="1:17">
      <c r="A4" s="19" t="s">
        <v>6</v>
      </c>
      <c r="B4" s="124">
        <v>-226.09999999999994</v>
      </c>
      <c r="C4" s="125"/>
      <c r="E4" s="33" t="s">
        <v>54</v>
      </c>
      <c r="F4" s="30" t="s">
        <v>20</v>
      </c>
      <c r="G4" s="13">
        <v>14</v>
      </c>
      <c r="H4" s="94">
        <f>IF(B$17=0,0,G4/B$17)</f>
        <v>0.42424242424242425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-1218.5185185185185</v>
      </c>
      <c r="P4" s="80">
        <v>27</v>
      </c>
      <c r="Q4" s="64">
        <v>-32900</v>
      </c>
    </row>
    <row r="5" spans="1:17">
      <c r="A5" s="19" t="s">
        <v>7</v>
      </c>
      <c r="B5" s="126">
        <f>IF(B$2=0,0,B$4/B$2)</f>
        <v>-8.0749999999999975</v>
      </c>
      <c r="C5" s="127"/>
      <c r="E5" s="33" t="s">
        <v>60</v>
      </c>
      <c r="F5" s="30" t="s">
        <v>24</v>
      </c>
      <c r="G5" s="13">
        <v>13</v>
      </c>
      <c r="H5" s="94">
        <f>IF(B$17=0,0,G5/B$17)</f>
        <v>0.39393939393939392</v>
      </c>
      <c r="I5" s="56">
        <v>20</v>
      </c>
      <c r="K5" s="5">
        <v>3</v>
      </c>
      <c r="L5" s="61">
        <v>-56.4</v>
      </c>
      <c r="N5" s="76" t="s">
        <v>157</v>
      </c>
      <c r="O5" s="83">
        <f>IF(P5=0,0,Q5/P5)</f>
        <v>154.16666666666666</v>
      </c>
      <c r="P5" s="80">
        <v>24</v>
      </c>
      <c r="Q5" s="64">
        <v>3700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55</v>
      </c>
      <c r="F6" s="30" t="s">
        <v>155</v>
      </c>
      <c r="G6" s="13">
        <v>11</v>
      </c>
      <c r="H6" s="94">
        <f>IF(B$17=0,0,G6/B$17)</f>
        <v>0.33333333333333331</v>
      </c>
      <c r="I6" s="56">
        <v>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2329.4117647058824</v>
      </c>
      <c r="P6" s="80">
        <v>17</v>
      </c>
      <c r="Q6" s="64">
        <v>39600</v>
      </c>
    </row>
    <row r="7" spans="1:17">
      <c r="A7" s="19" t="s">
        <v>2</v>
      </c>
      <c r="B7" s="13">
        <v>7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9</v>
      </c>
      <c r="H7" s="94">
        <f>IF(B$17=0,0,G7/B$17)</f>
        <v>0.27272727272727271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-418.18181818181819</v>
      </c>
      <c r="P7" s="80">
        <v>11</v>
      </c>
      <c r="Q7" s="64">
        <v>-4600</v>
      </c>
    </row>
    <row r="8" spans="1:17">
      <c r="A8" s="19" t="s">
        <v>3</v>
      </c>
      <c r="B8" s="13">
        <v>4</v>
      </c>
      <c r="C8" s="6">
        <f>IF(B$2=0,0,B8/B$2)</f>
        <v>0.14285714285714285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10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6</v>
      </c>
      <c r="C9" s="7">
        <f>IF(B$2=0,0,B9/B$2)</f>
        <v>0.21428571428571427</v>
      </c>
      <c r="E9" s="33" t="s">
        <v>57</v>
      </c>
      <c r="F9" s="30" t="s">
        <v>21</v>
      </c>
      <c r="G9" s="13">
        <v>5</v>
      </c>
      <c r="H9" s="94">
        <f>IF(B$17=0,0,G9/B$17)</f>
        <v>0.15151515151515152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11</v>
      </c>
      <c r="C10" s="7">
        <f>IF(B$2=0,0,B10/B$2)</f>
        <v>0.39285714285714285</v>
      </c>
      <c r="E10" s="33" t="s">
        <v>182</v>
      </c>
      <c r="F10" s="30" t="s">
        <v>19</v>
      </c>
      <c r="G10" s="13">
        <v>1</v>
      </c>
      <c r="H10" s="94">
        <f>IF(B$17=0,0,G10/B$17)</f>
        <v>3.0303030303030304E-2</v>
      </c>
      <c r="I10" s="56">
        <v>31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0.39285714285714285</v>
      </c>
      <c r="E11" s="33" t="s">
        <v>58</v>
      </c>
      <c r="F11" s="30" t="s">
        <v>22</v>
      </c>
      <c r="G11" s="13">
        <v>1</v>
      </c>
      <c r="H11" s="94">
        <f>IF(B$17=0,0,G11/B$17)</f>
        <v>3.0303030303030304E-2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3.0303030303030304E-2</v>
      </c>
      <c r="I12" s="56">
        <v>4</v>
      </c>
      <c r="K12" s="5">
        <v>10</v>
      </c>
      <c r="L12" s="61">
        <v>-315.09999999999997</v>
      </c>
      <c r="N12" s="75" t="s">
        <v>126</v>
      </c>
      <c r="O12" s="85">
        <f>IF(P12=0,0,Q12/P12)</f>
        <v>9.9500000000000011</v>
      </c>
      <c r="P12" s="79">
        <v>10</v>
      </c>
      <c r="Q12" s="67">
        <v>99.500000000000014</v>
      </c>
    </row>
    <row r="13" spans="1:17">
      <c r="A13" s="22" t="s">
        <v>97</v>
      </c>
      <c r="B13" s="15">
        <v>49</v>
      </c>
      <c r="C13" s="11">
        <f>IF(B$3=0,0,B13/B$3)</f>
        <v>0.25128205128205128</v>
      </c>
      <c r="E13" s="33" t="s">
        <v>67</v>
      </c>
      <c r="F13" s="30" t="s">
        <v>31</v>
      </c>
      <c r="G13" s="13">
        <v>1</v>
      </c>
      <c r="H13" s="94">
        <f>IF(B$17=0,0,G13/B$17)</f>
        <v>3.0303030303030304E-2</v>
      </c>
      <c r="I13" s="56">
        <v>7</v>
      </c>
      <c r="K13" s="5">
        <v>11</v>
      </c>
      <c r="L13" s="61">
        <v>-357.9</v>
      </c>
      <c r="N13" s="76" t="s">
        <v>127</v>
      </c>
      <c r="O13" s="86">
        <f>IF(P13=0,0,Q13/P13)</f>
        <v>-14.899999999999997</v>
      </c>
      <c r="P13" s="80">
        <v>7</v>
      </c>
      <c r="Q13" s="68">
        <v>-104.29999999999998</v>
      </c>
    </row>
    <row r="14" spans="1:17">
      <c r="A14" s="19" t="s">
        <v>94</v>
      </c>
      <c r="B14" s="13">
        <v>42</v>
      </c>
      <c r="C14" s="6">
        <f>IF(B$3=0,0,B14/B$3)</f>
        <v>0.2153846153846154</v>
      </c>
      <c r="E14" s="33" t="s">
        <v>183</v>
      </c>
      <c r="F14" s="30" t="s">
        <v>186</v>
      </c>
      <c r="G14" s="13">
        <v>1</v>
      </c>
      <c r="H14" s="94">
        <f>IF(B$17=0,0,G14/B$17)</f>
        <v>3.0303030303030304E-2</v>
      </c>
      <c r="I14" s="56">
        <v>12</v>
      </c>
      <c r="K14" s="5">
        <v>12</v>
      </c>
      <c r="L14" s="61">
        <v>-303.79999999999995</v>
      </c>
      <c r="N14" s="76" t="s">
        <v>128</v>
      </c>
      <c r="O14" s="86">
        <f>IF(P14=0,0,Q14/P14)</f>
        <v>-25.114285714285721</v>
      </c>
      <c r="P14" s="80">
        <v>7</v>
      </c>
      <c r="Q14" s="68">
        <v>-175.80000000000004</v>
      </c>
    </row>
    <row r="15" spans="1:17">
      <c r="A15" s="18" t="s">
        <v>99</v>
      </c>
      <c r="B15" s="12">
        <f>B21</f>
        <v>19</v>
      </c>
      <c r="C15" s="4">
        <f>IF(B$13=0,0,B15/B$13)</f>
        <v>0.38775510204081631</v>
      </c>
      <c r="E15" s="33" t="s">
        <v>69</v>
      </c>
      <c r="F15" s="30" t="s">
        <v>33</v>
      </c>
      <c r="G15" s="13">
        <v>1</v>
      </c>
      <c r="H15" s="94">
        <f>IF(B$17=0,0,G15/B$17)</f>
        <v>3.0303030303030304E-2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-11.375</v>
      </c>
      <c r="P15" s="81">
        <v>4</v>
      </c>
      <c r="Q15" s="69">
        <v>-45.5</v>
      </c>
    </row>
    <row r="16" spans="1:17">
      <c r="A16" s="18" t="s">
        <v>100</v>
      </c>
      <c r="B16" s="12">
        <f>B22</f>
        <v>10</v>
      </c>
      <c r="C16" s="4">
        <f>IF(B$14=0,0,B16/B$14)</f>
        <v>0.23809523809523808</v>
      </c>
      <c r="E16" s="33" t="s">
        <v>77</v>
      </c>
      <c r="F16" s="30" t="s">
        <v>41</v>
      </c>
      <c r="G16" s="13">
        <v>1</v>
      </c>
      <c r="H16" s="94">
        <f>IF(B$17=0,0,G16/B$17)</f>
        <v>3.0303030303030304E-2</v>
      </c>
      <c r="I16" s="56">
        <v>16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0.16923076923076924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0.13846153846153847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-373.59999999999991</v>
      </c>
      <c r="N18" s="75" t="s">
        <v>244</v>
      </c>
      <c r="O18" s="85">
        <f>IF(P18=0,0,Q18/P18)</f>
        <v>45.699999999999996</v>
      </c>
      <c r="P18" s="79">
        <v>3</v>
      </c>
      <c r="Q18" s="67">
        <v>137.1</v>
      </c>
    </row>
    <row r="19" spans="1:17">
      <c r="A19" s="19" t="s">
        <v>12</v>
      </c>
      <c r="B19" s="13">
        <v>13</v>
      </c>
      <c r="C19" s="6">
        <f>IF(B$17=0,0,B19/B$17)</f>
        <v>0.39393939393939392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20</v>
      </c>
      <c r="C20" s="6">
        <f>IF(B$17=0,0,B20/B$17)</f>
        <v>0.60606060606060608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19</v>
      </c>
      <c r="C21" s="6">
        <f>IF(B$17=0,0,B21/B$17)</f>
        <v>0.5757575757575758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-307.69999999999987</v>
      </c>
      <c r="N21" s="76" t="s">
        <v>324</v>
      </c>
      <c r="O21" s="86">
        <f>IF(P21=0,0,Q21/P21)</f>
        <v>25.133333333333329</v>
      </c>
      <c r="P21" s="80">
        <v>3</v>
      </c>
      <c r="Q21" s="68">
        <v>75.399999999999991</v>
      </c>
    </row>
    <row r="22" spans="1:17">
      <c r="A22" s="19" t="s">
        <v>149</v>
      </c>
      <c r="B22" s="13">
        <v>10</v>
      </c>
      <c r="C22" s="6">
        <f>IF(B$17=0,0,B22/B$17)</f>
        <v>0.30303030303030304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4</v>
      </c>
      <c r="C23" s="6">
        <f>IF(B$17=0,0,B23/B$17)</f>
        <v>0.12121212121212122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333</v>
      </c>
      <c r="O23" s="86">
        <f>IF(P23=0,0,Q23/P23)</f>
        <v>8.0666666666666664</v>
      </c>
      <c r="P23" s="80">
        <v>3</v>
      </c>
      <c r="Q23" s="68">
        <v>24.2</v>
      </c>
    </row>
    <row r="24" spans="1:17">
      <c r="A24" s="19" t="s">
        <v>5</v>
      </c>
      <c r="B24" s="16">
        <f>IF(B$17=0,0,C24/B$17)</f>
        <v>6681.818181818182</v>
      </c>
      <c r="C24" s="8">
        <v>220500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8047.826086956522</v>
      </c>
      <c r="C25" s="98">
        <v>185100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235</v>
      </c>
      <c r="O25" s="86">
        <f>IF(P25=0,0,Q25/P25)</f>
        <v>-8.2000000000000011</v>
      </c>
      <c r="P25" s="80">
        <v>8</v>
      </c>
      <c r="Q25" s="68">
        <v>-65.600000000000009</v>
      </c>
    </row>
    <row r="26" spans="1:17">
      <c r="A26" s="20" t="s">
        <v>134</v>
      </c>
      <c r="B26" s="97">
        <f>IF(B$16=0,0,C26/B$16)</f>
        <v>3540</v>
      </c>
      <c r="C26" s="98">
        <v>35400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276</v>
      </c>
      <c r="O26" s="86">
        <f>IF(P26=0,0,Q26/P26)</f>
        <v>-9.4562500000000043</v>
      </c>
      <c r="P26" s="80">
        <v>16</v>
      </c>
      <c r="Q26" s="68">
        <v>-151.30000000000007</v>
      </c>
    </row>
    <row r="27" spans="1:17">
      <c r="A27" s="20" t="s">
        <v>132</v>
      </c>
      <c r="B27" s="97">
        <f>IF(B$18=0,0,C27/B$18)</f>
        <v>-4733.333333333333</v>
      </c>
      <c r="C27" s="98">
        <v>-127800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-225.59999999999994</v>
      </c>
      <c r="N27" s="76" t="s">
        <v>263</v>
      </c>
      <c r="O27" s="86">
        <f>IF(P27=0,0,Q27/P27)</f>
        <v>-11.41</v>
      </c>
      <c r="P27" s="80">
        <v>10</v>
      </c>
      <c r="Q27" s="68">
        <v>-114.1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238</v>
      </c>
      <c r="O28" s="86">
        <f>IF(P28=0,0,Q28/P28)</f>
        <v>-20.02</v>
      </c>
      <c r="P28" s="80">
        <v>5</v>
      </c>
      <c r="Q28" s="68">
        <v>-100.1</v>
      </c>
    </row>
    <row r="29" spans="1:17">
      <c r="A29" s="19" t="s">
        <v>131</v>
      </c>
      <c r="B29" s="13">
        <v>33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272</v>
      </c>
      <c r="O30" s="86">
        <f>IF(P30=0,0,Q30/P30)</f>
        <v>-36.407692307692315</v>
      </c>
      <c r="P30" s="80">
        <v>13</v>
      </c>
      <c r="Q30" s="68">
        <v>-473.30000000000013</v>
      </c>
    </row>
    <row r="31" spans="1:17">
      <c r="A31" s="22" t="s">
        <v>148</v>
      </c>
      <c r="B31" s="116">
        <v>50000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255</v>
      </c>
      <c r="O31" s="86">
        <f>IF(P31=0,0,Q31/P31)</f>
        <v>-55.924999999999997</v>
      </c>
      <c r="P31" s="80">
        <v>4</v>
      </c>
      <c r="Q31" s="68">
        <v>-223.7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>IF(P32=0,0,Q32/P32)</f>
        <v>-95.550000000000011</v>
      </c>
      <c r="P32" s="80">
        <v>2</v>
      </c>
      <c r="Q32" s="68">
        <v>-191.10000000000002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9</v>
      </c>
      <c r="C36" s="6">
        <f t="shared" si="3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8</v>
      </c>
      <c r="C38" s="6">
        <f t="shared" si="3"/>
        <v>0.24242424242424243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0.18181818181818182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3.0303030303030304E-2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48</v>
      </c>
      <c r="H2" s="93">
        <f>IF(B$17=0,0,G2/B$17)</f>
        <v>0.61538461538461542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-82.608695652173907</v>
      </c>
      <c r="P2" s="79">
        <v>46</v>
      </c>
      <c r="Q2" s="63">
        <v>-3800</v>
      </c>
    </row>
    <row r="3" spans="1:17">
      <c r="A3" s="19" t="s">
        <v>8</v>
      </c>
      <c r="B3" s="122">
        <v>330</v>
      </c>
      <c r="C3" s="123"/>
      <c r="E3" s="33" t="s">
        <v>184</v>
      </c>
      <c r="F3" s="30" t="s">
        <v>187</v>
      </c>
      <c r="G3" s="13">
        <v>40</v>
      </c>
      <c r="H3" s="94">
        <f>IF(B$17=0,0,G3/B$17)</f>
        <v>0.51282051282051277</v>
      </c>
      <c r="I3" s="56">
        <v>19</v>
      </c>
      <c r="K3" s="5">
        <v>1</v>
      </c>
      <c r="L3" s="61">
        <v>10.6</v>
      </c>
      <c r="N3" s="76" t="s">
        <v>104</v>
      </c>
      <c r="O3" s="83">
        <f t="shared" si="0"/>
        <v>-1123.9130434782608</v>
      </c>
      <c r="P3" s="80">
        <v>46</v>
      </c>
      <c r="Q3" s="64">
        <v>-51700</v>
      </c>
    </row>
    <row r="4" spans="1:17">
      <c r="A4" s="19" t="s">
        <v>6</v>
      </c>
      <c r="B4" s="124">
        <v>430.70000000000016</v>
      </c>
      <c r="C4" s="125"/>
      <c r="E4" s="33" t="s">
        <v>181</v>
      </c>
      <c r="F4" s="30" t="s">
        <v>156</v>
      </c>
      <c r="G4" s="13">
        <v>36</v>
      </c>
      <c r="H4" s="94">
        <f>IF(B$17=0,0,G4/B$17)</f>
        <v>0.46153846153846156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2078.0487804878048</v>
      </c>
      <c r="P4" s="80">
        <v>41</v>
      </c>
      <c r="Q4" s="64">
        <v>85200</v>
      </c>
    </row>
    <row r="5" spans="1:17">
      <c r="A5" s="19" t="s">
        <v>7</v>
      </c>
      <c r="B5" s="126">
        <f>IF(B$2=0,0,B$4/B$2)</f>
        <v>9.3630434782608738</v>
      </c>
      <c r="C5" s="127"/>
      <c r="E5" s="33" t="s">
        <v>60</v>
      </c>
      <c r="F5" s="30" t="s">
        <v>24</v>
      </c>
      <c r="G5" s="13">
        <v>32</v>
      </c>
      <c r="H5" s="94">
        <f>IF(B$17=0,0,G5/B$17)</f>
        <v>0.41025641025641024</v>
      </c>
      <c r="I5" s="56">
        <v>19</v>
      </c>
      <c r="K5" s="5">
        <v>3</v>
      </c>
      <c r="L5" s="61">
        <v>144.5</v>
      </c>
      <c r="N5" s="76" t="s">
        <v>157</v>
      </c>
      <c r="O5" s="83">
        <f>IF(P5=0,0,Q5/P5)</f>
        <v>680.55555555555554</v>
      </c>
      <c r="P5" s="80">
        <v>36</v>
      </c>
      <c r="Q5" s="64">
        <v>24500</v>
      </c>
    </row>
    <row r="6" spans="1:17">
      <c r="A6" s="19" t="s">
        <v>1</v>
      </c>
      <c r="B6" s="128">
        <f>IF(B$2=0,0,(B$7*1+B$8*2+B$9*3+B$10*4)/B$2)</f>
        <v>2.2173913043478262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0.23076923076923078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928</v>
      </c>
      <c r="P6" s="80">
        <v>25</v>
      </c>
      <c r="Q6" s="64">
        <v>23200</v>
      </c>
    </row>
    <row r="7" spans="1:17">
      <c r="A7" s="19" t="s">
        <v>2</v>
      </c>
      <c r="B7" s="13">
        <v>14</v>
      </c>
      <c r="C7" s="6">
        <f t="shared" ref="C7:C12" si="2">IF(B$2=0,0,B7/B$2)</f>
        <v>0.30434782608695654</v>
      </c>
      <c r="E7" s="33" t="s">
        <v>57</v>
      </c>
      <c r="F7" s="30" t="s">
        <v>21</v>
      </c>
      <c r="G7" s="13">
        <v>18</v>
      </c>
      <c r="H7" s="94">
        <f>IF(B$17=0,0,G7/B$17)</f>
        <v>0.23076923076923078</v>
      </c>
      <c r="I7" s="56">
        <v>22</v>
      </c>
      <c r="K7" s="5">
        <v>5</v>
      </c>
      <c r="L7" s="61">
        <v>106.70000000000002</v>
      </c>
      <c r="N7" s="76" t="s">
        <v>107</v>
      </c>
      <c r="O7" s="83">
        <f t="shared" si="0"/>
        <v>1317.6470588235295</v>
      </c>
      <c r="P7" s="80">
        <v>17</v>
      </c>
      <c r="Q7" s="64">
        <v>22400</v>
      </c>
    </row>
    <row r="8" spans="1:17">
      <c r="A8" s="19" t="s">
        <v>3</v>
      </c>
      <c r="B8" s="13">
        <v>16</v>
      </c>
      <c r="C8" s="6">
        <f>IF(B$2=0,0,B8/B$2)</f>
        <v>0.34782608695652173</v>
      </c>
      <c r="E8" s="33" t="s">
        <v>77</v>
      </c>
      <c r="F8" s="30" t="s">
        <v>41</v>
      </c>
      <c r="G8" s="13">
        <v>12</v>
      </c>
      <c r="H8" s="94">
        <f>IF(B$17=0,0,G8/B$17)</f>
        <v>0.15384615384615385</v>
      </c>
      <c r="I8" s="56">
        <v>4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8</v>
      </c>
      <c r="C9" s="7">
        <f>IF(B$2=0,0,B9/B$2)</f>
        <v>0.17391304347826086</v>
      </c>
      <c r="E9" s="33" t="s">
        <v>55</v>
      </c>
      <c r="F9" s="30" t="s">
        <v>155</v>
      </c>
      <c r="G9" s="13">
        <v>9</v>
      </c>
      <c r="H9" s="94">
        <f>IF(B$17=0,0,G9/B$17)</f>
        <v>0.11538461538461539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8</v>
      </c>
      <c r="C10" s="7">
        <f>IF(B$2=0,0,B10/B$2)</f>
        <v>0.17391304347826086</v>
      </c>
      <c r="E10" s="33" t="s">
        <v>182</v>
      </c>
      <c r="F10" s="30" t="s">
        <v>19</v>
      </c>
      <c r="G10" s="13">
        <v>8</v>
      </c>
      <c r="H10" s="94">
        <f>IF(B$17=0,0,G10/B$17)</f>
        <v>0.10256410256410256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30</v>
      </c>
      <c r="C11" s="7">
        <f>IF(B$2=0,0,B11/B$2)</f>
        <v>0.65217391304347827</v>
      </c>
      <c r="E11" s="33" t="s">
        <v>59</v>
      </c>
      <c r="F11" s="30" t="s">
        <v>23</v>
      </c>
      <c r="G11" s="13">
        <v>8</v>
      </c>
      <c r="H11" s="94">
        <f>IF(B$17=0,0,G11/B$17)</f>
        <v>0.10256410256410256</v>
      </c>
      <c r="I11" s="56">
        <v>24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6.4102564102564097E-2</v>
      </c>
      <c r="I12" s="56">
        <v>21</v>
      </c>
      <c r="K12" s="5">
        <v>10</v>
      </c>
      <c r="L12" s="61">
        <v>187.80000000000004</v>
      </c>
      <c r="N12" s="75" t="s">
        <v>126</v>
      </c>
      <c r="O12" s="85">
        <f>IF(P12=0,0,Q12/P12)</f>
        <v>-6.1571428571428575</v>
      </c>
      <c r="P12" s="79">
        <v>14</v>
      </c>
      <c r="Q12" s="67">
        <v>-86.2</v>
      </c>
    </row>
    <row r="13" spans="1:17">
      <c r="A13" s="22" t="s">
        <v>97</v>
      </c>
      <c r="B13" s="15">
        <v>66</v>
      </c>
      <c r="C13" s="11">
        <f>IF(B$3=0,0,B13/B$3)</f>
        <v>0.2</v>
      </c>
      <c r="E13" s="33" t="s">
        <v>67</v>
      </c>
      <c r="F13" s="30" t="s">
        <v>31</v>
      </c>
      <c r="G13" s="13">
        <v>4</v>
      </c>
      <c r="H13" s="94">
        <f>IF(B$17=0,0,G13/B$17)</f>
        <v>5.128205128205128E-2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11.17</v>
      </c>
      <c r="P13" s="80">
        <v>10</v>
      </c>
      <c r="Q13" s="68">
        <v>111.7</v>
      </c>
    </row>
    <row r="14" spans="1:17">
      <c r="A14" s="19" t="s">
        <v>94</v>
      </c>
      <c r="B14" s="13">
        <v>117</v>
      </c>
      <c r="C14" s="6">
        <f>IF(B$3=0,0,B14/B$3)</f>
        <v>0.35454545454545455</v>
      </c>
      <c r="E14" s="33" t="s">
        <v>62</v>
      </c>
      <c r="F14" s="30" t="s">
        <v>26</v>
      </c>
      <c r="G14" s="13">
        <v>3</v>
      </c>
      <c r="H14" s="94">
        <f>IF(B$17=0,0,G14/B$17)</f>
        <v>3.8461538461538464E-2</v>
      </c>
      <c r="I14" s="56">
        <v>2</v>
      </c>
      <c r="K14" s="5">
        <v>12</v>
      </c>
      <c r="L14" s="61">
        <v>137.20000000000005</v>
      </c>
      <c r="N14" s="76" t="s">
        <v>128</v>
      </c>
      <c r="O14" s="86">
        <f>IF(P14=0,0,Q14/P14)</f>
        <v>21.084615384615383</v>
      </c>
      <c r="P14" s="80">
        <v>13</v>
      </c>
      <c r="Q14" s="68">
        <v>274.09999999999997</v>
      </c>
    </row>
    <row r="15" spans="1:17">
      <c r="A15" s="18" t="s">
        <v>99</v>
      </c>
      <c r="B15" s="12">
        <f>B21</f>
        <v>38</v>
      </c>
      <c r="C15" s="4">
        <f>IF(B$13=0,0,B15/B$13)</f>
        <v>0.5757575757575758</v>
      </c>
      <c r="E15" s="33" t="s">
        <v>66</v>
      </c>
      <c r="F15" s="30" t="s">
        <v>30</v>
      </c>
      <c r="G15" s="13">
        <v>3</v>
      </c>
      <c r="H15" s="94">
        <f>IF(B$17=0,0,G15/B$17)</f>
        <v>3.8461538461538464E-2</v>
      </c>
      <c r="I15" s="56">
        <v>4</v>
      </c>
      <c r="K15" s="5">
        <v>13</v>
      </c>
      <c r="L15" s="61">
        <v>95.200000000000045</v>
      </c>
      <c r="N15" s="77" t="s">
        <v>159</v>
      </c>
      <c r="O15" s="87">
        <f>IF(P15=0,0,Q15/P15)</f>
        <v>14.566666666666663</v>
      </c>
      <c r="P15" s="81">
        <v>9</v>
      </c>
      <c r="Q15" s="69">
        <v>131.09999999999997</v>
      </c>
    </row>
    <row r="16" spans="1:17">
      <c r="A16" s="18" t="s">
        <v>100</v>
      </c>
      <c r="B16" s="12">
        <f>B22</f>
        <v>35</v>
      </c>
      <c r="C16" s="4">
        <f>IF(B$14=0,0,B16/B$14)</f>
        <v>0.29914529914529914</v>
      </c>
      <c r="E16" s="33" t="s">
        <v>78</v>
      </c>
      <c r="F16" s="30" t="s">
        <v>42</v>
      </c>
      <c r="G16" s="13">
        <v>2</v>
      </c>
      <c r="H16" s="94">
        <f>IF(B$17=0,0,G16/B$17)</f>
        <v>2.564102564102564E-2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78</v>
      </c>
      <c r="C17" s="4">
        <f>IF(B$3=0,0,B17/B$3)</f>
        <v>0.23636363636363636</v>
      </c>
      <c r="E17" s="33" t="s">
        <v>183</v>
      </c>
      <c r="F17" s="30" t="s">
        <v>186</v>
      </c>
      <c r="G17" s="13">
        <v>1</v>
      </c>
      <c r="H17" s="94">
        <f>IF(B$17=0,0,G17/B$17)</f>
        <v>1.282051282051282E-2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</v>
      </c>
      <c r="C18" s="6">
        <f>IF(B$3=0,0,B18/B$3)</f>
        <v>0.1</v>
      </c>
      <c r="E18" s="33" t="s">
        <v>71</v>
      </c>
      <c r="F18" s="30" t="s">
        <v>35</v>
      </c>
      <c r="G18" s="13">
        <v>1</v>
      </c>
      <c r="H18" s="94">
        <f>IF(B$17=0,0,G18/B$17)</f>
        <v>1.282051282051282E-2</v>
      </c>
      <c r="I18" s="56">
        <v>15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24</v>
      </c>
      <c r="C19" s="6">
        <f>IF(B$17=0,0,B19/B$17)</f>
        <v>0.30769230769230771</v>
      </c>
      <c r="E19" s="33" t="s">
        <v>79</v>
      </c>
      <c r="F19" s="30" t="s">
        <v>43</v>
      </c>
      <c r="G19" s="13">
        <v>1</v>
      </c>
      <c r="H19" s="94">
        <f>IF(B$17=0,0,G19/B$17)</f>
        <v>1.282051282051282E-2</v>
      </c>
      <c r="I19" s="56">
        <v>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54</v>
      </c>
      <c r="C20" s="6">
        <f>IF(B$17=0,0,B20/B$17)</f>
        <v>0.69230769230769229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38</v>
      </c>
      <c r="C21" s="6">
        <f>IF(B$17=0,0,B21/B$17)</f>
        <v>0.48717948717948717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35</v>
      </c>
      <c r="C22" s="6">
        <f>IF(B$17=0,0,B22/B$17)</f>
        <v>0.44871794871794873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269</v>
      </c>
      <c r="O22" s="86">
        <f>IF(P22=0,0,Q22/P22)</f>
        <v>26.783333333333335</v>
      </c>
      <c r="P22" s="80">
        <v>6</v>
      </c>
      <c r="Q22" s="68">
        <v>160.70000000000002</v>
      </c>
    </row>
    <row r="23" spans="1:17">
      <c r="A23" s="19" t="s">
        <v>150</v>
      </c>
      <c r="B23" s="13">
        <v>5</v>
      </c>
      <c r="C23" s="6">
        <f>IF(B$17=0,0,B23/B$17)</f>
        <v>6.4102564102564097E-2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235</v>
      </c>
      <c r="O23" s="86">
        <f>IF(P23=0,0,Q23/P23)</f>
        <v>25.04666666666666</v>
      </c>
      <c r="P23" s="80">
        <v>15</v>
      </c>
      <c r="Q23" s="68">
        <v>375.69999999999987</v>
      </c>
    </row>
    <row r="24" spans="1:17">
      <c r="A24" s="19" t="s">
        <v>5</v>
      </c>
      <c r="B24" s="16">
        <f>IF(B$17=0,0,C24/B$17)</f>
        <v>7167.9487179487178</v>
      </c>
      <c r="C24" s="8">
        <v>559100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426.7000000000001</v>
      </c>
      <c r="N24" s="76" t="s">
        <v>169</v>
      </c>
      <c r="O24" s="86">
        <f>IF(P24=0,0,Q24/P24)</f>
        <v>21.475000000000001</v>
      </c>
      <c r="P24" s="80">
        <v>4</v>
      </c>
      <c r="Q24" s="68">
        <v>85.9</v>
      </c>
    </row>
    <row r="25" spans="1:17">
      <c r="A25" s="20" t="s">
        <v>133</v>
      </c>
      <c r="B25" s="97">
        <f>IF($B$17-B$16=0,0,C25/($B$17-B$16))</f>
        <v>8093.0232558139533</v>
      </c>
      <c r="C25" s="98">
        <v>348000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427.7000000000001</v>
      </c>
      <c r="N25" s="76" t="s">
        <v>324</v>
      </c>
      <c r="O25" s="86">
        <f>IF(P25=0,0,Q25/P25)</f>
        <v>21.000000000000004</v>
      </c>
      <c r="P25" s="80">
        <v>3</v>
      </c>
      <c r="Q25" s="68">
        <v>63.000000000000007</v>
      </c>
    </row>
    <row r="26" spans="1:17">
      <c r="A26" s="20" t="s">
        <v>134</v>
      </c>
      <c r="B26" s="97">
        <f>IF(B$16=0,0,C26/B$16)</f>
        <v>6031.4285714285716</v>
      </c>
      <c r="C26" s="98">
        <v>211100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272</v>
      </c>
      <c r="O26" s="86">
        <f>IF(P26=0,0,Q26/P26)</f>
        <v>19.090476190476188</v>
      </c>
      <c r="P26" s="80">
        <v>21</v>
      </c>
      <c r="Q26" s="68">
        <v>400.9</v>
      </c>
    </row>
    <row r="27" spans="1:17">
      <c r="A27" s="20" t="s">
        <v>132</v>
      </c>
      <c r="B27" s="97">
        <f>IF(B$18=0,0,C27/B$18)</f>
        <v>-6012.121212121212</v>
      </c>
      <c r="C27" s="98">
        <v>-198400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195</v>
      </c>
      <c r="O28" s="86">
        <f>IF(P28=0,0,Q28/P28)</f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4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277</v>
      </c>
      <c r="O29" s="86">
        <f>IF(P29=0,0,Q29/P29)</f>
        <v>9.4562500000000007</v>
      </c>
      <c r="P29" s="80">
        <v>16</v>
      </c>
      <c r="Q29" s="68">
        <v>151.30000000000001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333</v>
      </c>
      <c r="O30" s="86">
        <f>IF(P30=0,0,Q30/P30)</f>
        <v>-1.7000000000000017</v>
      </c>
      <c r="P30" s="80">
        <v>3</v>
      </c>
      <c r="Q30" s="68">
        <v>-5.100000000000005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263</v>
      </c>
      <c r="O31" s="86">
        <f>IF(P31=0,0,Q31/P31)</f>
        <v>-4.2312499999999993</v>
      </c>
      <c r="P31" s="80">
        <v>16</v>
      </c>
      <c r="Q31" s="68">
        <v>-67.699999999999989</v>
      </c>
    </row>
    <row r="32" spans="1:17">
      <c r="A32" s="21" t="s">
        <v>112</v>
      </c>
      <c r="B32" s="26">
        <v>1</v>
      </c>
      <c r="C32" s="9">
        <f>IF(B$3=0,0,B32/B$3)</f>
        <v>3.0303030303030303E-3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-45.64</v>
      </c>
      <c r="P34" s="80">
        <v>5</v>
      </c>
      <c r="Q34" s="68">
        <v>-228.20000000000002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0.10256410256410256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11</v>
      </c>
      <c r="C36" s="6">
        <f t="shared" si="3"/>
        <v>0.14102564102564102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21</v>
      </c>
      <c r="C37" s="6">
        <f t="shared" si="3"/>
        <v>0.26923076923076922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18</v>
      </c>
      <c r="C38" s="6">
        <f t="shared" si="3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9</v>
      </c>
      <c r="C39" s="6">
        <f t="shared" si="3"/>
        <v>0.11538461538461539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7</v>
      </c>
      <c r="C40" s="6">
        <f t="shared" si="3"/>
        <v>8.9743589743589744E-2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1.282051282051282E-2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3"/>
        <v>2.564102564102564E-2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1.282051282051282E-2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6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37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35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21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7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15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11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1625</v>
      </c>
      <c r="P2" s="79">
        <v>4</v>
      </c>
      <c r="Q2" s="63">
        <v>6500</v>
      </c>
    </row>
    <row r="3" spans="1:17">
      <c r="A3" s="19" t="s">
        <v>8</v>
      </c>
      <c r="B3" s="122">
        <v>24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-24</v>
      </c>
      <c r="N3" s="76" t="s">
        <v>104</v>
      </c>
      <c r="O3" s="83">
        <f t="shared" si="0"/>
        <v>-5375</v>
      </c>
      <c r="P3" s="80">
        <v>4</v>
      </c>
      <c r="Q3" s="64">
        <v>-21500</v>
      </c>
    </row>
    <row r="4" spans="1:17">
      <c r="A4" s="19" t="s">
        <v>6</v>
      </c>
      <c r="B4" s="124">
        <v>-80.099999999999994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K4" s="5">
        <v>2</v>
      </c>
      <c r="L4" s="61">
        <v>-11.2</v>
      </c>
      <c r="N4" s="76" t="s">
        <v>105</v>
      </c>
      <c r="O4" s="83">
        <f t="shared" si="0"/>
        <v>-500</v>
      </c>
      <c r="P4" s="80">
        <v>4</v>
      </c>
      <c r="Q4" s="64">
        <v>-2000</v>
      </c>
    </row>
    <row r="5" spans="1:17">
      <c r="A5" s="19" t="s">
        <v>7</v>
      </c>
      <c r="B5" s="126">
        <f>IF(B$2=0,0,B$4/B$2)</f>
        <v>-20.024999999999999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-63.7</v>
      </c>
      <c r="N5" s="76" t="s">
        <v>157</v>
      </c>
      <c r="O5" s="83">
        <f>IF(P5=0,0,Q5/P5)</f>
        <v>-1000</v>
      </c>
      <c r="P5" s="80">
        <v>3</v>
      </c>
      <c r="Q5" s="64">
        <v>-3000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3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500</v>
      </c>
      <c r="P6" s="80">
        <v>3</v>
      </c>
      <c r="Q6" s="64">
        <v>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0.5</v>
      </c>
      <c r="I7" s="56">
        <v>1</v>
      </c>
      <c r="N7" s="76" t="s">
        <v>107</v>
      </c>
      <c r="O7" s="83">
        <f t="shared" si="0"/>
        <v>-1600</v>
      </c>
      <c r="P7" s="80">
        <v>1</v>
      </c>
      <c r="Q7" s="64">
        <v>-1600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0.5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-24</v>
      </c>
      <c r="P12" s="79">
        <v>1</v>
      </c>
      <c r="Q12" s="67">
        <v>-24</v>
      </c>
    </row>
    <row r="13" spans="1:17">
      <c r="A13" s="22" t="s">
        <v>97</v>
      </c>
      <c r="B13" s="15">
        <v>3</v>
      </c>
      <c r="C13" s="11">
        <f>IF(B$3=0,0,B13/B$3)</f>
        <v>0.125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-16.399999999999999</v>
      </c>
      <c r="P13" s="80">
        <v>1</v>
      </c>
      <c r="Q13" s="68">
        <v>-16.399999999999999</v>
      </c>
    </row>
    <row r="14" spans="1:17">
      <c r="A14" s="19" t="s">
        <v>94</v>
      </c>
      <c r="B14" s="13">
        <v>2</v>
      </c>
      <c r="C14" s="6">
        <f>IF(B$3=0,0,B14/B$3)</f>
        <v>8.3333333333333329E-2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-19.850000000000001</v>
      </c>
      <c r="P14" s="80">
        <v>2</v>
      </c>
      <c r="Q14" s="68">
        <v>-39.700000000000003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8.3333333333333329E-2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272</v>
      </c>
      <c r="O18" s="85">
        <f>IF(P18=0,0,Q18/P18)</f>
        <v>-6.3000000000000007</v>
      </c>
      <c r="P18" s="79">
        <v>3</v>
      </c>
      <c r="Q18" s="67">
        <v>-18.900000000000002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276</v>
      </c>
      <c r="O19" s="86">
        <f>IF(P19=0,0,Q19/P19)</f>
        <v>-21.000000000000004</v>
      </c>
      <c r="P19" s="80">
        <v>3</v>
      </c>
      <c r="Q19" s="68">
        <v>-63.000000000000014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277</v>
      </c>
      <c r="O21" s="86">
        <f>IF(P21=0,0,Q21/P21)</f>
        <v>-25.133333333333329</v>
      </c>
      <c r="P21" s="80">
        <v>3</v>
      </c>
      <c r="Q21" s="68">
        <v>-75.399999999999991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-118.2</v>
      </c>
      <c r="P22" s="80">
        <v>1</v>
      </c>
      <c r="Q22" s="68">
        <v>-118.2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6600</v>
      </c>
      <c r="C24" s="8">
        <v>13200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6600</v>
      </c>
      <c r="C25" s="98">
        <v>13200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-4866.666666666667</v>
      </c>
      <c r="C27" s="98">
        <v>-14600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2600</v>
      </c>
      <c r="P2" s="79">
        <v>4</v>
      </c>
      <c r="Q2" s="63">
        <v>10400</v>
      </c>
    </row>
    <row r="3" spans="1:17">
      <c r="A3" s="19" t="s">
        <v>8</v>
      </c>
      <c r="B3" s="122">
        <v>27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0.6</v>
      </c>
      <c r="I3" s="56">
        <v>11</v>
      </c>
      <c r="K3" s="5">
        <v>1</v>
      </c>
      <c r="L3" s="61">
        <v>1.7</v>
      </c>
      <c r="N3" s="76" t="s">
        <v>104</v>
      </c>
      <c r="O3" s="83">
        <f t="shared" si="0"/>
        <v>-2275</v>
      </c>
      <c r="P3" s="80">
        <v>4</v>
      </c>
      <c r="Q3" s="64">
        <v>-9100</v>
      </c>
    </row>
    <row r="4" spans="1:17">
      <c r="A4" s="19" t="s">
        <v>6</v>
      </c>
      <c r="B4" s="124">
        <v>-52.099999999999994</v>
      </c>
      <c r="C4" s="125"/>
      <c r="E4" s="33" t="s">
        <v>55</v>
      </c>
      <c r="F4" s="30" t="s">
        <v>155</v>
      </c>
      <c r="G4" s="13">
        <v>3</v>
      </c>
      <c r="H4" s="94">
        <f>IF(B$17=0,0,G4/B$17)</f>
        <v>0.6</v>
      </c>
      <c r="I4" s="56">
        <v>3</v>
      </c>
      <c r="K4" s="5">
        <v>2</v>
      </c>
      <c r="L4" s="61">
        <v>-20.400000000000002</v>
      </c>
      <c r="N4" s="76" t="s">
        <v>105</v>
      </c>
      <c r="O4" s="83">
        <f t="shared" si="0"/>
        <v>-666.66666666666663</v>
      </c>
      <c r="P4" s="80">
        <v>3</v>
      </c>
      <c r="Q4" s="64">
        <v>-2000</v>
      </c>
    </row>
    <row r="5" spans="1:17">
      <c r="A5" s="19" t="s">
        <v>7</v>
      </c>
      <c r="B5" s="126">
        <f>IF(B$2=0,0,B$4/B$2)</f>
        <v>-13.024999999999999</v>
      </c>
      <c r="C5" s="127"/>
      <c r="E5" s="33" t="s">
        <v>57</v>
      </c>
      <c r="F5" s="30" t="s">
        <v>21</v>
      </c>
      <c r="G5" s="13">
        <v>2</v>
      </c>
      <c r="H5" s="94">
        <f>IF(B$17=0,0,G5/B$17)</f>
        <v>0.4</v>
      </c>
      <c r="I5" s="56">
        <v>7</v>
      </c>
      <c r="K5" s="5">
        <v>3</v>
      </c>
      <c r="L5" s="61">
        <v>-64.3</v>
      </c>
      <c r="N5" s="76" t="s">
        <v>157</v>
      </c>
      <c r="O5" s="83">
        <f>IF(P5=0,0,Q5/P5)</f>
        <v>300</v>
      </c>
      <c r="P5" s="80">
        <v>3</v>
      </c>
      <c r="Q5" s="64">
        <v>900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</v>
      </c>
      <c r="I6" s="56">
        <v>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-6650</v>
      </c>
      <c r="P6" s="80">
        <v>2</v>
      </c>
      <c r="Q6" s="64">
        <v>-13300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0.2</v>
      </c>
      <c r="I7" s="56">
        <v>33</v>
      </c>
      <c r="N7" s="76" t="s">
        <v>107</v>
      </c>
      <c r="O7" s="83">
        <f t="shared" si="0"/>
        <v>11000</v>
      </c>
      <c r="P7" s="80">
        <v>1</v>
      </c>
      <c r="Q7" s="64">
        <v>11000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0.2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184</v>
      </c>
      <c r="F9" s="30" t="s">
        <v>187</v>
      </c>
      <c r="G9" s="13">
        <v>1</v>
      </c>
      <c r="H9" s="94">
        <f>IF(B$17=0,0,G9/B$17)</f>
        <v>0.2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8</v>
      </c>
      <c r="C13" s="11">
        <f>IF(B$3=0,0,B13/B$3)</f>
        <v>0.29629629629629628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-21.099999999999998</v>
      </c>
      <c r="P13" s="80">
        <v>2</v>
      </c>
      <c r="Q13" s="68">
        <v>-42.199999999999996</v>
      </c>
    </row>
    <row r="14" spans="1:17">
      <c r="A14" s="19" t="s">
        <v>94</v>
      </c>
      <c r="B14" s="13">
        <v>5</v>
      </c>
      <c r="C14" s="6">
        <f>IF(B$3=0,0,B14/B$3)</f>
        <v>0.18518518518518517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-4.9500000000000011</v>
      </c>
      <c r="P14" s="80">
        <v>2</v>
      </c>
      <c r="Q14" s="68">
        <v>-9.9000000000000021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0.18518518518518517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263</v>
      </c>
      <c r="O18" s="85">
        <f>IF(P18=0,0,Q18/P18)</f>
        <v>59.5</v>
      </c>
      <c r="P18" s="79">
        <v>1</v>
      </c>
      <c r="Q18" s="67">
        <v>59.5</v>
      </c>
    </row>
    <row r="19" spans="1:17">
      <c r="A19" s="19" t="s">
        <v>12</v>
      </c>
      <c r="B19" s="13">
        <v>2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276</v>
      </c>
      <c r="O19" s="86">
        <f>IF(P19=0,0,Q19/P19)</f>
        <v>1.7000000000000017</v>
      </c>
      <c r="P19" s="80">
        <v>3</v>
      </c>
      <c r="Q19" s="68">
        <v>5.100000000000005</v>
      </c>
    </row>
    <row r="20" spans="1:17">
      <c r="A20" s="19" t="s">
        <v>11</v>
      </c>
      <c r="B20" s="13">
        <v>3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277</v>
      </c>
      <c r="O20" s="86">
        <f>IF(P20=0,0,Q20/P20)</f>
        <v>-8.0666666666666647</v>
      </c>
      <c r="P20" s="80">
        <v>3</v>
      </c>
      <c r="Q20" s="68">
        <v>-24.199999999999996</v>
      </c>
    </row>
    <row r="21" spans="1:17">
      <c r="A21" s="19" t="s">
        <v>151</v>
      </c>
      <c r="B21" s="13">
        <v>4</v>
      </c>
      <c r="C21" s="6">
        <f>IF(B$17=0,0,B21/B$17)</f>
        <v>0.8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238</v>
      </c>
      <c r="O21" s="86">
        <f>IF(P21=0,0,Q21/P21)</f>
        <v>-31.5</v>
      </c>
      <c r="P21" s="80">
        <v>1</v>
      </c>
      <c r="Q21" s="68">
        <v>-31.5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-40.1</v>
      </c>
      <c r="P22" s="80">
        <v>2</v>
      </c>
      <c r="Q22" s="68">
        <v>-80.2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272</v>
      </c>
      <c r="O23" s="86">
        <f>IF(P23=0,0,Q23/P23)</f>
        <v>-68.55</v>
      </c>
      <c r="P23" s="80">
        <v>2</v>
      </c>
      <c r="Q23" s="68">
        <v>-137.1</v>
      </c>
    </row>
    <row r="24" spans="1:17">
      <c r="A24" s="19" t="s">
        <v>5</v>
      </c>
      <c r="B24" s="16">
        <f>IF(B$17=0,0,C24/B$17)</f>
        <v>5540</v>
      </c>
      <c r="C24" s="8">
        <v>27700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6425</v>
      </c>
      <c r="C25" s="98">
        <v>25700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-7633.333333333333</v>
      </c>
      <c r="C27" s="98">
        <v>-22900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-100</v>
      </c>
      <c r="P2" s="79">
        <v>1</v>
      </c>
      <c r="Q2" s="63">
        <v>-100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1</v>
      </c>
      <c r="H3" s="94">
        <f>IF(B$17=0,0,G3/B$17)</f>
        <v>1</v>
      </c>
      <c r="I3" s="56">
        <v>3</v>
      </c>
      <c r="K3" s="5">
        <v>1</v>
      </c>
      <c r="L3" s="61">
        <v>6.9</v>
      </c>
      <c r="N3" s="76" t="s">
        <v>104</v>
      </c>
      <c r="O3" s="83">
        <f t="shared" si="0"/>
        <v>-1000</v>
      </c>
      <c r="P3" s="80">
        <v>1</v>
      </c>
      <c r="Q3" s="64">
        <v>-1000</v>
      </c>
    </row>
    <row r="4" spans="1:17">
      <c r="A4" s="19" t="s">
        <v>6</v>
      </c>
      <c r="B4" s="124">
        <v>6.9</v>
      </c>
      <c r="C4" s="125"/>
      <c r="E4" s="33" t="s">
        <v>181</v>
      </c>
      <c r="F4" s="30" t="s">
        <v>156</v>
      </c>
      <c r="G4" s="13">
        <v>0</v>
      </c>
      <c r="H4" s="94">
        <f>IF(B$17=0,0,G4/B$17)</f>
        <v>0</v>
      </c>
      <c r="I4" s="56">
        <v>41</v>
      </c>
      <c r="N4" s="76" t="s">
        <v>105</v>
      </c>
      <c r="O4" s="83">
        <f t="shared" si="0"/>
        <v>3000</v>
      </c>
      <c r="P4" s="80">
        <v>1</v>
      </c>
      <c r="Q4" s="64">
        <v>3000</v>
      </c>
    </row>
    <row r="5" spans="1:17">
      <c r="A5" s="19" t="s">
        <v>7</v>
      </c>
      <c r="B5" s="126">
        <f>IF(B$2=0,0,B$4/B$2)</f>
        <v>6.9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32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6.9</v>
      </c>
      <c r="P12" s="79">
        <v>1</v>
      </c>
      <c r="Q12" s="67">
        <v>6.9</v>
      </c>
    </row>
    <row r="13" spans="1:17">
      <c r="A13" s="22" t="s">
        <v>97</v>
      </c>
      <c r="B13" s="15">
        <v>3</v>
      </c>
      <c r="C13" s="11">
        <f>IF(B$3=0,0,B13/B$3)</f>
        <v>0.42857142857142855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333</v>
      </c>
      <c r="O18" s="85">
        <f>IF(P18=0,0,Q18/P18)</f>
        <v>50.8</v>
      </c>
      <c r="P18" s="79">
        <v>1</v>
      </c>
      <c r="Q18" s="67">
        <v>50.8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169</v>
      </c>
      <c r="O19" s="86">
        <f>IF(P19=0,0,Q19/P19)</f>
        <v>21.4</v>
      </c>
      <c r="P19" s="80">
        <v>1</v>
      </c>
      <c r="Q19" s="68">
        <v>21.4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272</v>
      </c>
      <c r="O20" s="86">
        <f>IF(P20=0,0,Q20/P20)</f>
        <v>-44.6</v>
      </c>
      <c r="P20" s="80">
        <v>1</v>
      </c>
      <c r="Q20" s="68">
        <v>-44.6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2000</v>
      </c>
      <c r="C24" s="8">
        <v>2000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-2000</v>
      </c>
      <c r="C27" s="98">
        <v>-2000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2024-04-23T09:28:19Z</dcterms:modified>
</cp:coreProperties>
</file>