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B0395D40-85E6-4C26-BB9B-C53F2AB5F071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Template (3)" sheetId="6297" state="hidden" r:id="rId52"/>
    <sheet name="Template" sheetId="2228" state="hidden" r:id="rId53"/>
  </sheets>
  <definedNames>
    <definedName name="アガリ数" localSheetId="51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49">高橋英将!$B$17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1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49">高橋英将!$C$17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1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49">高橋英将!$B$23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1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49">高橋英将!#REF!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1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49">高橋英将!$C$23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1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49">高橋英将!$B$32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1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49">高橋英将!$C$32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1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49">高橋英将!$B$19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1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49">高橋英将!$C$19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1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49">高橋英将!$B$7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1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49">高橋英将!$C$7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1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49">高橋英将!#REF!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1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49">高橋英将!#REF!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1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49">高橋英将!$B$12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1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49">高橋英将!$C$12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1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49">高橋英将!$B$10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1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49">高橋英将!$C$10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1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49">高橋英将!$B$21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1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49">高橋英将!$C$21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1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49">高橋英将!$B$13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1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49">高橋英将!$B$15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1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49">高橋英将!$C$15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1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49">高橋英将!$C$13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1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49">高橋英将!$B$20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1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49">高橋英将!$C$20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1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49">高橋英将!#REF!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1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49">高橋英将!#REF!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1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49">高橋英将!$C$28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1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49">高橋英将!$C$29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1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49">高橋英将!$B$31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1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49">高橋英将!$B$30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1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49">高橋英将!$B$31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1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49">高橋英将!$B$9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1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49">高橋英将!$C$9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1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49">高橋英将!$B$3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1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49">高橋英将!$B$2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1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49">高橋英将!$C$24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1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49">高橋英将!$B$4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1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1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49">高橋英将!$C$27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1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1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49">高橋英将!$B$8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1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49">高橋英将!$C$8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1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49">高橋英将!$B$22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1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49">高橋英将!$B$26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1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49">高橋英将!$C$22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1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49">高橋英将!$B$14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1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49">高橋英将!$B$16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1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49">高橋英将!$C$16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1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49">高橋英将!$C$14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1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49">高橋英将!$B$24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1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49">高橋英将!$B$5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1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49">高橋英将!$B$6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1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49">高橋英将!$B$27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1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49">高橋英将!$B$18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1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49">高橋英将!$C$18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1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49">高橋英将!$B$1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1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49">高橋英将!$B$25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1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49">高橋英将!$B$28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1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49">高橋英将!$B$29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1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49">高橋英将!$B$11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1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49">高橋英将!$C$11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7" i="6318" l="1"/>
  <c r="O22" i="6304"/>
  <c r="O20" i="6302" l="1"/>
  <c r="O23" i="6318"/>
  <c r="O21" i="6319" l="1"/>
  <c r="O27" i="6304"/>
  <c r="O18" i="6319" l="1"/>
  <c r="O19" i="6319"/>
  <c r="O32" i="6301"/>
  <c r="O18" i="6318"/>
  <c r="O25" i="6309" l="1"/>
  <c r="O19" i="6318"/>
  <c r="O22" i="6318" l="1"/>
  <c r="O20" i="6301"/>
  <c r="O23" i="6320" l="1"/>
  <c r="O21" i="6320"/>
  <c r="O18" i="6320" l="1"/>
  <c r="O22" i="6320"/>
  <c r="O36" i="6277" l="1"/>
  <c r="O44" i="6277"/>
  <c r="O20" i="6313"/>
  <c r="O22" i="6319"/>
  <c r="O26" i="6319"/>
  <c r="O20" i="6320"/>
  <c r="O24" i="6320"/>
  <c r="O19" i="6320"/>
  <c r="C32" i="6320"/>
  <c r="B27" i="6320"/>
  <c r="C18" i="6320"/>
  <c r="B17" i="6320"/>
  <c r="C47" i="6320" s="1"/>
  <c r="B16" i="6320"/>
  <c r="B26" i="6320" s="1"/>
  <c r="O15" i="6320"/>
  <c r="C15" i="6320"/>
  <c r="B15" i="6320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6" i="6320"/>
  <c r="H2" i="6320"/>
  <c r="H7" i="6320"/>
  <c r="H5" i="6320"/>
  <c r="C17" i="6320"/>
  <c r="H8" i="6320"/>
  <c r="H4" i="6320"/>
  <c r="H20" i="6320"/>
  <c r="H33" i="6320"/>
  <c r="H14" i="6320"/>
  <c r="H23" i="6320"/>
  <c r="H34" i="6320"/>
  <c r="H9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1" i="6302" l="1"/>
  <c r="O25" i="6319"/>
  <c r="O24" i="6315"/>
  <c r="O26" i="6314"/>
  <c r="O23" i="6319"/>
  <c r="O24" i="6319"/>
  <c r="O20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27" i="6309"/>
  <c r="O31" i="6272"/>
  <c r="H24" i="6319" l="1"/>
  <c r="C23" i="6319"/>
  <c r="H27" i="6319"/>
  <c r="C16" i="6319"/>
  <c r="H16" i="6319"/>
  <c r="H7" i="6319"/>
  <c r="H11" i="6319"/>
  <c r="H6" i="6319"/>
  <c r="H9" i="6319"/>
  <c r="H2" i="6319"/>
  <c r="C19" i="6319"/>
  <c r="C17" i="6319"/>
  <c r="H33" i="6319"/>
  <c r="H34" i="6319"/>
  <c r="H38" i="6319"/>
  <c r="C38" i="6319"/>
  <c r="H42" i="6319"/>
  <c r="C42" i="6319"/>
  <c r="H3" i="6319"/>
  <c r="H12" i="6319"/>
  <c r="H21" i="6319"/>
  <c r="H25" i="6319"/>
  <c r="H28" i="6319"/>
  <c r="H35" i="6319"/>
  <c r="H39" i="6319"/>
  <c r="H5" i="6319"/>
  <c r="H14" i="6319"/>
  <c r="H17" i="6319"/>
  <c r="H19" i="6319"/>
  <c r="C20" i="6319"/>
  <c r="B24" i="6319"/>
  <c r="H29" i="6319"/>
  <c r="C35" i="6319"/>
  <c r="C39" i="6319"/>
  <c r="C43" i="6319"/>
  <c r="H22" i="6319"/>
  <c r="H26" i="6319"/>
  <c r="H30" i="6319"/>
  <c r="H36" i="6319"/>
  <c r="H40" i="6319"/>
  <c r="C44" i="6319"/>
  <c r="H10" i="6319"/>
  <c r="H15" i="6319"/>
  <c r="C21" i="6319"/>
  <c r="B25" i="6319"/>
  <c r="H31" i="6319"/>
  <c r="C36" i="6319"/>
  <c r="C40" i="6319"/>
  <c r="C45" i="6319"/>
  <c r="H4" i="6319"/>
  <c r="H20" i="6319"/>
  <c r="H23" i="6319"/>
  <c r="H13" i="6319"/>
  <c r="H32" i="6319"/>
  <c r="H37" i="6319"/>
  <c r="H41" i="6319"/>
  <c r="C46" i="6319"/>
  <c r="H8" i="6319"/>
  <c r="H18" i="6319"/>
  <c r="C22" i="6319"/>
  <c r="C37" i="6319"/>
  <c r="C41" i="6319"/>
  <c r="O30" i="6298" l="1"/>
  <c r="O19" i="6314"/>
  <c r="O24" i="6318" l="1"/>
  <c r="O30" i="6277"/>
  <c r="O24" i="6313" l="1"/>
  <c r="O21" i="6318"/>
  <c r="O18" i="6314" l="1"/>
  <c r="O21" i="6317"/>
  <c r="O22" i="6315"/>
  <c r="O25" i="6272"/>
  <c r="O26" i="6318"/>
  <c r="O20" i="6318"/>
  <c r="O25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4" i="6314"/>
  <c r="H11" i="6318" l="1"/>
  <c r="C16" i="6318"/>
  <c r="H8" i="6318"/>
  <c r="H5" i="6318"/>
  <c r="H14" i="6318"/>
  <c r="C22" i="6318"/>
  <c r="C37" i="6318"/>
  <c r="H3" i="6318"/>
  <c r="H6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7" i="6318"/>
  <c r="H19" i="6318"/>
  <c r="C19" i="6318"/>
  <c r="H9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4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29" i="6301"/>
  <c r="O36" i="6313" l="1"/>
  <c r="O18" i="6317"/>
  <c r="O19" i="6304" l="1"/>
  <c r="O32" i="6317"/>
  <c r="O28" i="6316" l="1"/>
  <c r="O27" i="6316"/>
  <c r="O26" i="6316"/>
  <c r="O18" i="6313"/>
  <c r="O20" i="6287"/>
  <c r="O19" i="6307"/>
  <c r="O20" i="6303" l="1"/>
  <c r="O26" i="6303"/>
  <c r="O52" i="6277"/>
  <c r="O18" i="6311"/>
  <c r="O23" i="6302"/>
  <c r="O18" i="6302"/>
  <c r="O30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18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1" i="6301"/>
  <c r="O37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0" i="6309" l="1"/>
  <c r="O24" i="6316"/>
  <c r="O25" i="6313" l="1"/>
  <c r="O29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7" i="6277" l="1"/>
  <c r="O28" i="6307"/>
  <c r="O24" i="6277" l="1"/>
  <c r="O31" i="6314"/>
  <c r="O35" i="6313" l="1"/>
  <c r="O29" i="6287"/>
  <c r="O34" i="6311" l="1"/>
  <c r="O36" i="6307"/>
  <c r="O18" i="6304"/>
  <c r="O20" i="6304"/>
  <c r="O19" i="6309"/>
  <c r="O36" i="6304"/>
  <c r="O31" i="6302"/>
  <c r="O18" i="6301"/>
  <c r="O24" i="6311" l="1"/>
  <c r="O30" i="6313"/>
  <c r="O28" i="6305"/>
  <c r="O22" i="6305"/>
  <c r="O22" i="6311" l="1"/>
  <c r="O26" i="6311"/>
  <c r="O50" i="6277"/>
  <c r="O31" i="6309"/>
  <c r="O24" i="6287"/>
  <c r="O31" i="6311"/>
  <c r="O29" i="6307" l="1"/>
  <c r="O33" i="6307"/>
  <c r="O38" i="6287"/>
  <c r="O40" i="6287"/>
  <c r="O36" i="6287"/>
  <c r="O21" i="6315"/>
  <c r="O30" i="6315"/>
  <c r="O22" i="6314"/>
  <c r="O42" i="6277"/>
  <c r="O41" i="6277"/>
  <c r="O43" i="6277"/>
  <c r="O29" i="6315"/>
  <c r="O27" i="6313"/>
  <c r="O33" i="6309"/>
  <c r="O32" i="6315" l="1"/>
  <c r="O19" i="6315"/>
  <c r="O24" i="6305"/>
  <c r="O29" i="6306"/>
  <c r="O22" i="6302" l="1"/>
  <c r="O34" i="6315"/>
  <c r="O32" i="6314" l="1"/>
  <c r="O23" i="6309"/>
  <c r="O22" i="6307"/>
  <c r="O18" i="6305"/>
  <c r="O30" i="6305"/>
  <c r="O31" i="6305"/>
  <c r="O35" i="6307" l="1"/>
  <c r="O23" i="6307"/>
  <c r="O27" i="6302"/>
  <c r="O36" i="6302"/>
  <c r="O19" i="6302"/>
  <c r="O29" i="6314"/>
  <c r="O23" i="6314"/>
  <c r="O19" i="6313"/>
  <c r="O33" i="6315" l="1"/>
  <c r="O31" i="6315"/>
  <c r="O33" i="6304"/>
  <c r="O31" i="6304"/>
  <c r="O25" i="6304"/>
  <c r="O28" i="6314"/>
  <c r="O21" i="6314"/>
  <c r="O34" i="6309"/>
  <c r="O29" i="6309"/>
  <c r="O24" i="6309"/>
  <c r="O23" i="6311" l="1"/>
  <c r="O25" i="6315"/>
  <c r="O25" i="6314"/>
  <c r="O27" i="6301"/>
  <c r="O28" i="6301"/>
  <c r="O23" i="6301"/>
  <c r="O28" i="6315" l="1"/>
  <c r="O23" i="6315"/>
  <c r="O27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3" i="6313"/>
  <c r="O29" i="6313"/>
  <c r="O29" i="6311"/>
  <c r="O27" i="6311"/>
  <c r="O30" i="6311"/>
  <c r="O40" i="6272"/>
  <c r="O27" i="6314"/>
  <c r="O30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4" l="1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4" i="6315"/>
  <c r="H25" i="6315"/>
  <c r="H10" i="6315"/>
  <c r="C20" i="6315"/>
  <c r="H7" i="6315"/>
  <c r="H5" i="6315"/>
  <c r="H27" i="6315"/>
  <c r="H17" i="6315"/>
  <c r="H41" i="6315"/>
  <c r="C41" i="6315"/>
  <c r="H42" i="6315"/>
  <c r="H16" i="6315"/>
  <c r="H15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3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7" i="6314"/>
  <c r="H36" i="6314"/>
  <c r="C44" i="6314"/>
  <c r="B25" i="6314"/>
  <c r="C36" i="6314"/>
  <c r="C40" i="6314"/>
  <c r="C45" i="6314"/>
  <c r="H3" i="6314"/>
  <c r="H12" i="6314"/>
  <c r="H24" i="6314"/>
  <c r="H11" i="6314"/>
  <c r="H32" i="6314"/>
  <c r="H37" i="6314"/>
  <c r="H41" i="6314"/>
  <c r="C46" i="6314"/>
  <c r="H9" i="6314"/>
  <c r="H22" i="6314"/>
  <c r="C22" i="6314"/>
  <c r="C37" i="6314"/>
  <c r="C41" i="6314"/>
  <c r="C47" i="6314"/>
  <c r="H5" i="6314"/>
  <c r="H20" i="6314"/>
  <c r="H18" i="6314"/>
  <c r="H25" i="6314"/>
  <c r="H28" i="6314"/>
  <c r="H33" i="6314"/>
  <c r="H38" i="6314"/>
  <c r="H42" i="6314"/>
  <c r="H13" i="6314"/>
  <c r="H30" i="6314"/>
  <c r="H40" i="6314"/>
  <c r="H8" i="6314"/>
  <c r="H19" i="6314"/>
  <c r="C21" i="6314"/>
  <c r="H31" i="6314"/>
  <c r="H6" i="6314"/>
  <c r="C19" i="6314"/>
  <c r="C23" i="6314"/>
  <c r="H34" i="6314"/>
  <c r="C38" i="6314"/>
  <c r="C42" i="6314"/>
  <c r="H2" i="6314"/>
  <c r="H15" i="6314"/>
  <c r="H23" i="6314"/>
  <c r="H26" i="6314"/>
  <c r="H29" i="6314"/>
  <c r="H35" i="6314"/>
  <c r="H39" i="6314"/>
  <c r="H4" i="6314"/>
  <c r="H16" i="6314"/>
  <c r="H21" i="6314"/>
  <c r="H17" i="6314"/>
  <c r="C20" i="6314"/>
  <c r="B24" i="6314"/>
  <c r="H14" i="6314"/>
  <c r="C35" i="6314"/>
  <c r="C39" i="6314"/>
  <c r="O34" i="6313" l="1"/>
  <c r="O22" i="6313"/>
  <c r="O31" i="6313"/>
  <c r="O19" i="6310"/>
  <c r="O22" i="6310"/>
  <c r="O24" i="6303"/>
  <c r="O27" i="6303"/>
  <c r="O29" i="6303"/>
  <c r="O27" i="6307"/>
  <c r="O24" i="6307"/>
  <c r="O24" i="6301" l="1"/>
  <c r="O28" i="6313"/>
  <c r="O26" i="6313" l="1"/>
  <c r="O33" i="6313"/>
  <c r="O32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6" i="6309"/>
  <c r="O35" i="6309"/>
  <c r="O44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0" i="6309"/>
  <c r="O21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4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4" i="6301"/>
  <c r="O25" i="6301"/>
  <c r="O37" i="6301"/>
  <c r="O22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8" i="6309"/>
  <c r="O32" i="6309"/>
  <c r="O36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3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0" i="6272"/>
  <c r="O57" i="6272"/>
  <c r="O26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2" i="6309"/>
  <c r="C21" i="6308"/>
  <c r="H27" i="6308"/>
  <c r="H22" i="6308"/>
  <c r="H30" i="6308"/>
  <c r="H4" i="6308"/>
  <c r="H14" i="6308"/>
  <c r="H38" i="6308"/>
  <c r="C40" i="6308"/>
  <c r="H15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7" i="6309"/>
  <c r="C19" i="6309"/>
  <c r="H7" i="6309"/>
  <c r="H13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4" i="6309"/>
  <c r="H20" i="6309"/>
  <c r="H21" i="6309"/>
  <c r="C37" i="6309"/>
  <c r="C43" i="6309"/>
  <c r="H18" i="6309"/>
  <c r="C22" i="6309"/>
  <c r="H9" i="6309"/>
  <c r="H25" i="6309"/>
  <c r="C23" i="6309"/>
  <c r="H16" i="6309"/>
  <c r="H38" i="6309"/>
  <c r="C46" i="6309"/>
  <c r="H8" i="6309"/>
  <c r="H37" i="6309"/>
  <c r="H5" i="6309"/>
  <c r="H23" i="6309"/>
  <c r="H11" i="6309"/>
  <c r="H28" i="6309"/>
  <c r="H32" i="6309"/>
  <c r="H39" i="6309"/>
  <c r="C47" i="6309"/>
  <c r="H34" i="6309"/>
  <c r="C38" i="6309"/>
  <c r="C42" i="6309"/>
  <c r="H19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5" i="6304"/>
  <c r="O24" i="6304"/>
  <c r="O32" i="6304"/>
  <c r="O33" i="6277"/>
  <c r="O23" i="6277"/>
  <c r="O36" i="6301" l="1"/>
  <c r="O30" i="6301"/>
  <c r="O30" i="6303"/>
  <c r="O28" i="6303"/>
  <c r="O22" i="6298"/>
  <c r="O20" i="6298"/>
  <c r="O18" i="6298"/>
  <c r="O32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5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2" i="6302" l="1"/>
  <c r="O35" i="6302"/>
  <c r="O22" i="6301"/>
  <c r="O19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46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8" i="6302" l="1"/>
  <c r="O26" i="6304"/>
  <c r="O32" i="6298" l="1"/>
  <c r="O44" i="6287"/>
  <c r="O21" i="6304"/>
  <c r="O23" i="6304"/>
  <c r="O21" i="6277" l="1"/>
  <c r="O40" i="6277"/>
  <c r="O26" i="6299"/>
  <c r="O26" i="6302"/>
  <c r="O25" i="6295" l="1"/>
  <c r="O21" i="6299"/>
  <c r="O20" i="6299"/>
  <c r="O18" i="6303"/>
  <c r="O22" i="6303"/>
  <c r="O48" i="6272"/>
  <c r="O28" i="6304"/>
  <c r="O30" i="6304"/>
  <c r="O34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7" i="6304" l="1"/>
  <c r="H2" i="6304"/>
  <c r="H18" i="6304"/>
  <c r="H14" i="6304"/>
  <c r="H21" i="6304"/>
  <c r="H3" i="6304"/>
  <c r="H5" i="6304"/>
  <c r="H19" i="6304"/>
  <c r="H20" i="6304"/>
  <c r="H9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3" i="6302" l="1"/>
  <c r="O24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3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9" i="6302"/>
  <c r="O25" i="6302"/>
  <c r="O34" i="6302"/>
  <c r="C32" i="6302"/>
  <c r="B27" i="6302"/>
  <c r="C18" i="6302"/>
  <c r="B17" i="6302"/>
  <c r="C17" i="6302" s="1"/>
  <c r="B16" i="6302"/>
  <c r="O15" i="6302"/>
  <c r="H20" i="6302"/>
  <c r="B15" i="6302"/>
  <c r="C15" i="6302" s="1"/>
  <c r="O14" i="6302"/>
  <c r="H19" i="6302"/>
  <c r="C14" i="6302"/>
  <c r="O13" i="6302"/>
  <c r="C13" i="6302"/>
  <c r="O12" i="6302"/>
  <c r="C12" i="6302"/>
  <c r="H16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9" i="6302"/>
  <c r="B5" i="6302"/>
  <c r="O4" i="6302"/>
  <c r="O3" i="6302"/>
  <c r="H8" i="6302"/>
  <c r="O2" i="6302"/>
  <c r="H4" i="6302"/>
  <c r="O19" i="6299"/>
  <c r="O35" i="6272"/>
  <c r="H11" i="6302" l="1"/>
  <c r="H6" i="6302"/>
  <c r="H10" i="6302"/>
  <c r="H17" i="6302"/>
  <c r="H2" i="6302"/>
  <c r="H18" i="6302"/>
  <c r="H21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5" i="6302"/>
  <c r="H14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23" i="6302"/>
  <c r="H22" i="6302"/>
  <c r="O27" i="6287" l="1"/>
  <c r="O23" i="6295"/>
  <c r="O21" i="6301"/>
  <c r="O33" i="6301"/>
  <c r="O26" i="6301"/>
  <c r="C32" i="6301"/>
  <c r="B27" i="6301"/>
  <c r="C18" i="6301"/>
  <c r="B17" i="6301"/>
  <c r="C17" i="6301" s="1"/>
  <c r="B16" i="6301"/>
  <c r="O15" i="6301"/>
  <c r="H21" i="6301"/>
  <c r="B15" i="6301"/>
  <c r="C15" i="6301" s="1"/>
  <c r="O14" i="6301"/>
  <c r="H20" i="6301"/>
  <c r="C14" i="6301"/>
  <c r="O13" i="6301"/>
  <c r="C13" i="6301"/>
  <c r="O12" i="6301"/>
  <c r="H13" i="6301"/>
  <c r="C12" i="6301"/>
  <c r="H12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H6" i="6301"/>
  <c r="B6" i="6301"/>
  <c r="O5" i="6301"/>
  <c r="H8" i="6301"/>
  <c r="B5" i="6301"/>
  <c r="O4" i="6301"/>
  <c r="O3" i="6301"/>
  <c r="H10" i="6301"/>
  <c r="O2" i="6301"/>
  <c r="H4" i="6301"/>
  <c r="O51" i="6277"/>
  <c r="O38" i="6272"/>
  <c r="H9" i="6301" l="1"/>
  <c r="H2" i="6301"/>
  <c r="H19" i="6301"/>
  <c r="H14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8" i="6301"/>
  <c r="H17" i="6301"/>
  <c r="H29" i="6301"/>
  <c r="H28" i="6301"/>
  <c r="B25" i="6301"/>
  <c r="H27" i="6301"/>
  <c r="B24" i="6301"/>
  <c r="H26" i="6301"/>
  <c r="C23" i="6301"/>
  <c r="H16" i="6301"/>
  <c r="C22" i="6301"/>
  <c r="H25" i="6301"/>
  <c r="C21" i="6301"/>
  <c r="H24" i="6301"/>
  <c r="C20" i="6301"/>
  <c r="H23" i="6301"/>
  <c r="C19" i="6301"/>
  <c r="H15" i="6301"/>
  <c r="H22" i="6301"/>
  <c r="O29" i="6298" l="1"/>
  <c r="O31" i="6277"/>
  <c r="O22" i="6295" l="1"/>
  <c r="O21" i="6295"/>
  <c r="O31" i="6295"/>
  <c r="O33" i="6298"/>
  <c r="O26" i="6298"/>
  <c r="O25" i="6299"/>
  <c r="O22" i="6299"/>
  <c r="O6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6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1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2" i="6277"/>
  <c r="O39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0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5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51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4" i="6276"/>
  <c r="O35" i="6277"/>
  <c r="O28" i="6284"/>
  <c r="O27" i="6286"/>
  <c r="O24" i="6286"/>
  <c r="O20" i="6278" l="1"/>
  <c r="O19" i="6278"/>
  <c r="O27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2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7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2" i="6272"/>
  <c r="O23" i="6278"/>
  <c r="O18" i="6278"/>
  <c r="O18" i="6275"/>
  <c r="O26" i="6275"/>
  <c r="O22" i="6275"/>
  <c r="O21" i="6282"/>
  <c r="O22" i="6282"/>
  <c r="O5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8" i="6277"/>
  <c r="O46" i="6277"/>
  <c r="O29" i="6277"/>
  <c r="O49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3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5" i="6272"/>
  <c r="O49" i="6277"/>
  <c r="O53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4" i="6272"/>
  <c r="O58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2" i="6277"/>
  <c r="H13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7" i="6277"/>
  <c r="H37" i="6277"/>
  <c r="C19" i="6277"/>
  <c r="H10" i="6277"/>
  <c r="H21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8" i="6277"/>
  <c r="C38" i="6277"/>
  <c r="H8" i="6277"/>
  <c r="H23" i="6277"/>
  <c r="H15" i="6277"/>
  <c r="C20" i="6277"/>
  <c r="H29" i="6277"/>
  <c r="H39" i="6277"/>
  <c r="H25" i="6277"/>
  <c r="H12" i="6277"/>
  <c r="H41" i="6277"/>
  <c r="H32" i="6277"/>
  <c r="H11" i="6277"/>
  <c r="H9" i="6277"/>
  <c r="H16" i="6277"/>
  <c r="C23" i="6277"/>
  <c r="H3" i="6277"/>
  <c r="C17" i="6277"/>
  <c r="C22" i="6277"/>
  <c r="C42" i="6277"/>
  <c r="H24" i="6277"/>
  <c r="H26" i="6277"/>
  <c r="H34" i="6277"/>
  <c r="C46" i="6277"/>
  <c r="H20" i="6277"/>
  <c r="H28" i="6277"/>
  <c r="H33" i="6277"/>
  <c r="H38" i="6277"/>
  <c r="H42" i="6277"/>
  <c r="C35" i="6277"/>
  <c r="C39" i="6277"/>
  <c r="C43" i="6277"/>
  <c r="H19" i="6277"/>
  <c r="H27" i="6277"/>
  <c r="H30" i="6277"/>
  <c r="H36" i="6277"/>
  <c r="H40" i="6277"/>
  <c r="C44" i="6277"/>
  <c r="H7" i="6277"/>
  <c r="H14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7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0" i="6272"/>
  <c r="O59" i="6272"/>
  <c r="O45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3" i="6272"/>
  <c r="H35" i="6272"/>
  <c r="C40" i="6272"/>
  <c r="C47" i="6272"/>
  <c r="B25" i="6272"/>
  <c r="H14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<sst xmlns="http://schemas.openxmlformats.org/spreadsheetml/2006/main" count="9932" uniqueCount="359">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</sst>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全体!$K$2:$K$867</c:f>
              <c:numCache>
                <c:formatCode>General</c:formatCode>
                <c:ptCount val="8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</c:numCache>
            </c:numRef>
          </c:xVal>
          <c:yVal>
            <c:numRef>
              <c:f>全体!$L$2:$L$867</c:f>
              <c:numCache>
                <c:formatCode>\+0.0;\-0.0;\±0</c:formatCode>
                <c:ptCount val="866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-58.959537572254334</c:v>
                </c:pt>
                <c:pt idx="1">
                  <c:v>-0.46242774566473988</c:v>
                </c:pt>
                <c:pt idx="2">
                  <c:v>-25.934861278648974</c:v>
                </c:pt>
                <c:pt idx="3">
                  <c:v>-16.241610738255034</c:v>
                </c:pt>
                <c:pt idx="4">
                  <c:v>-0.176056338028169</c:v>
                </c:pt>
                <c:pt idx="5">
                  <c:v>-44.444444444444443</c:v>
                </c:pt>
                <c:pt idx="6">
                  <c:v>0</c:v>
                </c:pt>
                <c:pt idx="7">
                  <c:v>16.666666666666668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148</c:v>
                </c:pt>
                <c:pt idx="1">
                  <c:v>291</c:v>
                </c:pt>
                <c:pt idx="2">
                  <c:v>295</c:v>
                </c:pt>
                <c:pt idx="3">
                  <c:v>282</c:v>
                </c:pt>
                <c:pt idx="4">
                  <c:v>163</c:v>
                </c:pt>
                <c:pt idx="5">
                  <c:v>102</c:v>
                </c:pt>
                <c:pt idx="6">
                  <c:v>34</c:v>
                </c:pt>
                <c:pt idx="7">
                  <c:v>13</c:v>
                </c:pt>
                <c:pt idx="8">
                  <c:v>8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佐藤成浩!$L$2:$L$64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1090.3225806451612</c:v>
                </c:pt>
                <c:pt idx="1">
                  <c:v>982.25806451612902</c:v>
                </c:pt>
                <c:pt idx="2">
                  <c:v>1098.3333333333333</c:v>
                </c:pt>
                <c:pt idx="3">
                  <c:v>-76.470588235294116</c:v>
                </c:pt>
                <c:pt idx="4">
                  <c:v>1360.5263157894738</c:v>
                </c:pt>
                <c:pt idx="5">
                  <c:v>1032</c:v>
                </c:pt>
                <c:pt idx="6">
                  <c:v>1900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6</c:v>
                </c:pt>
                <c:pt idx="1">
                  <c:v>18</c:v>
                </c:pt>
                <c:pt idx="2">
                  <c:v>20</c:v>
                </c:pt>
                <c:pt idx="3">
                  <c:v>30</c:v>
                </c:pt>
                <c:pt idx="4">
                  <c:v>7</c:v>
                </c:pt>
                <c:pt idx="5">
                  <c:v>10</c:v>
                </c:pt>
                <c:pt idx="6">
                  <c:v>6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中村花菜!$L$2:$L$50</c:f>
              <c:numCache>
                <c:formatCode>\+0.0;\-0.0;\±0</c:formatCode>
                <c:ptCount val="49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-1193.75</c:v>
                </c:pt>
                <c:pt idx="1">
                  <c:v>300</c:v>
                </c:pt>
                <c:pt idx="2">
                  <c:v>-1163.8297872340424</c:v>
                </c:pt>
                <c:pt idx="3">
                  <c:v>-347.72727272727275</c:v>
                </c:pt>
                <c:pt idx="4">
                  <c:v>343.24324324324323</c:v>
                </c:pt>
                <c:pt idx="5">
                  <c:v>-554.16666666666663</c:v>
                </c:pt>
                <c:pt idx="6">
                  <c:v>-277.77777777777777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8</c:v>
                </c:pt>
                <c:pt idx="1">
                  <c:v>19</c:v>
                </c:pt>
                <c:pt idx="2">
                  <c:v>9</c:v>
                </c:pt>
                <c:pt idx="3">
                  <c:v>20</c:v>
                </c:pt>
                <c:pt idx="4">
                  <c:v>7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中村季暉!$L$2:$L$31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-755.17241379310349</c:v>
                </c:pt>
                <c:pt idx="1">
                  <c:v>579.31034482758616</c:v>
                </c:pt>
                <c:pt idx="2">
                  <c:v>-1315.3846153846155</c:v>
                </c:pt>
                <c:pt idx="3">
                  <c:v>-179.16666666666666</c:v>
                </c:pt>
                <c:pt idx="4">
                  <c:v>-1350</c:v>
                </c:pt>
                <c:pt idx="5">
                  <c:v>-3227.2727272727275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塩入悠!$L$2:$L$26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-1266.6666666666667</c:v>
                </c:pt>
                <c:pt idx="1">
                  <c:v>362.5</c:v>
                </c:pt>
                <c:pt idx="2">
                  <c:v>100</c:v>
                </c:pt>
                <c:pt idx="3">
                  <c:v>1980</c:v>
                </c:pt>
                <c:pt idx="4">
                  <c:v>525</c:v>
                </c:pt>
                <c:pt idx="5">
                  <c:v>-2370</c:v>
                </c:pt>
                <c:pt idx="6">
                  <c:v>-525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6</c:v>
                </c:pt>
                <c:pt idx="3">
                  <c:v>10</c:v>
                </c:pt>
                <c:pt idx="4">
                  <c:v>6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山本悠介!$K$2:$K$62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山本悠介!$L$2:$L$62</c:f>
              <c:numCache>
                <c:formatCode>\+0.0;\-0.0;\±0</c:formatCode>
                <c:ptCount val="61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1010</c:v>
                </c:pt>
                <c:pt idx="1">
                  <c:v>408.33333333333331</c:v>
                </c:pt>
                <c:pt idx="2">
                  <c:v>116.94915254237289</c:v>
                </c:pt>
                <c:pt idx="3">
                  <c:v>1333.3333333333333</c:v>
                </c:pt>
                <c:pt idx="4">
                  <c:v>1042</c:v>
                </c:pt>
                <c:pt idx="5">
                  <c:v>996.77419354838707</c:v>
                </c:pt>
                <c:pt idx="6">
                  <c:v>-1366.6666666666667</c:v>
                </c:pt>
                <c:pt idx="7">
                  <c:v>916.66666666666663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15</c:v>
                </c:pt>
                <c:pt idx="1">
                  <c:v>33</c:v>
                </c:pt>
                <c:pt idx="2">
                  <c:v>32</c:v>
                </c:pt>
                <c:pt idx="3">
                  <c:v>22</c:v>
                </c:pt>
                <c:pt idx="4">
                  <c:v>17</c:v>
                </c:pt>
                <c:pt idx="5">
                  <c:v>4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清水常緑!$L$2:$L$66</c:f>
              <c:numCache>
                <c:formatCode>\+0.0;\-0.0;\±0</c:formatCode>
                <c:ptCount val="65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-1131.25</c:v>
                </c:pt>
                <c:pt idx="1">
                  <c:v>759.375</c:v>
                </c:pt>
                <c:pt idx="2">
                  <c:v>-171.42857142857142</c:v>
                </c:pt>
                <c:pt idx="3">
                  <c:v>-915</c:v>
                </c:pt>
                <c:pt idx="4">
                  <c:v>-812.24489795918362</c:v>
                </c:pt>
                <c:pt idx="5">
                  <c:v>2648.4848484848485</c:v>
                </c:pt>
                <c:pt idx="6">
                  <c:v>800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16</c:v>
                </c:pt>
                <c:pt idx="1">
                  <c:v>16</c:v>
                </c:pt>
                <c:pt idx="2">
                  <c:v>19</c:v>
                </c:pt>
                <c:pt idx="3">
                  <c:v>18</c:v>
                </c:pt>
                <c:pt idx="4">
                  <c:v>14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所附快和!$K$2:$K$60</c:f>
              <c:numCache>
                <c:formatCode>General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所附快和!$L$2:$L$60</c:f>
              <c:numCache>
                <c:formatCode>\+0.0;\-0.0;\±0</c:formatCode>
                <c:ptCount val="59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-693.10344827586209</c:v>
                </c:pt>
                <c:pt idx="1">
                  <c:v>-605.17241379310349</c:v>
                </c:pt>
                <c:pt idx="2">
                  <c:v>144.64285714285714</c:v>
                </c:pt>
                <c:pt idx="3">
                  <c:v>-646.80851063829789</c:v>
                </c:pt>
                <c:pt idx="4">
                  <c:v>400</c:v>
                </c:pt>
                <c:pt idx="5">
                  <c:v>20</c:v>
                </c:pt>
                <c:pt idx="6">
                  <c:v>-3240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12</c:v>
                </c:pt>
                <c:pt idx="1">
                  <c:v>18</c:v>
                </c:pt>
                <c:pt idx="2">
                  <c:v>15</c:v>
                </c:pt>
                <c:pt idx="3">
                  <c:v>20</c:v>
                </c:pt>
                <c:pt idx="4">
                  <c:v>14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長野柊馬!$K$2:$K$80</c:f>
              <c:numCache>
                <c:formatCode>General</c:formatCode>
                <c:ptCount val="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</c:numCache>
            </c:numRef>
          </c:xVal>
          <c:yVal>
            <c:numRef>
              <c:f>長野柊馬!$L$2:$L$80</c:f>
              <c:numCache>
                <c:formatCode>\+0.0;\-0.0;\±0</c:formatCode>
                <c:ptCount val="79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169.23076923076923</c:v>
                </c:pt>
                <c:pt idx="1">
                  <c:v>176.92307692307693</c:v>
                </c:pt>
                <c:pt idx="2">
                  <c:v>1587.5</c:v>
                </c:pt>
                <c:pt idx="3">
                  <c:v>919.67213114754099</c:v>
                </c:pt>
                <c:pt idx="4">
                  <c:v>343.47826086956519</c:v>
                </c:pt>
                <c:pt idx="5">
                  <c:v>400</c:v>
                </c:pt>
                <c:pt idx="6">
                  <c:v>657.14285714285711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16</c:v>
                </c:pt>
                <c:pt idx="1">
                  <c:v>27</c:v>
                </c:pt>
                <c:pt idx="2">
                  <c:v>33</c:v>
                </c:pt>
                <c:pt idx="3">
                  <c:v>27</c:v>
                </c:pt>
                <c:pt idx="4">
                  <c:v>17</c:v>
                </c:pt>
                <c:pt idx="5">
                  <c:v>10</c:v>
                </c:pt>
                <c:pt idx="6">
                  <c:v>1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西野修世!$L$2:$L$25</c:f>
              <c:numCache>
                <c:formatCode>\+0.0;\-0.0;\±0</c:formatCode>
                <c:ptCount val="2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-2069.5652173913045</c:v>
                </c:pt>
                <c:pt idx="1">
                  <c:v>-1373.9130434782608</c:v>
                </c:pt>
                <c:pt idx="2">
                  <c:v>-1054.5454545454545</c:v>
                </c:pt>
                <c:pt idx="3">
                  <c:v>-2364.705882352941</c:v>
                </c:pt>
                <c:pt idx="4">
                  <c:v>-2135.7142857142858</c:v>
                </c:pt>
                <c:pt idx="5">
                  <c:v>-2200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高橋英将!$L$2:$L$20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1194.4444444444443</c:v>
                </c:pt>
                <c:pt idx="1">
                  <c:v>-2494.4444444444443</c:v>
                </c:pt>
                <c:pt idx="2">
                  <c:v>-76.470588235294116</c:v>
                </c:pt>
                <c:pt idx="3">
                  <c:v>369.23076923076923</c:v>
                </c:pt>
                <c:pt idx="4">
                  <c:v>-1071.4285714285713</c:v>
                </c:pt>
                <c:pt idx="5">
                  <c:v>-2720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4</c:v>
                </c:pt>
                <c:pt idx="3">
                  <c:v>4</c:v>
                </c:pt>
                <c:pt idx="4">
                  <c:v>3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佐藤成!$L$2:$L$10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-512.5</c:v>
                </c:pt>
                <c:pt idx="1">
                  <c:v>1125</c:v>
                </c:pt>
                <c:pt idx="2">
                  <c:v>-3700</c:v>
                </c:pt>
                <c:pt idx="3">
                  <c:v>-1220</c:v>
                </c:pt>
                <c:pt idx="4">
                  <c:v>-260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39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45492.70008101852</v>
      </c>
      <c r="C2" s="24" t="s">
        <v>102</v>
      </c>
    </row>
    <row r="3" spans="1:4">
      <c r="A3" s="24" t="s">
        <v>165</v>
      </c>
      <c r="B3" s="25">
        <v>45492.70008101852</v>
      </c>
      <c r="C3" s="24" t="s">
        <v>102</v>
      </c>
    </row>
    <row r="4" spans="1:4">
      <c r="A4" s="24" t="s">
        <v>174</v>
      </c>
      <c r="B4" s="25">
        <v>45492.70008101852</v>
      </c>
      <c r="C4" s="24" t="s">
        <v>102</v>
      </c>
      <c r="D4" s="24" t="s">
        <v>176</v>
      </c>
    </row>
    <row r="5" spans="1:4">
      <c r="A5" s="24" t="s">
        <v>178</v>
      </c>
      <c r="B5" s="25">
        <v>45492.70008101852</v>
      </c>
      <c r="C5" s="24" t="s">
        <v>102</v>
      </c>
      <c r="D5" s="24" t="s">
        <v>176</v>
      </c>
    </row>
    <row r="6" spans="1:4">
      <c r="A6" s="24" t="s">
        <v>188</v>
      </c>
      <c r="B6" s="25">
        <v>45492.70008101852</v>
      </c>
      <c r="C6" s="24" t="s">
        <v>102</v>
      </c>
      <c r="D6" s="24" t="s">
        <v>176</v>
      </c>
    </row>
    <row r="7" spans="1:4">
      <c r="A7" s="24" t="s">
        <v>189</v>
      </c>
      <c r="B7" s="25">
        <v>45492.70008101852</v>
      </c>
      <c r="C7" s="24" t="s">
        <v>102</v>
      </c>
      <c r="D7" s="24" t="s">
        <v>176</v>
      </c>
    </row>
    <row r="8" spans="1:4">
      <c r="A8" s="24" t="s">
        <v>190</v>
      </c>
      <c r="B8" s="25">
        <v>45492.70008101852</v>
      </c>
      <c r="C8" s="24" t="s">
        <v>102</v>
      </c>
      <c r="D8" s="24" t="s">
        <v>176</v>
      </c>
    </row>
    <row r="9" spans="1:4">
      <c r="A9" s="24" t="s">
        <v>192</v>
      </c>
      <c r="B9" s="25">
        <v>45492.70008101852</v>
      </c>
      <c r="C9" s="24" t="s">
        <v>102</v>
      </c>
      <c r="D9" s="24" t="s">
        <v>176</v>
      </c>
    </row>
    <row r="10" spans="1:4">
      <c r="A10" s="24" t="s">
        <v>193</v>
      </c>
      <c r="B10" s="25">
        <v>45492.70008101852</v>
      </c>
      <c r="C10" s="24" t="s">
        <v>102</v>
      </c>
      <c r="D10" s="24" t="s">
        <v>176</v>
      </c>
    </row>
    <row r="11" spans="1:4">
      <c r="A11" s="24" t="s">
        <v>194</v>
      </c>
      <c r="B11" s="25">
        <v>45492.70008101852</v>
      </c>
      <c r="C11" s="24" t="s">
        <v>102</v>
      </c>
      <c r="D11" s="24" t="s">
        <v>176</v>
      </c>
    </row>
    <row r="12" spans="1:4">
      <c r="A12" s="24" t="s">
        <v>197</v>
      </c>
      <c r="B12" s="25">
        <v>45492.70008101852</v>
      </c>
      <c r="C12" s="24" t="s">
        <v>102</v>
      </c>
      <c r="D12" s="24" t="s">
        <v>176</v>
      </c>
    </row>
    <row r="13" spans="1:4">
      <c r="A13" s="24" t="s">
        <v>198</v>
      </c>
      <c r="B13" s="25">
        <v>45492.70008101852</v>
      </c>
      <c r="C13" s="24" t="s">
        <v>102</v>
      </c>
      <c r="D13" s="24" t="s">
        <v>176</v>
      </c>
    </row>
    <row r="14" spans="1:4">
      <c r="A14" s="24" t="s">
        <v>201</v>
      </c>
      <c r="B14" s="25">
        <v>45492.70008101852</v>
      </c>
      <c r="C14" s="24" t="s">
        <v>102</v>
      </c>
      <c r="D14" s="24" t="s">
        <v>176</v>
      </c>
    </row>
    <row r="15" spans="1:4">
      <c r="A15" s="24" t="s">
        <v>204</v>
      </c>
      <c r="B15" s="25">
        <v>45492.70008101852</v>
      </c>
      <c r="C15" s="24" t="s">
        <v>102</v>
      </c>
      <c r="D15" s="24" t="s">
        <v>176</v>
      </c>
    </row>
    <row r="16" spans="1:4">
      <c r="A16" s="24" t="s">
        <v>206</v>
      </c>
      <c r="B16" s="25">
        <v>45492.70008101852</v>
      </c>
      <c r="C16" s="24" t="s">
        <v>102</v>
      </c>
      <c r="D16" s="24" t="s">
        <v>176</v>
      </c>
    </row>
    <row r="17" spans="1:5">
      <c r="A17" s="24" t="s">
        <v>207</v>
      </c>
      <c r="B17" s="25">
        <v>45492.70008101852</v>
      </c>
      <c r="C17" s="24" t="s">
        <v>102</v>
      </c>
      <c r="D17" s="24" t="s">
        <v>176</v>
      </c>
    </row>
    <row r="18" spans="1:5">
      <c r="A18" s="24" t="s">
        <v>209</v>
      </c>
      <c r="B18" s="25">
        <v>45492.70008101852</v>
      </c>
      <c r="C18" s="24" t="s">
        <v>102</v>
      </c>
    </row>
    <row r="19" spans="1:5">
      <c r="A19" s="24" t="s">
        <v>210</v>
      </c>
      <c r="B19" s="25">
        <v>45492.70008101852</v>
      </c>
      <c r="C19" s="24" t="s">
        <v>102</v>
      </c>
      <c r="D19" s="24" t="s">
        <v>176</v>
      </c>
    </row>
    <row r="20" spans="1:5">
      <c r="A20" s="24" t="s">
        <v>211</v>
      </c>
      <c r="B20" s="25">
        <v>45492.70008101852</v>
      </c>
      <c r="C20" s="24" t="s">
        <v>102</v>
      </c>
      <c r="D20" s="24" t="s">
        <v>176</v>
      </c>
    </row>
    <row r="21" spans="1:5">
      <c r="A21" s="24" t="s">
        <v>212</v>
      </c>
      <c r="B21" s="25">
        <v>45492.70008101852</v>
      </c>
      <c r="C21" s="24" t="s">
        <v>102</v>
      </c>
    </row>
    <row r="22" spans="1:5">
      <c r="A22" s="24" t="s">
        <v>214</v>
      </c>
      <c r="B22" s="25">
        <v>45492.70008101852</v>
      </c>
      <c r="C22" s="24" t="s">
        <v>102</v>
      </c>
    </row>
    <row r="23" spans="1:5">
      <c r="A23" s="24" t="s">
        <v>217</v>
      </c>
      <c r="B23" s="25">
        <v>45492.70008101852</v>
      </c>
      <c r="C23" s="24" t="s">
        <v>102</v>
      </c>
    </row>
    <row r="24" spans="1:5">
      <c r="A24" s="24" t="s">
        <v>218</v>
      </c>
      <c r="B24" s="25">
        <v>45492.70008101852</v>
      </c>
      <c r="C24" s="24" t="s">
        <v>102</v>
      </c>
    </row>
    <row r="25" spans="1:5">
      <c r="A25" s="24" t="s">
        <v>219</v>
      </c>
      <c r="B25" s="25">
        <v>45492.70008101852</v>
      </c>
      <c r="C25" s="24" t="s">
        <v>102</v>
      </c>
      <c r="D25" s="24" t="s">
        <v>176</v>
      </c>
    </row>
    <row r="26" spans="1:5">
      <c r="A26" s="24" t="s">
        <v>220</v>
      </c>
      <c r="B26" s="25">
        <v>45492.70008101852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45492.70008101852</v>
      </c>
      <c r="C27" s="24" t="s">
        <v>102</v>
      </c>
      <c r="D27" s="24" t="s">
        <v>176</v>
      </c>
    </row>
    <row r="28" spans="1:5">
      <c r="A28" s="24" t="s">
        <v>224</v>
      </c>
      <c r="B28" s="25">
        <v>45492.70008101852</v>
      </c>
      <c r="C28" s="24" t="s">
        <v>102</v>
      </c>
    </row>
    <row r="29" spans="1:5">
      <c r="A29" s="24" t="s">
        <v>225</v>
      </c>
      <c r="B29" s="25">
        <v>45492.70008101852</v>
      </c>
      <c r="C29" s="24" t="s">
        <v>102</v>
      </c>
      <c r="D29" s="24" t="s">
        <v>176</v>
      </c>
    </row>
    <row r="30" spans="1:5">
      <c r="A30" s="24" t="s">
        <v>226</v>
      </c>
      <c r="B30" s="25">
        <v>45492.70008101852</v>
      </c>
      <c r="C30" s="24" t="s">
        <v>102</v>
      </c>
    </row>
    <row r="31" spans="1:5">
      <c r="A31" s="24" t="s">
        <v>229</v>
      </c>
      <c r="B31" s="25">
        <v>45492.70008101852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45492.70008101852</v>
      </c>
      <c r="C33" s="24" t="s">
        <v>102</v>
      </c>
    </row>
    <row r="34" spans="1:3">
      <c r="A34" s="24" t="s">
        <v>233</v>
      </c>
      <c r="B34" s="25">
        <v>45492.70008101852</v>
      </c>
      <c r="C34" s="24" t="s">
        <v>102</v>
      </c>
    </row>
    <row r="35" spans="1:3">
      <c r="A35" s="24" t="s">
        <v>234</v>
      </c>
      <c r="B35" s="25">
        <v>45492.70008101852</v>
      </c>
      <c r="C35" s="24" t="s">
        <v>102</v>
      </c>
    </row>
    <row r="36" spans="1:3">
      <c r="A36" s="24" t="s">
        <v>236</v>
      </c>
      <c r="B36" s="25">
        <v>45492.70008101852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45492.70008101852</v>
      </c>
      <c r="C56" s="24" t="s">
        <v>102</v>
      </c>
    </row>
    <row r="57" spans="1:4">
      <c r="A57" s="24" t="s">
        <v>266</v>
      </c>
      <c r="B57" s="25">
        <v>45492.70008101852</v>
      </c>
      <c r="C57" s="24" t="s">
        <v>102</v>
      </c>
    </row>
    <row r="58" spans="1:4">
      <c r="A58" s="24" t="s">
        <v>267</v>
      </c>
      <c r="B58" s="25">
        <v>45492.70008101852</v>
      </c>
      <c r="C58" s="24" t="s">
        <v>102</v>
      </c>
    </row>
    <row r="59" spans="1:4">
      <c r="A59" s="24" t="s">
        <v>270</v>
      </c>
      <c r="B59" s="25">
        <v>45492.70008101852</v>
      </c>
      <c r="C59" s="24" t="s">
        <v>102</v>
      </c>
    </row>
    <row r="60" spans="1:4">
      <c r="A60" s="24" t="s">
        <v>271</v>
      </c>
      <c r="B60" s="25">
        <v>45492.70008101852</v>
      </c>
      <c r="C60" s="24" t="s">
        <v>102</v>
      </c>
    </row>
    <row r="61" spans="1:4">
      <c r="A61" s="24" t="s">
        <v>273</v>
      </c>
      <c r="B61" s="25">
        <v>45492.70008101852</v>
      </c>
      <c r="C61" s="24" t="s">
        <v>102</v>
      </c>
    </row>
    <row r="62" spans="1:4">
      <c r="A62" s="24" t="s">
        <v>274</v>
      </c>
      <c r="B62" s="25">
        <v>45492.70008101852</v>
      </c>
      <c r="C62" s="24" t="s">
        <v>102</v>
      </c>
    </row>
    <row r="63" spans="1:4">
      <c r="A63" s="24" t="s">
        <v>275</v>
      </c>
      <c r="B63" s="25">
        <v>45492.70008101852</v>
      </c>
      <c r="C63" s="24" t="s">
        <v>102</v>
      </c>
    </row>
    <row r="64" spans="1:4">
      <c r="A64" s="24" t="s">
        <v>278</v>
      </c>
      <c r="B64" s="25">
        <v>45492.70008101852</v>
      </c>
      <c r="C64" s="24" t="s">
        <v>102</v>
      </c>
    </row>
    <row r="65" spans="1:4">
      <c r="A65" s="24" t="s">
        <v>279</v>
      </c>
      <c r="B65" s="25">
        <v>45492.70008101852</v>
      </c>
      <c r="C65" s="24" t="s">
        <v>102</v>
      </c>
    </row>
    <row r="66" spans="1:4">
      <c r="A66" s="24" t="s">
        <v>280</v>
      </c>
      <c r="B66" s="25">
        <v>45492.70008101852</v>
      </c>
      <c r="C66" s="24" t="s">
        <v>102</v>
      </c>
    </row>
    <row r="67" spans="1:4">
      <c r="A67" s="24" t="s">
        <v>281</v>
      </c>
      <c r="B67" s="25">
        <v>45492.70008101852</v>
      </c>
      <c r="C67" s="24" t="s">
        <v>102</v>
      </c>
    </row>
    <row r="68" spans="1:4">
      <c r="A68" s="24" t="s">
        <v>282</v>
      </c>
      <c r="B68" s="25">
        <v>45492.70008101852</v>
      </c>
      <c r="C68" s="24" t="s">
        <v>102</v>
      </c>
    </row>
    <row r="69" spans="1:4">
      <c r="A69" s="24" t="s">
        <v>283</v>
      </c>
      <c r="B69" s="25">
        <v>45492.70008101852</v>
      </c>
      <c r="C69" s="24" t="s">
        <v>102</v>
      </c>
    </row>
    <row r="70" spans="1:4">
      <c r="A70" s="24" t="s">
        <v>284</v>
      </c>
      <c r="B70" s="25">
        <v>45492.70008101852</v>
      </c>
      <c r="C70" s="24" t="s">
        <v>102</v>
      </c>
    </row>
    <row r="71" spans="1:4">
      <c r="A71" s="24" t="s">
        <v>285</v>
      </c>
      <c r="B71" s="25">
        <v>45492.70008101852</v>
      </c>
      <c r="C71" s="24" t="s">
        <v>102</v>
      </c>
    </row>
    <row r="72" spans="1:4">
      <c r="A72" s="24" t="s">
        <v>286</v>
      </c>
      <c r="B72" s="25">
        <v>45492.70008101852</v>
      </c>
      <c r="C72" s="24" t="s">
        <v>102</v>
      </c>
      <c r="D72" s="24" t="s">
        <v>176</v>
      </c>
    </row>
    <row r="73" spans="1:4">
      <c r="A73" s="24" t="s">
        <v>287</v>
      </c>
      <c r="B73" s="25">
        <v>45492.70008101852</v>
      </c>
      <c r="C73" s="24" t="s">
        <v>102</v>
      </c>
      <c r="D73" s="24" t="s">
        <v>176</v>
      </c>
    </row>
    <row r="74" spans="1:4">
      <c r="A74" s="24" t="s">
        <v>288</v>
      </c>
      <c r="B74" s="25">
        <v>45492.70008101852</v>
      </c>
      <c r="C74" s="24" t="s">
        <v>102</v>
      </c>
      <c r="D74" s="24" t="s">
        <v>176</v>
      </c>
    </row>
    <row r="75" spans="1:4">
      <c r="A75" s="24" t="s">
        <v>289</v>
      </c>
      <c r="B75" s="25">
        <v>45492.70008101852</v>
      </c>
      <c r="C75" s="24" t="s">
        <v>102</v>
      </c>
      <c r="D75" s="24" t="s">
        <v>176</v>
      </c>
    </row>
    <row r="76" spans="1:4">
      <c r="A76" s="24" t="s">
        <v>290</v>
      </c>
      <c r="B76" s="25">
        <v>45492.70008101852</v>
      </c>
      <c r="C76" s="24" t="s">
        <v>102</v>
      </c>
      <c r="D76" s="24" t="s">
        <v>176</v>
      </c>
    </row>
    <row r="77" spans="1:4">
      <c r="A77" s="24" t="s">
        <v>291</v>
      </c>
      <c r="B77" s="25">
        <v>45492.70008101852</v>
      </c>
      <c r="C77" s="24" t="s">
        <v>102</v>
      </c>
      <c r="D77" s="24" t="s">
        <v>176</v>
      </c>
    </row>
    <row r="78" spans="1:4">
      <c r="A78" s="24" t="s">
        <v>292</v>
      </c>
      <c r="B78" s="25">
        <v>45492.70008101852</v>
      </c>
      <c r="C78" s="24" t="s">
        <v>102</v>
      </c>
      <c r="D78" s="24" t="s">
        <v>176</v>
      </c>
    </row>
    <row r="79" spans="1:4">
      <c r="A79" s="24" t="s">
        <v>293</v>
      </c>
      <c r="B79" s="25">
        <v>45492.70008101852</v>
      </c>
      <c r="C79" s="24" t="s">
        <v>102</v>
      </c>
    </row>
    <row r="80" spans="1:4">
      <c r="A80" s="24" t="s">
        <v>294</v>
      </c>
      <c r="B80" s="25">
        <v>45492.70008101852</v>
      </c>
      <c r="C80" s="24" t="s">
        <v>102</v>
      </c>
      <c r="D80" s="24" t="s">
        <v>176</v>
      </c>
    </row>
    <row r="81" spans="1:4">
      <c r="A81" s="24" t="s">
        <v>295</v>
      </c>
      <c r="B81" s="25">
        <v>45492.70008101852</v>
      </c>
      <c r="C81" s="24" t="s">
        <v>102</v>
      </c>
    </row>
    <row r="82" spans="1:4">
      <c r="A82" s="24" t="s">
        <v>296</v>
      </c>
      <c r="B82" s="25">
        <v>45492.70008101852</v>
      </c>
      <c r="C82" s="24" t="s">
        <v>102</v>
      </c>
      <c r="D82" s="24" t="s">
        <v>176</v>
      </c>
    </row>
    <row r="83" spans="1:4">
      <c r="A83" s="24" t="s">
        <v>298</v>
      </c>
      <c r="B83" s="25">
        <v>45492.70008101852</v>
      </c>
      <c r="C83" s="24" t="s">
        <v>102</v>
      </c>
      <c r="D83" s="24" t="s">
        <v>176</v>
      </c>
    </row>
    <row r="84" spans="1:4">
      <c r="A84" s="24" t="s">
        <v>299</v>
      </c>
      <c r="B84" s="25">
        <v>45492.70008101852</v>
      </c>
      <c r="C84" s="24" t="s">
        <v>102</v>
      </c>
      <c r="D84" s="24" t="s">
        <v>176</v>
      </c>
    </row>
    <row r="85" spans="1:4">
      <c r="A85" s="24" t="s">
        <v>300</v>
      </c>
      <c r="B85" s="25">
        <v>45492.70008101852</v>
      </c>
      <c r="C85" s="24" t="s">
        <v>102</v>
      </c>
    </row>
    <row r="86" spans="1:4">
      <c r="A86" s="24" t="s">
        <v>301</v>
      </c>
      <c r="B86" s="25">
        <v>45492.70008101852</v>
      </c>
      <c r="C86" s="24" t="s">
        <v>102</v>
      </c>
      <c r="D86" s="24" t="s">
        <v>176</v>
      </c>
    </row>
    <row r="87" spans="1:4">
      <c r="A87" s="24" t="s">
        <v>302</v>
      </c>
      <c r="B87" s="25">
        <v>45492.70008101852</v>
      </c>
      <c r="C87" s="24" t="s">
        <v>102</v>
      </c>
    </row>
    <row r="88" spans="1:4">
      <c r="A88" s="24" t="s">
        <v>303</v>
      </c>
      <c r="B88" s="25">
        <v>45492.70008101852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45492.70008101852</v>
      </c>
      <c r="C89" s="24" t="s">
        <v>102</v>
      </c>
      <c r="D89" s="24" t="s">
        <v>176</v>
      </c>
    </row>
    <row r="90" spans="1:4">
      <c r="A90" s="24" t="s">
        <v>306</v>
      </c>
      <c r="B90" s="25">
        <v>45492.70008101852</v>
      </c>
      <c r="C90" s="24" t="s">
        <v>102</v>
      </c>
      <c r="D90" s="24" t="s">
        <v>176</v>
      </c>
    </row>
    <row r="91" spans="1:4">
      <c r="A91" s="24" t="s">
        <v>307</v>
      </c>
      <c r="B91" s="25">
        <v>45492.70008101852</v>
      </c>
      <c r="C91" s="24" t="s">
        <v>102</v>
      </c>
      <c r="D91" s="24" t="s">
        <v>176</v>
      </c>
    </row>
    <row r="92" spans="1:4">
      <c r="A92" s="24" t="s">
        <v>308</v>
      </c>
      <c r="B92" s="25">
        <v>45492.70008101852</v>
      </c>
      <c r="C92" s="24" t="s">
        <v>102</v>
      </c>
      <c r="D92" s="24" t="s">
        <v>176</v>
      </c>
    </row>
    <row r="93" spans="1:4">
      <c r="A93" s="24" t="s">
        <v>309</v>
      </c>
      <c r="B93" s="25">
        <v>45492.70008101852</v>
      </c>
      <c r="C93" s="24" t="s">
        <v>102</v>
      </c>
      <c r="D93" s="24" t="s">
        <v>176</v>
      </c>
    </row>
    <row r="94" spans="1:4">
      <c r="A94" s="24" t="s">
        <v>310</v>
      </c>
      <c r="B94" s="25">
        <v>45492.70008101852</v>
      </c>
      <c r="C94" s="24" t="s">
        <v>102</v>
      </c>
      <c r="D94" s="24" t="s">
        <v>176</v>
      </c>
    </row>
    <row r="95" spans="1:4">
      <c r="A95" s="24" t="s">
        <v>311</v>
      </c>
      <c r="B95" s="25">
        <v>45492.70008101852</v>
      </c>
      <c r="C95" s="24" t="s">
        <v>102</v>
      </c>
      <c r="D95" s="24" t="s">
        <v>176</v>
      </c>
    </row>
    <row r="96" spans="1:4">
      <c r="A96" s="24" t="s">
        <v>312</v>
      </c>
      <c r="B96" s="25">
        <v>45492.70008101852</v>
      </c>
      <c r="C96" s="24" t="s">
        <v>102</v>
      </c>
      <c r="D96" s="24" t="s">
        <v>176</v>
      </c>
    </row>
    <row r="97" spans="1:4">
      <c r="A97" s="24" t="s">
        <v>313</v>
      </c>
      <c r="B97" s="25">
        <v>45492.70008101852</v>
      </c>
      <c r="C97" s="24" t="s">
        <v>102</v>
      </c>
      <c r="D97" s="24" t="s">
        <v>176</v>
      </c>
    </row>
    <row r="98" spans="1:4">
      <c r="A98" s="24" t="s">
        <v>314</v>
      </c>
      <c r="B98" s="25">
        <v>45492.70008101852</v>
      </c>
      <c r="C98" s="24" t="s">
        <v>102</v>
      </c>
      <c r="D98" s="24" t="s">
        <v>176</v>
      </c>
    </row>
    <row r="99" spans="1:4">
      <c r="A99" s="24" t="s">
        <v>315</v>
      </c>
      <c r="B99" s="25">
        <v>45492.70008101852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45492.70008101852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45492.70008101852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45492.70008101852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45492.70008101852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45492.70008101852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45492.70008101852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45492.70008101852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45492.70008101852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45492.70008101852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45492.70008101852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45492.70008101852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45492.70008101852</v>
      </c>
      <c r="C111" s="24" t="s">
        <v>102</v>
      </c>
    </row>
    <row r="112" spans="1:4">
      <c r="A112" s="24" t="s">
        <v>329</v>
      </c>
      <c r="B112" s="25">
        <v>45492.70008101852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45492.70008101852</v>
      </c>
      <c r="C113" s="24" t="s">
        <v>102</v>
      </c>
    </row>
    <row r="114" spans="1:4">
      <c r="A114" s="24" t="s">
        <v>331</v>
      </c>
      <c r="B114" s="25">
        <v>45492.70008101852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45492.70008101852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45492.70008101852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45492.70008101852</v>
      </c>
      <c r="C117" s="24" t="s">
        <v>102</v>
      </c>
    </row>
    <row r="118" spans="1:4">
      <c r="A118" s="24" t="s">
        <v>337</v>
      </c>
      <c r="B118" s="25">
        <v>45492.70008101852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45492.70008101852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45492.70008101852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45492.70008101852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45492.70008101852</v>
      </c>
      <c r="C122" s="24" t="s">
        <v>102</v>
      </c>
    </row>
    <row r="123" spans="1:4">
      <c r="A123" s="24" t="s">
        <v>342</v>
      </c>
      <c r="B123" s="25">
        <v>45492.70008101852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45492.70008101852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45492.70008101852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45492.70008101852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45492.70008101852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45492.70008101852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45492.70008101852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45492.70008101852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45492.70008101852</v>
      </c>
      <c r="C131" s="24" t="s">
        <v>102</v>
      </c>
    </row>
    <row r="132" spans="1:4">
      <c r="A132" s="24" t="s">
        <v>351</v>
      </c>
      <c r="B132" s="25">
        <v>45492.70008101852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45492.70008101852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45492.70008101852</v>
      </c>
      <c r="C134" s="24" t="s">
        <v>102</v>
      </c>
    </row>
    <row r="135" spans="1:4">
      <c r="A135" s="24" t="s">
        <v>354</v>
      </c>
      <c r="B135" s="25">
        <v>45492.768865740742</v>
      </c>
      <c r="C135" s="24" t="s">
        <v>102</v>
      </c>
    </row>
    <row r="136" spans="1:4">
      <c r="A136" s="24" t="s">
        <v>355</v>
      </c>
      <c r="B136" s="25">
        <v>45492.768240740741</v>
      </c>
      <c r="C136" s="24" t="s">
        <v>102</v>
      </c>
    </row>
    <row r="137" spans="1:4">
      <c r="A137" s="24" t="s">
        <v>356</v>
      </c>
      <c r="B137" s="25">
        <v>45498.775312500002</v>
      </c>
      <c r="C137" s="24" t="s">
        <v>102</v>
      </c>
    </row>
    <row r="138" spans="1:4">
      <c r="A138" s="24" t="s">
        <v>357</v>
      </c>
      <c r="B138" s="25">
        <v>45499.778935185182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45513.76903935185</v>
      </c>
      <c r="C139" s="24" t="s">
        <v>102</v>
      </c>
      <c r="D139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865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62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48</v>
      </c>
    </row>
    <row r="30" spans="1:2">
      <c r="A30" t="s">
        <v>238</v>
      </c>
      <c r="B30">
        <v>29</v>
      </c>
    </row>
    <row r="31" spans="1:2">
      <c r="A31" t="s">
        <v>241</v>
      </c>
      <c r="B31">
        <v>9</v>
      </c>
    </row>
    <row r="32" spans="1:2">
      <c r="A32" t="s">
        <v>244</v>
      </c>
      <c r="B32">
        <v>24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60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64</v>
      </c>
    </row>
    <row r="42" spans="1:2">
      <c r="A42" t="s">
        <v>277</v>
      </c>
      <c r="B42">
        <v>58</v>
      </c>
    </row>
    <row r="43" spans="1:2">
      <c r="A43" t="s">
        <v>276</v>
      </c>
      <c r="B43">
        <v>78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23</v>
      </c>
    </row>
    <row r="47" spans="1:2">
      <c r="A47" t="s">
        <v>333</v>
      </c>
      <c r="B47">
        <v>18</v>
      </c>
    </row>
    <row r="48" spans="1:2">
      <c r="A48" t="s">
        <v>335</v>
      </c>
      <c r="B48">
        <v>8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0.56305115852864518</v>
      </c>
      <c r="C2" s="111"/>
      <c r="D2" s="112"/>
      <c r="E2" s="113"/>
      <c r="F2" s="112"/>
      <c r="G2" s="113"/>
      <c r="H2" s="110">
        <v>0.86030509160040214</v>
      </c>
      <c r="I2" s="111"/>
      <c r="J2" s="110">
        <v>0.64989882142806865</v>
      </c>
      <c r="K2" s="111"/>
      <c r="L2" s="110">
        <v>0.70543202418211559</v>
      </c>
      <c r="M2" s="111"/>
      <c r="N2" s="110">
        <v>0.75395070274422538</v>
      </c>
      <c r="O2" s="111"/>
      <c r="P2" s="110">
        <v>0.63865233760627171</v>
      </c>
      <c r="Q2" s="111"/>
      <c r="R2" s="110">
        <v>0.45684110241091236</v>
      </c>
      <c r="S2" s="111"/>
      <c r="T2" s="110">
        <v>-1.8507633181155118E-2</v>
      </c>
      <c r="U2" s="111"/>
      <c r="V2" s="110">
        <v>0.27275551797571018</v>
      </c>
      <c r="W2" s="111"/>
      <c r="X2" s="110">
        <v>0.11367244265218626</v>
      </c>
      <c r="Y2" s="111"/>
      <c r="Z2" s="110">
        <v>0.37583207444938693</v>
      </c>
      <c r="AA2" s="111"/>
      <c r="AB2" s="110">
        <v>0.34081685678061457</v>
      </c>
      <c r="AC2" s="111"/>
      <c r="AD2" s="110">
        <v>0.36487852066867404</v>
      </c>
      <c r="AE2" s="111"/>
      <c r="AF2" s="110">
        <v>-0.24831020745531793</v>
      </c>
      <c r="AG2" s="111"/>
      <c r="AH2" s="110">
        <v>0.40434965245813936</v>
      </c>
      <c r="AI2" s="111"/>
    </row>
    <row r="3" spans="1:35">
      <c r="A3" s="36">
        <v>1</v>
      </c>
      <c r="B3" s="37" t="s">
        <v>114</v>
      </c>
      <c r="C3" s="106">
        <v>216.25</v>
      </c>
      <c r="D3" s="37" t="s">
        <v>276</v>
      </c>
      <c r="E3" s="38">
        <v>821.40000000000043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78</v>
      </c>
      <c r="D4" s="45" t="s">
        <v>263</v>
      </c>
      <c r="E4" s="46">
        <v>778.30000000000018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0.37591240875912407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79300</v>
      </c>
    </row>
    <row r="5" spans="1:35">
      <c r="A5" s="44">
        <v>3</v>
      </c>
      <c r="B5" s="45" t="s">
        <v>272</v>
      </c>
      <c r="C5" s="107">
        <v>64</v>
      </c>
      <c r="D5" s="45" t="s">
        <v>169</v>
      </c>
      <c r="E5" s="46">
        <v>748.2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169</v>
      </c>
      <c r="C6" s="107">
        <v>62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164</v>
      </c>
      <c r="S6" s="50">
        <v>9.0909090909090912E-2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60</v>
      </c>
      <c r="D7" s="45" t="s">
        <v>195</v>
      </c>
      <c r="E7" s="46">
        <v>244.6999999999999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276</v>
      </c>
      <c r="S7" s="50">
        <v>9.4890510948905105E-2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269</v>
      </c>
      <c r="AG7" s="50">
        <v>0.55172413793103448</v>
      </c>
      <c r="AH7" s="47" t="s">
        <v>244</v>
      </c>
      <c r="AI7" s="54">
        <v>71800</v>
      </c>
    </row>
    <row r="8" spans="1:35">
      <c r="A8" s="44">
        <v>6</v>
      </c>
      <c r="B8" s="45" t="s">
        <v>195</v>
      </c>
      <c r="C8" s="107">
        <v>59</v>
      </c>
      <c r="D8" s="45" t="s">
        <v>265</v>
      </c>
      <c r="E8" s="46">
        <v>200.00000000000009</v>
      </c>
      <c r="F8" s="47" t="s">
        <v>167</v>
      </c>
      <c r="G8" s="59">
        <v>14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263</v>
      </c>
      <c r="Q8" s="50">
        <v>0.27311827956989249</v>
      </c>
      <c r="R8" s="47" t="s">
        <v>169</v>
      </c>
      <c r="S8" s="50">
        <v>9.606986899563319E-2</v>
      </c>
      <c r="T8" s="47" t="s">
        <v>231</v>
      </c>
      <c r="U8" s="51">
        <v>7975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0.3188405797101449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167</v>
      </c>
      <c r="AG8" s="50">
        <v>0.5</v>
      </c>
      <c r="AH8" s="47" t="s">
        <v>235</v>
      </c>
      <c r="AI8" s="54">
        <v>71300</v>
      </c>
    </row>
    <row r="9" spans="1:35">
      <c r="A9" s="44">
        <v>7</v>
      </c>
      <c r="B9" s="45" t="s">
        <v>277</v>
      </c>
      <c r="C9" s="107">
        <v>58</v>
      </c>
      <c r="D9" s="45" t="s">
        <v>168</v>
      </c>
      <c r="E9" s="46">
        <v>154.39999999999998</v>
      </c>
      <c r="F9" s="47" t="s">
        <v>263</v>
      </c>
      <c r="G9" s="59">
        <v>12.971666666666669</v>
      </c>
      <c r="H9" s="47" t="s">
        <v>263</v>
      </c>
      <c r="I9" s="48">
        <v>2.1333333333333333</v>
      </c>
      <c r="J9" s="47" t="s">
        <v>168</v>
      </c>
      <c r="K9" s="49">
        <v>0.3888888888888889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162</v>
      </c>
      <c r="Q9" s="50">
        <v>0.26923076923076922</v>
      </c>
      <c r="R9" s="47" t="s">
        <v>255</v>
      </c>
      <c r="S9" s="50">
        <v>9.8591549295774641E-2</v>
      </c>
      <c r="T9" s="47" t="s">
        <v>264</v>
      </c>
      <c r="U9" s="51">
        <v>7966.666666666667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265</v>
      </c>
      <c r="AE9" s="50">
        <v>0.4838709677419355</v>
      </c>
      <c r="AF9" s="47" t="s">
        <v>203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235</v>
      </c>
      <c r="C10" s="107">
        <v>48</v>
      </c>
      <c r="D10" s="45" t="s">
        <v>205</v>
      </c>
      <c r="E10" s="46">
        <v>141.1</v>
      </c>
      <c r="F10" s="47" t="s">
        <v>169</v>
      </c>
      <c r="G10" s="59">
        <v>12.067741935483872</v>
      </c>
      <c r="H10" s="47" t="s">
        <v>191</v>
      </c>
      <c r="I10" s="48">
        <v>2.1428571428571428</v>
      </c>
      <c r="J10" s="47" t="s">
        <v>265</v>
      </c>
      <c r="K10" s="49">
        <v>0.37931034482758619</v>
      </c>
      <c r="L10" s="47" t="s">
        <v>268</v>
      </c>
      <c r="M10" s="49">
        <v>0</v>
      </c>
      <c r="N10" s="47" t="s">
        <v>169</v>
      </c>
      <c r="O10" s="49">
        <v>0.64516129032258063</v>
      </c>
      <c r="P10" s="47" t="s">
        <v>265</v>
      </c>
      <c r="Q10" s="50">
        <v>0.25352112676056338</v>
      </c>
      <c r="R10" s="47" t="s">
        <v>177</v>
      </c>
      <c r="S10" s="50">
        <v>0.10526315789473684</v>
      </c>
      <c r="T10" s="47" t="s">
        <v>228</v>
      </c>
      <c r="U10" s="51">
        <v>7950</v>
      </c>
      <c r="V10" s="47" t="s">
        <v>231</v>
      </c>
      <c r="W10" s="51">
        <v>-3900</v>
      </c>
      <c r="X10" s="47" t="s">
        <v>164</v>
      </c>
      <c r="Y10" s="50">
        <v>0.26446280991735538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333</v>
      </c>
      <c r="AE10" s="50">
        <v>0.47619047619047616</v>
      </c>
      <c r="AF10" s="47" t="s">
        <v>223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255</v>
      </c>
      <c r="C11" s="107">
        <v>30</v>
      </c>
      <c r="D11" s="45" t="s">
        <v>231</v>
      </c>
      <c r="E11" s="46">
        <v>112.5</v>
      </c>
      <c r="F11" s="47" t="s">
        <v>276</v>
      </c>
      <c r="G11" s="59">
        <v>10.530769230769236</v>
      </c>
      <c r="H11" s="47" t="s">
        <v>169</v>
      </c>
      <c r="I11" s="48">
        <v>2.1774193548387095</v>
      </c>
      <c r="J11" s="47" t="s">
        <v>163</v>
      </c>
      <c r="K11" s="49">
        <v>0.375</v>
      </c>
      <c r="L11" s="47" t="s">
        <v>191</v>
      </c>
      <c r="M11" s="49">
        <v>7.1428571428571425E-2</v>
      </c>
      <c r="N11" s="47" t="s">
        <v>263</v>
      </c>
      <c r="O11" s="49">
        <v>0.6333333333333333</v>
      </c>
      <c r="P11" s="47" t="s">
        <v>195</v>
      </c>
      <c r="Q11" s="50">
        <v>0.25</v>
      </c>
      <c r="R11" s="47" t="s">
        <v>179</v>
      </c>
      <c r="S11" s="50">
        <v>0.10687022900763359</v>
      </c>
      <c r="T11" s="47" t="s">
        <v>162</v>
      </c>
      <c r="U11" s="51">
        <v>7942.8571428571431</v>
      </c>
      <c r="V11" s="47" t="s">
        <v>258</v>
      </c>
      <c r="W11" s="51">
        <v>-4254.545454545455</v>
      </c>
      <c r="X11" s="47" t="s">
        <v>277</v>
      </c>
      <c r="Y11" s="50">
        <v>0.25750000000000001</v>
      </c>
      <c r="Z11" s="47" t="s">
        <v>241</v>
      </c>
      <c r="AA11" s="50">
        <v>0.27272727272727271</v>
      </c>
      <c r="AB11" s="47" t="s">
        <v>263</v>
      </c>
      <c r="AC11" s="50">
        <v>0.7010309278350515</v>
      </c>
      <c r="AD11" s="47" t="s">
        <v>179</v>
      </c>
      <c r="AE11" s="50">
        <v>0.45454545454545453</v>
      </c>
      <c r="AF11" s="47" t="s">
        <v>268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238</v>
      </c>
      <c r="C12" s="107">
        <v>29</v>
      </c>
      <c r="D12" s="45" t="s">
        <v>191</v>
      </c>
      <c r="E12" s="46">
        <v>79.299999999999983</v>
      </c>
      <c r="F12" s="47" t="s">
        <v>168</v>
      </c>
      <c r="G12" s="59">
        <v>8.5777777777777757</v>
      </c>
      <c r="H12" s="47" t="s">
        <v>276</v>
      </c>
      <c r="I12" s="48">
        <v>2.2051282051282053</v>
      </c>
      <c r="J12" s="47" t="s">
        <v>263</v>
      </c>
      <c r="K12" s="49">
        <v>0.35</v>
      </c>
      <c r="L12" s="47" t="s">
        <v>263</v>
      </c>
      <c r="M12" s="49">
        <v>0.11666666666666667</v>
      </c>
      <c r="N12" s="47" t="s">
        <v>276</v>
      </c>
      <c r="O12" s="49">
        <v>0.62820512820512819</v>
      </c>
      <c r="P12" s="47" t="s">
        <v>276</v>
      </c>
      <c r="Q12" s="50">
        <v>0.24817518248175183</v>
      </c>
      <c r="R12" s="47" t="s">
        <v>205</v>
      </c>
      <c r="S12" s="50">
        <v>0.10714285714285714</v>
      </c>
      <c r="T12" s="47" t="s">
        <v>244</v>
      </c>
      <c r="U12" s="51">
        <v>7583.7837837837842</v>
      </c>
      <c r="V12" s="47" t="s">
        <v>169</v>
      </c>
      <c r="W12" s="51">
        <v>-4606.818181818182</v>
      </c>
      <c r="X12" s="47" t="s">
        <v>162</v>
      </c>
      <c r="Y12" s="50">
        <v>0.25641025641025639</v>
      </c>
      <c r="Z12" s="47" t="s">
        <v>164</v>
      </c>
      <c r="AA12" s="50">
        <v>0.256198347107438</v>
      </c>
      <c r="AB12" s="47" t="s">
        <v>297</v>
      </c>
      <c r="AC12" s="50">
        <v>0.66666666666666663</v>
      </c>
      <c r="AD12" s="47" t="s">
        <v>263</v>
      </c>
      <c r="AE12" s="50">
        <v>0.45192307692307693</v>
      </c>
      <c r="AF12" s="47" t="s">
        <v>335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265</v>
      </c>
      <c r="C13" s="107">
        <v>29</v>
      </c>
      <c r="D13" s="45" t="s">
        <v>264</v>
      </c>
      <c r="E13" s="46">
        <v>63.300000000000004</v>
      </c>
      <c r="F13" s="47" t="s">
        <v>265</v>
      </c>
      <c r="G13" s="59">
        <v>6.8965517241379342</v>
      </c>
      <c r="H13" s="47" t="s">
        <v>265</v>
      </c>
      <c r="I13" s="48">
        <v>2.3103448275862069</v>
      </c>
      <c r="J13" s="47" t="s">
        <v>169</v>
      </c>
      <c r="K13" s="49">
        <v>0.33870967741935482</v>
      </c>
      <c r="L13" s="47" t="s">
        <v>335</v>
      </c>
      <c r="M13" s="49">
        <v>0.125</v>
      </c>
      <c r="N13" s="47" t="s">
        <v>164</v>
      </c>
      <c r="O13" s="49">
        <v>0.6</v>
      </c>
      <c r="P13" s="47" t="s">
        <v>179</v>
      </c>
      <c r="Q13" s="50">
        <v>0.24427480916030533</v>
      </c>
      <c r="R13" s="47" t="s">
        <v>213</v>
      </c>
      <c r="S13" s="50">
        <v>0.1111111111111111</v>
      </c>
      <c r="T13" s="47" t="s">
        <v>169</v>
      </c>
      <c r="U13" s="51">
        <v>7478.787878787879</v>
      </c>
      <c r="V13" s="47" t="s">
        <v>263</v>
      </c>
      <c r="W13" s="51">
        <v>-4609.090909090909</v>
      </c>
      <c r="X13" s="47" t="s">
        <v>335</v>
      </c>
      <c r="Y13" s="50">
        <v>0.25454545454545452</v>
      </c>
      <c r="Z13" s="47" t="s">
        <v>272</v>
      </c>
      <c r="AA13" s="50">
        <v>0.25316455696202533</v>
      </c>
      <c r="AB13" s="47" t="s">
        <v>269</v>
      </c>
      <c r="AC13" s="50">
        <v>0.625</v>
      </c>
      <c r="AD13" s="47" t="s">
        <v>255</v>
      </c>
      <c r="AE13" s="50">
        <v>0.41025641025641024</v>
      </c>
      <c r="AF13" s="47" t="s">
        <v>244</v>
      </c>
      <c r="AG13" s="50">
        <v>0.48648648648648651</v>
      </c>
      <c r="AH13" s="47" t="s">
        <v>227</v>
      </c>
      <c r="AI13" s="54">
        <v>64500</v>
      </c>
    </row>
    <row r="14" spans="1:35">
      <c r="A14" s="44">
        <v>12</v>
      </c>
      <c r="B14" s="45" t="s">
        <v>216</v>
      </c>
      <c r="C14" s="107">
        <v>27</v>
      </c>
      <c r="D14" s="45" t="s">
        <v>268</v>
      </c>
      <c r="E14" s="46">
        <v>52.1</v>
      </c>
      <c r="F14" s="47" t="s">
        <v>191</v>
      </c>
      <c r="G14" s="59">
        <v>5.6642857142857128</v>
      </c>
      <c r="H14" s="47" t="s">
        <v>168</v>
      </c>
      <c r="I14" s="48">
        <v>2.3333333333333335</v>
      </c>
      <c r="J14" s="47" t="s">
        <v>276</v>
      </c>
      <c r="K14" s="49">
        <v>0.32051282051282054</v>
      </c>
      <c r="L14" s="47" t="s">
        <v>195</v>
      </c>
      <c r="M14" s="49">
        <v>0.15254237288135594</v>
      </c>
      <c r="N14" s="47" t="s">
        <v>227</v>
      </c>
      <c r="O14" s="49">
        <v>0.5714285714285714</v>
      </c>
      <c r="P14" s="47" t="s">
        <v>264</v>
      </c>
      <c r="Q14" s="50">
        <v>0.23076923076923078</v>
      </c>
      <c r="R14" s="47" t="s">
        <v>265</v>
      </c>
      <c r="S14" s="50">
        <v>0.11267605633802817</v>
      </c>
      <c r="T14" s="47" t="s">
        <v>164</v>
      </c>
      <c r="U14" s="51">
        <v>7355</v>
      </c>
      <c r="V14" s="47" t="s">
        <v>202</v>
      </c>
      <c r="W14" s="51">
        <v>-4800</v>
      </c>
      <c r="X14" s="47" t="s">
        <v>196</v>
      </c>
      <c r="Y14" s="50">
        <v>0.25</v>
      </c>
      <c r="Z14" s="47" t="s">
        <v>179</v>
      </c>
      <c r="AA14" s="50">
        <v>0.25190839694656486</v>
      </c>
      <c r="AB14" s="47" t="s">
        <v>238</v>
      </c>
      <c r="AC14" s="50">
        <v>0.60606060606060608</v>
      </c>
      <c r="AD14" s="47" t="s">
        <v>161</v>
      </c>
      <c r="AE14" s="50">
        <v>0.3888888888888889</v>
      </c>
      <c r="AF14" s="47" t="s">
        <v>255</v>
      </c>
      <c r="AG14" s="50">
        <v>0.47727272727272729</v>
      </c>
      <c r="AH14" s="47" t="s">
        <v>216</v>
      </c>
      <c r="AI14" s="54">
        <v>62700</v>
      </c>
    </row>
    <row r="15" spans="1:35">
      <c r="A15" s="44">
        <v>13</v>
      </c>
      <c r="B15" s="45" t="s">
        <v>304</v>
      </c>
      <c r="C15" s="107">
        <v>25</v>
      </c>
      <c r="D15" s="45" t="s">
        <v>244</v>
      </c>
      <c r="E15" s="46">
        <v>38.19999999999996</v>
      </c>
      <c r="F15" s="47" t="s">
        <v>195</v>
      </c>
      <c r="G15" s="59">
        <v>4.1474576271186425</v>
      </c>
      <c r="H15" s="47" t="s">
        <v>195</v>
      </c>
      <c r="I15" s="48">
        <v>2.3898305084745761</v>
      </c>
      <c r="J15" s="47" t="s">
        <v>161</v>
      </c>
      <c r="K15" s="49">
        <v>0.3</v>
      </c>
      <c r="L15" s="47" t="s">
        <v>276</v>
      </c>
      <c r="M15" s="49">
        <v>0.15384615384615385</v>
      </c>
      <c r="N15" s="47" t="s">
        <v>168</v>
      </c>
      <c r="O15" s="49">
        <v>0.55555555555555558</v>
      </c>
      <c r="P15" s="47" t="s">
        <v>241</v>
      </c>
      <c r="Q15" s="50">
        <v>0.22727272727272727</v>
      </c>
      <c r="R15" s="47" t="s">
        <v>166</v>
      </c>
      <c r="S15" s="50">
        <v>0.11428571428571428</v>
      </c>
      <c r="T15" s="47" t="s">
        <v>223</v>
      </c>
      <c r="U15" s="51">
        <v>7200</v>
      </c>
      <c r="V15" s="47" t="s">
        <v>162</v>
      </c>
      <c r="W15" s="51">
        <v>-5000</v>
      </c>
      <c r="X15" s="47" t="s">
        <v>205</v>
      </c>
      <c r="Y15" s="50">
        <v>0.25</v>
      </c>
      <c r="Z15" s="47" t="s">
        <v>196</v>
      </c>
      <c r="AA15" s="50">
        <v>0.25</v>
      </c>
      <c r="AB15" s="47" t="s">
        <v>235</v>
      </c>
      <c r="AC15" s="50">
        <v>0.60344827586206895</v>
      </c>
      <c r="AD15" s="47" t="s">
        <v>169</v>
      </c>
      <c r="AE15" s="50">
        <v>0.38461538461538464</v>
      </c>
      <c r="AF15" s="47" t="s">
        <v>324</v>
      </c>
      <c r="AG15" s="50">
        <v>0.46666666666666667</v>
      </c>
      <c r="AH15" s="47" t="s">
        <v>265</v>
      </c>
      <c r="AI15" s="54">
        <v>61200</v>
      </c>
    </row>
    <row r="16" spans="1:35">
      <c r="A16" s="44">
        <v>14</v>
      </c>
      <c r="B16" s="45" t="s">
        <v>244</v>
      </c>
      <c r="C16" s="107">
        <v>24</v>
      </c>
      <c r="D16" s="45" t="s">
        <v>164</v>
      </c>
      <c r="E16" s="46">
        <v>22.499999999999993</v>
      </c>
      <c r="F16" s="47" t="s">
        <v>163</v>
      </c>
      <c r="G16" s="59">
        <v>2.5375000000000005</v>
      </c>
      <c r="H16" s="47" t="s">
        <v>179</v>
      </c>
      <c r="I16" s="48">
        <v>2.4375</v>
      </c>
      <c r="J16" s="47" t="s">
        <v>244</v>
      </c>
      <c r="K16" s="49">
        <v>0.29166666666666669</v>
      </c>
      <c r="L16" s="47" t="s">
        <v>169</v>
      </c>
      <c r="M16" s="49">
        <v>0.16129032258064516</v>
      </c>
      <c r="N16" s="47" t="s">
        <v>241</v>
      </c>
      <c r="O16" s="49">
        <v>0.55555555555555558</v>
      </c>
      <c r="P16" s="47" t="s">
        <v>227</v>
      </c>
      <c r="Q16" s="50">
        <v>0.22580645161290322</v>
      </c>
      <c r="R16" s="47" t="s">
        <v>163</v>
      </c>
      <c r="S16" s="50">
        <v>0.11594202898550725</v>
      </c>
      <c r="T16" s="47" t="s">
        <v>238</v>
      </c>
      <c r="U16" s="51">
        <v>7170.27027027027</v>
      </c>
      <c r="V16" s="47" t="s">
        <v>203</v>
      </c>
      <c r="W16" s="51">
        <v>-5080</v>
      </c>
      <c r="X16" s="47" t="s">
        <v>195</v>
      </c>
      <c r="Y16" s="50">
        <v>0.23349056603773585</v>
      </c>
      <c r="Z16" s="47" t="s">
        <v>191</v>
      </c>
      <c r="AA16" s="50">
        <v>0.24347826086956523</v>
      </c>
      <c r="AB16" s="47" t="s">
        <v>169</v>
      </c>
      <c r="AC16" s="50">
        <v>0.60273972602739723</v>
      </c>
      <c r="AD16" s="47" t="s">
        <v>168</v>
      </c>
      <c r="AE16" s="50">
        <v>0.38297872340425532</v>
      </c>
      <c r="AF16" s="47" t="s">
        <v>216</v>
      </c>
      <c r="AG16" s="50">
        <v>0.44444444444444442</v>
      </c>
      <c r="AH16" s="47" t="s">
        <v>255</v>
      </c>
      <c r="AI16" s="54">
        <v>60000</v>
      </c>
    </row>
    <row r="17" spans="1:35">
      <c r="A17" s="44">
        <v>15</v>
      </c>
      <c r="B17" s="45" t="s">
        <v>324</v>
      </c>
      <c r="C17" s="107">
        <v>23</v>
      </c>
      <c r="D17" s="45" t="s">
        <v>163</v>
      </c>
      <c r="E17" s="46">
        <v>20.300000000000004</v>
      </c>
      <c r="F17" s="47" t="s">
        <v>177</v>
      </c>
      <c r="G17" s="59">
        <v>1.9499999999999993</v>
      </c>
      <c r="H17" s="47" t="s">
        <v>244</v>
      </c>
      <c r="I17" s="48">
        <v>2.4583333333333335</v>
      </c>
      <c r="J17" s="47" t="s">
        <v>272</v>
      </c>
      <c r="K17" s="49">
        <v>0.28125</v>
      </c>
      <c r="L17" s="47" t="s">
        <v>244</v>
      </c>
      <c r="M17" s="49">
        <v>0.16666666666666666</v>
      </c>
      <c r="N17" s="47" t="s">
        <v>265</v>
      </c>
      <c r="O17" s="49">
        <v>0.55172413793103448</v>
      </c>
      <c r="P17" s="47" t="s">
        <v>304</v>
      </c>
      <c r="Q17" s="50">
        <v>0.22222222222222221</v>
      </c>
      <c r="R17" s="47" t="s">
        <v>263</v>
      </c>
      <c r="S17" s="50">
        <v>0.11827956989247312</v>
      </c>
      <c r="T17" s="47" t="s">
        <v>227</v>
      </c>
      <c r="U17" s="51">
        <v>7161.9047619047615</v>
      </c>
      <c r="V17" s="47" t="s">
        <v>324</v>
      </c>
      <c r="W17" s="51">
        <v>-5262.9629629629626</v>
      </c>
      <c r="X17" s="47" t="s">
        <v>272</v>
      </c>
      <c r="Y17" s="50">
        <v>0.22362869198312235</v>
      </c>
      <c r="Z17" s="47" t="s">
        <v>161</v>
      </c>
      <c r="AA17" s="50">
        <v>0.23376623376623376</v>
      </c>
      <c r="AB17" s="47" t="s">
        <v>244</v>
      </c>
      <c r="AC17" s="50">
        <v>0.6</v>
      </c>
      <c r="AD17" s="47" t="s">
        <v>304</v>
      </c>
      <c r="AE17" s="50">
        <v>0.35820895522388058</v>
      </c>
      <c r="AF17" s="47" t="s">
        <v>161</v>
      </c>
      <c r="AG17" s="50">
        <v>0.4375</v>
      </c>
      <c r="AH17" s="47" t="s">
        <v>272</v>
      </c>
      <c r="AI17" s="54">
        <v>59200</v>
      </c>
    </row>
    <row r="18" spans="1:35">
      <c r="A18" s="44">
        <v>16</v>
      </c>
      <c r="B18" s="45" t="s">
        <v>269</v>
      </c>
      <c r="C18" s="107">
        <v>21</v>
      </c>
      <c r="D18" s="45" t="s">
        <v>167</v>
      </c>
      <c r="E18" s="46">
        <v>14</v>
      </c>
      <c r="F18" s="47" t="s">
        <v>244</v>
      </c>
      <c r="G18" s="59">
        <v>1.591666666666665</v>
      </c>
      <c r="H18" s="47" t="s">
        <v>164</v>
      </c>
      <c r="I18" s="48">
        <v>2.4666666666666668</v>
      </c>
      <c r="J18" s="47" t="s">
        <v>277</v>
      </c>
      <c r="K18" s="49">
        <v>0.27586206896551724</v>
      </c>
      <c r="L18" s="47" t="s">
        <v>179</v>
      </c>
      <c r="M18" s="49">
        <v>0.1875</v>
      </c>
      <c r="N18" s="47" t="s">
        <v>114</v>
      </c>
      <c r="O18" s="49">
        <v>0.50289017341040465</v>
      </c>
      <c r="P18" s="47" t="s">
        <v>163</v>
      </c>
      <c r="Q18" s="50">
        <v>0.21739130434782608</v>
      </c>
      <c r="R18" s="47" t="s">
        <v>333</v>
      </c>
      <c r="S18" s="50">
        <v>0.125</v>
      </c>
      <c r="T18" s="47" t="s">
        <v>161</v>
      </c>
      <c r="U18" s="51">
        <v>7025</v>
      </c>
      <c r="V18" s="47" t="s">
        <v>277</v>
      </c>
      <c r="W18" s="51">
        <v>-5318.6440677966102</v>
      </c>
      <c r="X18" s="47" t="s">
        <v>213</v>
      </c>
      <c r="Y18" s="50">
        <v>0.22222222222222221</v>
      </c>
      <c r="Z18" s="47" t="s">
        <v>297</v>
      </c>
      <c r="AA18" s="50">
        <v>0.2318840579710145</v>
      </c>
      <c r="AB18" s="47" t="s">
        <v>276</v>
      </c>
      <c r="AC18" s="50">
        <v>0.5892857142857143</v>
      </c>
      <c r="AD18" s="47" t="s">
        <v>191</v>
      </c>
      <c r="AE18" s="50">
        <v>0.35714285714285715</v>
      </c>
      <c r="AF18" s="47" t="s">
        <v>333</v>
      </c>
      <c r="AG18" s="50">
        <v>0.42857142857142855</v>
      </c>
      <c r="AH18" s="47" t="s">
        <v>205</v>
      </c>
      <c r="AI18" s="54">
        <v>57200</v>
      </c>
    </row>
    <row r="19" spans="1:35">
      <c r="A19" s="44">
        <v>17</v>
      </c>
      <c r="B19" s="45" t="s">
        <v>228</v>
      </c>
      <c r="C19" s="107">
        <v>20</v>
      </c>
      <c r="D19" s="45" t="s">
        <v>255</v>
      </c>
      <c r="E19" s="46">
        <v>12.900000000000013</v>
      </c>
      <c r="F19" s="47" t="s">
        <v>164</v>
      </c>
      <c r="G19" s="59">
        <v>1.4999999999999996</v>
      </c>
      <c r="H19" s="47" t="s">
        <v>255</v>
      </c>
      <c r="I19" s="48">
        <v>2.4666666666666668</v>
      </c>
      <c r="J19" s="47" t="s">
        <v>195</v>
      </c>
      <c r="K19" s="49">
        <v>0.2711864406779661</v>
      </c>
      <c r="L19" s="47" t="s">
        <v>213</v>
      </c>
      <c r="M19" s="49">
        <v>0.2</v>
      </c>
      <c r="N19" s="47" t="s">
        <v>161</v>
      </c>
      <c r="O19" s="49">
        <v>0.5</v>
      </c>
      <c r="P19" s="47" t="s">
        <v>169</v>
      </c>
      <c r="Q19" s="50">
        <v>0.21615720524017468</v>
      </c>
      <c r="R19" s="47" t="s">
        <v>335</v>
      </c>
      <c r="S19" s="50">
        <v>0.12727272727272726</v>
      </c>
      <c r="T19" s="47" t="s">
        <v>213</v>
      </c>
      <c r="U19" s="51">
        <v>6962.5</v>
      </c>
      <c r="V19" s="47" t="s">
        <v>262</v>
      </c>
      <c r="W19" s="51">
        <v>-5320</v>
      </c>
      <c r="X19" s="47" t="s">
        <v>269</v>
      </c>
      <c r="Y19" s="50">
        <v>0.21768707482993196</v>
      </c>
      <c r="Z19" s="47" t="s">
        <v>114</v>
      </c>
      <c r="AA19" s="50">
        <v>0.23126881039125613</v>
      </c>
      <c r="AB19" s="47" t="s">
        <v>228</v>
      </c>
      <c r="AC19" s="50">
        <v>0.56666666666666665</v>
      </c>
      <c r="AD19" s="47" t="s">
        <v>272</v>
      </c>
      <c r="AE19" s="50">
        <v>0.35</v>
      </c>
      <c r="AF19" s="47" t="s">
        <v>162</v>
      </c>
      <c r="AG19" s="50">
        <v>0.42857142857142855</v>
      </c>
      <c r="AH19" s="47" t="s">
        <v>263</v>
      </c>
      <c r="AI19" s="54">
        <v>56200</v>
      </c>
    </row>
    <row r="20" spans="1:35">
      <c r="A20" s="44">
        <v>18</v>
      </c>
      <c r="B20" s="45" t="s">
        <v>168</v>
      </c>
      <c r="C20" s="107">
        <v>18</v>
      </c>
      <c r="D20" s="45" t="s">
        <v>272</v>
      </c>
      <c r="E20" s="46">
        <v>10.800000000000065</v>
      </c>
      <c r="F20" s="47" t="s">
        <v>255</v>
      </c>
      <c r="G20" s="59">
        <v>0.43000000000000044</v>
      </c>
      <c r="H20" s="47" t="s">
        <v>272</v>
      </c>
      <c r="I20" s="48">
        <v>2.484375</v>
      </c>
      <c r="J20" s="47" t="s">
        <v>255</v>
      </c>
      <c r="K20" s="49">
        <v>0.26666666666666666</v>
      </c>
      <c r="L20" s="47" t="s">
        <v>162</v>
      </c>
      <c r="M20" s="49">
        <v>0.22222222222222221</v>
      </c>
      <c r="N20" s="47" t="s">
        <v>179</v>
      </c>
      <c r="O20" s="49">
        <v>0.5</v>
      </c>
      <c r="P20" s="47" t="s">
        <v>244</v>
      </c>
      <c r="Q20" s="50">
        <v>0.21264367816091953</v>
      </c>
      <c r="R20" s="47" t="s">
        <v>195</v>
      </c>
      <c r="S20" s="50">
        <v>0.12735849056603774</v>
      </c>
      <c r="T20" s="47" t="s">
        <v>195</v>
      </c>
      <c r="U20" s="51">
        <v>6763.2075471698117</v>
      </c>
      <c r="V20" s="47" t="s">
        <v>265</v>
      </c>
      <c r="W20" s="51">
        <v>-5379.166666666667</v>
      </c>
      <c r="X20" s="47" t="s">
        <v>255</v>
      </c>
      <c r="Y20" s="50">
        <v>0.215962441314554</v>
      </c>
      <c r="Z20" s="47" t="s">
        <v>264</v>
      </c>
      <c r="AA20" s="50">
        <v>0.23076923076923078</v>
      </c>
      <c r="AB20" s="47" t="s">
        <v>265</v>
      </c>
      <c r="AC20" s="50">
        <v>0.56140350877192979</v>
      </c>
      <c r="AD20" s="47" t="s">
        <v>216</v>
      </c>
      <c r="AE20" s="50">
        <v>0.34615384615384615</v>
      </c>
      <c r="AF20" s="47" t="s">
        <v>205</v>
      </c>
      <c r="AG20" s="50">
        <v>0.41666666666666669</v>
      </c>
      <c r="AH20" s="47" t="s">
        <v>161</v>
      </c>
      <c r="AI20" s="54">
        <v>54900</v>
      </c>
    </row>
    <row r="21" spans="1:35">
      <c r="A21" s="44">
        <v>19</v>
      </c>
      <c r="B21" s="45" t="s">
        <v>333</v>
      </c>
      <c r="C21" s="107">
        <v>18</v>
      </c>
      <c r="D21" s="45" t="s">
        <v>177</v>
      </c>
      <c r="E21" s="46">
        <v>3.8999999999999986</v>
      </c>
      <c r="F21" s="47" t="s">
        <v>272</v>
      </c>
      <c r="G21" s="59">
        <v>0.16875000000000101</v>
      </c>
      <c r="H21" s="47" t="s">
        <v>114</v>
      </c>
      <c r="I21" s="48">
        <v>2.4901734104046245</v>
      </c>
      <c r="J21" s="47" t="s">
        <v>216</v>
      </c>
      <c r="K21" s="49">
        <v>0.25925925925925924</v>
      </c>
      <c r="L21" s="47" t="s">
        <v>241</v>
      </c>
      <c r="M21" s="49">
        <v>0.22222222222222221</v>
      </c>
      <c r="N21" s="47" t="s">
        <v>213</v>
      </c>
      <c r="O21" s="49">
        <v>0.5</v>
      </c>
      <c r="P21" s="47" t="s">
        <v>114</v>
      </c>
      <c r="Q21" s="50">
        <v>0.21226041501663234</v>
      </c>
      <c r="R21" s="47" t="s">
        <v>162</v>
      </c>
      <c r="S21" s="50">
        <v>0.12820512820512819</v>
      </c>
      <c r="T21" s="47" t="s">
        <v>191</v>
      </c>
      <c r="U21" s="51">
        <v>6733.333333333333</v>
      </c>
      <c r="V21" s="47" t="s">
        <v>223</v>
      </c>
      <c r="W21" s="51">
        <v>-5450</v>
      </c>
      <c r="X21" s="47" t="s">
        <v>177</v>
      </c>
      <c r="Y21" s="50">
        <v>0.21052631578947367</v>
      </c>
      <c r="Z21" s="47" t="s">
        <v>277</v>
      </c>
      <c r="AA21" s="50">
        <v>0.22500000000000001</v>
      </c>
      <c r="AB21" s="47" t="s">
        <v>114</v>
      </c>
      <c r="AC21" s="50">
        <v>0.54702194357366773</v>
      </c>
      <c r="AD21" s="47" t="s">
        <v>114</v>
      </c>
      <c r="AE21" s="50">
        <v>0.3376712328767123</v>
      </c>
      <c r="AF21" s="47" t="s">
        <v>238</v>
      </c>
      <c r="AG21" s="50">
        <v>0.40540540540540543</v>
      </c>
      <c r="AH21" s="47" t="s">
        <v>179</v>
      </c>
      <c r="AI21" s="54">
        <v>53200</v>
      </c>
    </row>
    <row r="22" spans="1:35">
      <c r="A22" s="44">
        <v>20</v>
      </c>
      <c r="B22" s="45" t="s">
        <v>179</v>
      </c>
      <c r="C22" s="107">
        <v>16</v>
      </c>
      <c r="D22" s="45" t="s">
        <v>161</v>
      </c>
      <c r="E22" s="46">
        <v>-0.69999999999998863</v>
      </c>
      <c r="F22" s="47" t="s">
        <v>161</v>
      </c>
      <c r="G22" s="59">
        <v>-6.9999999999998869E-2</v>
      </c>
      <c r="H22" s="47" t="s">
        <v>161</v>
      </c>
      <c r="I22" s="48">
        <v>2.5</v>
      </c>
      <c r="J22" s="47" t="s">
        <v>114</v>
      </c>
      <c r="K22" s="49">
        <v>0.25549132947976877</v>
      </c>
      <c r="L22" s="47" t="s">
        <v>258</v>
      </c>
      <c r="M22" s="49">
        <v>0.22222222222222221</v>
      </c>
      <c r="N22" s="47" t="s">
        <v>255</v>
      </c>
      <c r="O22" s="49">
        <v>0.5</v>
      </c>
      <c r="P22" s="47" t="s">
        <v>177</v>
      </c>
      <c r="Q22" s="50">
        <v>0.21052631578947367</v>
      </c>
      <c r="R22" s="47" t="s">
        <v>191</v>
      </c>
      <c r="S22" s="50">
        <v>0.13043478260869565</v>
      </c>
      <c r="T22" s="47" t="s">
        <v>272</v>
      </c>
      <c r="U22" s="51">
        <v>6731.6326530612241</v>
      </c>
      <c r="V22" s="47" t="s">
        <v>272</v>
      </c>
      <c r="W22" s="51">
        <v>-5463.2911392405067</v>
      </c>
      <c r="X22" s="47" t="s">
        <v>228</v>
      </c>
      <c r="Y22" s="50">
        <v>0.20979020979020979</v>
      </c>
      <c r="Z22" s="47" t="s">
        <v>263</v>
      </c>
      <c r="AA22" s="50">
        <v>0.22365591397849463</v>
      </c>
      <c r="AB22" s="47" t="s">
        <v>161</v>
      </c>
      <c r="AC22" s="50">
        <v>0.53846153846153844</v>
      </c>
      <c r="AD22" s="47" t="s">
        <v>177</v>
      </c>
      <c r="AE22" s="50">
        <v>0.33333333333333331</v>
      </c>
      <c r="AF22" s="47" t="s">
        <v>272</v>
      </c>
      <c r="AG22" s="50">
        <v>0.39795918367346939</v>
      </c>
      <c r="AH22" s="47" t="s">
        <v>191</v>
      </c>
      <c r="AI22" s="54">
        <v>52500</v>
      </c>
    </row>
    <row r="23" spans="1:35">
      <c r="A23" s="44">
        <v>21</v>
      </c>
      <c r="B23" s="45" t="s">
        <v>164</v>
      </c>
      <c r="C23" s="107">
        <v>15</v>
      </c>
      <c r="D23" s="45" t="s">
        <v>175</v>
      </c>
      <c r="E23" s="46">
        <v>-2.2000000000000011</v>
      </c>
      <c r="F23" s="47" t="s">
        <v>114</v>
      </c>
      <c r="G23" s="59">
        <v>-0.14369942196531818</v>
      </c>
      <c r="H23" s="47" t="s">
        <v>163</v>
      </c>
      <c r="I23" s="48">
        <v>2.5</v>
      </c>
      <c r="J23" s="47" t="s">
        <v>179</v>
      </c>
      <c r="K23" s="49">
        <v>0.25</v>
      </c>
      <c r="L23" s="47" t="s">
        <v>297</v>
      </c>
      <c r="M23" s="49">
        <v>0.22222222222222221</v>
      </c>
      <c r="N23" s="47" t="s">
        <v>163</v>
      </c>
      <c r="O23" s="49">
        <v>0.5</v>
      </c>
      <c r="P23" s="47" t="s">
        <v>161</v>
      </c>
      <c r="Q23" s="50">
        <v>0.20779220779220781</v>
      </c>
      <c r="R23" s="47" t="s">
        <v>238</v>
      </c>
      <c r="S23" s="50">
        <v>0.13145539906103287</v>
      </c>
      <c r="T23" s="47" t="s">
        <v>324</v>
      </c>
      <c r="U23" s="51">
        <v>6680</v>
      </c>
      <c r="V23" s="47" t="s">
        <v>269</v>
      </c>
      <c r="W23" s="51">
        <v>-5485</v>
      </c>
      <c r="X23" s="47" t="s">
        <v>203</v>
      </c>
      <c r="Y23" s="50">
        <v>0.20930232558139536</v>
      </c>
      <c r="Z23" s="47" t="s">
        <v>235</v>
      </c>
      <c r="AA23" s="50">
        <v>0.21467391304347827</v>
      </c>
      <c r="AB23" s="47" t="s">
        <v>195</v>
      </c>
      <c r="AC23" s="50">
        <v>0.53535353535353536</v>
      </c>
      <c r="AD23" s="47" t="s">
        <v>205</v>
      </c>
      <c r="AE23" s="50">
        <v>0.33333333333333331</v>
      </c>
      <c r="AF23" s="47" t="s">
        <v>168</v>
      </c>
      <c r="AG23" s="50">
        <v>0.39534883720930231</v>
      </c>
      <c r="AH23" s="47" t="s">
        <v>238</v>
      </c>
      <c r="AI23" s="54">
        <v>52300</v>
      </c>
    </row>
    <row r="24" spans="1:35">
      <c r="A24" s="44">
        <v>22</v>
      </c>
      <c r="B24" s="45" t="s">
        <v>191</v>
      </c>
      <c r="C24" s="107">
        <v>14</v>
      </c>
      <c r="D24" s="45" t="s">
        <v>215</v>
      </c>
      <c r="E24" s="46">
        <v>-14.4</v>
      </c>
      <c r="F24" s="47" t="s">
        <v>175</v>
      </c>
      <c r="G24" s="59">
        <v>-1.1000000000000005</v>
      </c>
      <c r="H24" s="47" t="s">
        <v>175</v>
      </c>
      <c r="I24" s="48">
        <v>2.5</v>
      </c>
      <c r="J24" s="47" t="s">
        <v>235</v>
      </c>
      <c r="K24" s="49">
        <v>0.22916666666666666</v>
      </c>
      <c r="L24" s="47" t="s">
        <v>255</v>
      </c>
      <c r="M24" s="49">
        <v>0.23333333333333334</v>
      </c>
      <c r="N24" s="47" t="s">
        <v>175</v>
      </c>
      <c r="O24" s="49">
        <v>0.5</v>
      </c>
      <c r="P24" s="47" t="s">
        <v>277</v>
      </c>
      <c r="Q24" s="50">
        <v>0.20749999999999999</v>
      </c>
      <c r="R24" s="47" t="s">
        <v>244</v>
      </c>
      <c r="S24" s="50">
        <v>0.13218390804597702</v>
      </c>
      <c r="T24" s="47" t="s">
        <v>335</v>
      </c>
      <c r="U24" s="51">
        <v>6675</v>
      </c>
      <c r="V24" s="47" t="s">
        <v>164</v>
      </c>
      <c r="W24" s="51">
        <v>-5500</v>
      </c>
      <c r="X24" s="47" t="s">
        <v>263</v>
      </c>
      <c r="Y24" s="50">
        <v>0.2086021505376344</v>
      </c>
      <c r="Z24" s="47" t="s">
        <v>205</v>
      </c>
      <c r="AA24" s="50">
        <v>0.21428571428571427</v>
      </c>
      <c r="AB24" s="47" t="s">
        <v>227</v>
      </c>
      <c r="AC24" s="50">
        <v>0.53125</v>
      </c>
      <c r="AD24" s="47" t="s">
        <v>335</v>
      </c>
      <c r="AE24" s="50">
        <v>0.33333333333333331</v>
      </c>
      <c r="AF24" s="47" t="s">
        <v>263</v>
      </c>
      <c r="AG24" s="50">
        <v>0.39370078740157483</v>
      </c>
      <c r="AH24" s="47" t="s">
        <v>164</v>
      </c>
      <c r="AI24" s="54">
        <v>52000</v>
      </c>
    </row>
    <row r="25" spans="1:35">
      <c r="A25" s="44">
        <v>23</v>
      </c>
      <c r="B25" s="45" t="s">
        <v>227</v>
      </c>
      <c r="C25" s="107">
        <v>14</v>
      </c>
      <c r="D25" s="45" t="s">
        <v>196</v>
      </c>
      <c r="E25" s="46">
        <v>-27.1</v>
      </c>
      <c r="F25" s="47" t="s">
        <v>179</v>
      </c>
      <c r="G25" s="59">
        <v>-2.1625000000000001</v>
      </c>
      <c r="H25" s="47" t="s">
        <v>177</v>
      </c>
      <c r="I25" s="48">
        <v>2.5</v>
      </c>
      <c r="J25" s="47" t="s">
        <v>191</v>
      </c>
      <c r="K25" s="49">
        <v>0.21428571428571427</v>
      </c>
      <c r="L25" s="47" t="s">
        <v>238</v>
      </c>
      <c r="M25" s="49">
        <v>0.2413793103448276</v>
      </c>
      <c r="N25" s="47" t="s">
        <v>177</v>
      </c>
      <c r="O25" s="49">
        <v>0.5</v>
      </c>
      <c r="P25" s="47" t="s">
        <v>272</v>
      </c>
      <c r="Q25" s="50">
        <v>0.20675105485232068</v>
      </c>
      <c r="R25" s="47" t="s">
        <v>175</v>
      </c>
      <c r="S25" s="50">
        <v>0.13333333333333333</v>
      </c>
      <c r="T25" s="47" t="s">
        <v>297</v>
      </c>
      <c r="U25" s="51">
        <v>6585.7142857142853</v>
      </c>
      <c r="V25" s="47" t="s">
        <v>235</v>
      </c>
      <c r="W25" s="51">
        <v>-5661.1111111111113</v>
      </c>
      <c r="X25" s="47" t="s">
        <v>276</v>
      </c>
      <c r="Y25" s="50">
        <v>0.20437956204379562</v>
      </c>
      <c r="Z25" s="47" t="s">
        <v>238</v>
      </c>
      <c r="AA25" s="50">
        <v>0.20187793427230047</v>
      </c>
      <c r="AB25" s="47" t="s">
        <v>258</v>
      </c>
      <c r="AC25" s="50">
        <v>0.52941176470588236</v>
      </c>
      <c r="AD25" s="47" t="s">
        <v>195</v>
      </c>
      <c r="AE25" s="50">
        <v>0.33082706766917291</v>
      </c>
      <c r="AF25" s="47" t="s">
        <v>179</v>
      </c>
      <c r="AG25" s="50">
        <v>0.375</v>
      </c>
      <c r="AH25" s="47" t="s">
        <v>277</v>
      </c>
      <c r="AI25" s="54">
        <v>50400</v>
      </c>
    </row>
    <row r="26" spans="1:35">
      <c r="A26" s="44">
        <v>24</v>
      </c>
      <c r="B26" s="45" t="s">
        <v>161</v>
      </c>
      <c r="C26" s="107">
        <v>10</v>
      </c>
      <c r="D26" s="45" t="s">
        <v>179</v>
      </c>
      <c r="E26" s="46">
        <v>-34.6</v>
      </c>
      <c r="F26" s="47" t="s">
        <v>227</v>
      </c>
      <c r="G26" s="59">
        <v>-3.7071428571428582</v>
      </c>
      <c r="H26" s="47" t="s">
        <v>227</v>
      </c>
      <c r="I26" s="48">
        <v>2.5714285714285716</v>
      </c>
      <c r="J26" s="47" t="s">
        <v>164</v>
      </c>
      <c r="K26" s="49">
        <v>0.2</v>
      </c>
      <c r="L26" s="47" t="s">
        <v>265</v>
      </c>
      <c r="M26" s="49">
        <v>0.2413793103448276</v>
      </c>
      <c r="N26" s="47" t="s">
        <v>223</v>
      </c>
      <c r="O26" s="49">
        <v>0.5</v>
      </c>
      <c r="P26" s="47" t="s">
        <v>255</v>
      </c>
      <c r="Q26" s="50">
        <v>0.20657276995305165</v>
      </c>
      <c r="R26" s="47" t="s">
        <v>199</v>
      </c>
      <c r="S26" s="50">
        <v>0.13333333333333333</v>
      </c>
      <c r="T26" s="47" t="s">
        <v>276</v>
      </c>
      <c r="U26" s="51">
        <v>6557.3529411764703</v>
      </c>
      <c r="V26" s="47" t="s">
        <v>114</v>
      </c>
      <c r="W26" s="51">
        <v>-5803.4441805225651</v>
      </c>
      <c r="X26" s="47" t="s">
        <v>163</v>
      </c>
      <c r="Y26" s="50">
        <v>0.20289855072463769</v>
      </c>
      <c r="Z26" s="47" t="s">
        <v>169</v>
      </c>
      <c r="AA26" s="50">
        <v>0.19868995633187772</v>
      </c>
      <c r="AB26" s="47" t="s">
        <v>216</v>
      </c>
      <c r="AC26" s="50">
        <v>0.51515151515151514</v>
      </c>
      <c r="AD26" s="47" t="s">
        <v>163</v>
      </c>
      <c r="AE26" s="50">
        <v>0.31818181818181818</v>
      </c>
      <c r="AF26" s="47" t="s">
        <v>213</v>
      </c>
      <c r="AG26" s="50">
        <v>0.375</v>
      </c>
      <c r="AH26" s="47" t="s">
        <v>304</v>
      </c>
      <c r="AI26" s="54">
        <v>48000</v>
      </c>
    </row>
    <row r="27" spans="1:35">
      <c r="A27" s="44">
        <v>25</v>
      </c>
      <c r="B27" s="45" t="s">
        <v>213</v>
      </c>
      <c r="C27" s="107">
        <v>10</v>
      </c>
      <c r="D27" s="45" t="s">
        <v>227</v>
      </c>
      <c r="E27" s="46">
        <v>-51.900000000000013</v>
      </c>
      <c r="F27" s="47" t="s">
        <v>277</v>
      </c>
      <c r="G27" s="59">
        <v>-4.5637931034482753</v>
      </c>
      <c r="H27" s="47" t="s">
        <v>216</v>
      </c>
      <c r="I27" s="48">
        <v>2.6296296296296298</v>
      </c>
      <c r="J27" s="47" t="s">
        <v>228</v>
      </c>
      <c r="K27" s="49">
        <v>0.2</v>
      </c>
      <c r="L27" s="47" t="s">
        <v>114</v>
      </c>
      <c r="M27" s="49">
        <v>0.24855491329479767</v>
      </c>
      <c r="N27" s="47" t="s">
        <v>195</v>
      </c>
      <c r="O27" s="49">
        <v>0.49152542372881358</v>
      </c>
      <c r="P27" s="47" t="s">
        <v>166</v>
      </c>
      <c r="Q27" s="50">
        <v>0.2</v>
      </c>
      <c r="R27" s="47" t="s">
        <v>114</v>
      </c>
      <c r="S27" s="50">
        <v>0.1333755742119436</v>
      </c>
      <c r="T27" s="47" t="s">
        <v>114</v>
      </c>
      <c r="U27" s="51">
        <v>6516.3432835820895</v>
      </c>
      <c r="V27" s="47" t="s">
        <v>168</v>
      </c>
      <c r="W27" s="51">
        <v>-5835.7142857142853</v>
      </c>
      <c r="X27" s="47" t="s">
        <v>114</v>
      </c>
      <c r="Y27" s="50">
        <v>0.20212260415016634</v>
      </c>
      <c r="Z27" s="47" t="s">
        <v>244</v>
      </c>
      <c r="AA27" s="50">
        <v>0.19540229885057472</v>
      </c>
      <c r="AB27" s="47" t="s">
        <v>272</v>
      </c>
      <c r="AC27" s="50">
        <v>0.50943396226415094</v>
      </c>
      <c r="AD27" s="47" t="s">
        <v>235</v>
      </c>
      <c r="AE27" s="50">
        <v>0.30379746835443039</v>
      </c>
      <c r="AF27" s="47" t="s">
        <v>265</v>
      </c>
      <c r="AG27" s="50">
        <v>0.37037037037037035</v>
      </c>
      <c r="AH27" s="47" t="s">
        <v>177</v>
      </c>
      <c r="AI27" s="54">
        <v>42500</v>
      </c>
    </row>
    <row r="28" spans="1:35">
      <c r="A28" s="44">
        <v>26</v>
      </c>
      <c r="B28" s="45" t="s">
        <v>162</v>
      </c>
      <c r="C28" s="107">
        <v>9</v>
      </c>
      <c r="D28" s="45" t="s">
        <v>180</v>
      </c>
      <c r="E28" s="46">
        <v>-52.6</v>
      </c>
      <c r="F28" s="47" t="s">
        <v>216</v>
      </c>
      <c r="G28" s="59">
        <v>-4.9481481481481469</v>
      </c>
      <c r="H28" s="47" t="s">
        <v>277</v>
      </c>
      <c r="I28" s="48">
        <v>2.6551724137931036</v>
      </c>
      <c r="J28" s="47" t="s">
        <v>304</v>
      </c>
      <c r="K28" s="49">
        <v>0.2</v>
      </c>
      <c r="L28" s="47" t="s">
        <v>272</v>
      </c>
      <c r="M28" s="49">
        <v>0.25</v>
      </c>
      <c r="N28" s="47" t="s">
        <v>272</v>
      </c>
      <c r="O28" s="49">
        <v>0.484375</v>
      </c>
      <c r="P28" s="47" t="s">
        <v>175</v>
      </c>
      <c r="Q28" s="50">
        <v>0.2</v>
      </c>
      <c r="R28" s="47" t="s">
        <v>216</v>
      </c>
      <c r="S28" s="50">
        <v>0.13407821229050279</v>
      </c>
      <c r="T28" s="47" t="s">
        <v>269</v>
      </c>
      <c r="U28" s="51">
        <v>6444.8275862068967</v>
      </c>
      <c r="V28" s="47" t="s">
        <v>304</v>
      </c>
      <c r="W28" s="51">
        <v>-5882.1428571428569</v>
      </c>
      <c r="X28" s="47" t="s">
        <v>244</v>
      </c>
      <c r="Y28" s="50">
        <v>0.20114942528735633</v>
      </c>
      <c r="Z28" s="47" t="s">
        <v>228</v>
      </c>
      <c r="AA28" s="50">
        <v>0.1888111888111888</v>
      </c>
      <c r="AB28" s="47" t="s">
        <v>213</v>
      </c>
      <c r="AC28" s="50">
        <v>0.5</v>
      </c>
      <c r="AD28" s="47" t="s">
        <v>238</v>
      </c>
      <c r="AE28" s="50">
        <v>0.30232558139534882</v>
      </c>
      <c r="AF28" s="47" t="s">
        <v>114</v>
      </c>
      <c r="AG28" s="50">
        <v>0.36865671641791042</v>
      </c>
      <c r="AH28" s="47" t="s">
        <v>163</v>
      </c>
      <c r="AI28" s="54">
        <v>41700</v>
      </c>
    </row>
    <row r="29" spans="1:35">
      <c r="A29" s="44">
        <v>27</v>
      </c>
      <c r="B29" s="45" t="s">
        <v>241</v>
      </c>
      <c r="C29" s="107">
        <v>9</v>
      </c>
      <c r="D29" s="45" t="s">
        <v>262</v>
      </c>
      <c r="E29" s="46">
        <v>-59.2</v>
      </c>
      <c r="F29" s="47" t="s">
        <v>304</v>
      </c>
      <c r="G29" s="59">
        <v>-6.7880000000000003</v>
      </c>
      <c r="H29" s="47" t="s">
        <v>241</v>
      </c>
      <c r="I29" s="48">
        <v>2.6666666666666665</v>
      </c>
      <c r="J29" s="47" t="s">
        <v>269</v>
      </c>
      <c r="K29" s="49">
        <v>0.19047619047619047</v>
      </c>
      <c r="L29" s="47" t="s">
        <v>223</v>
      </c>
      <c r="M29" s="49">
        <v>0.25</v>
      </c>
      <c r="N29" s="47" t="s">
        <v>238</v>
      </c>
      <c r="O29" s="49">
        <v>0.44827586206896552</v>
      </c>
      <c r="P29" s="47" t="s">
        <v>269</v>
      </c>
      <c r="Q29" s="50">
        <v>0.19727891156462585</v>
      </c>
      <c r="R29" s="47" t="s">
        <v>269</v>
      </c>
      <c r="S29" s="50">
        <v>0.1360544217687075</v>
      </c>
      <c r="T29" s="47" t="s">
        <v>277</v>
      </c>
      <c r="U29" s="51">
        <v>6384.3373493975905</v>
      </c>
      <c r="V29" s="47" t="s">
        <v>177</v>
      </c>
      <c r="W29" s="51">
        <v>-5950</v>
      </c>
      <c r="X29" s="47" t="s">
        <v>268</v>
      </c>
      <c r="Y29" s="50">
        <v>0.2</v>
      </c>
      <c r="Z29" s="47" t="s">
        <v>255</v>
      </c>
      <c r="AA29" s="50">
        <v>0.18309859154929578</v>
      </c>
      <c r="AB29" s="47" t="s">
        <v>333</v>
      </c>
      <c r="AC29" s="50">
        <v>0.5</v>
      </c>
      <c r="AD29" s="47" t="s">
        <v>276</v>
      </c>
      <c r="AE29" s="50">
        <v>0.30097087378640774</v>
      </c>
      <c r="AF29" s="47" t="s">
        <v>277</v>
      </c>
      <c r="AG29" s="50">
        <v>0.36144578313253012</v>
      </c>
      <c r="AH29" s="47" t="s">
        <v>231</v>
      </c>
      <c r="AI29" s="54">
        <v>41300</v>
      </c>
    </row>
    <row r="30" spans="1:35">
      <c r="A30" s="44">
        <v>28</v>
      </c>
      <c r="B30" s="45" t="s">
        <v>258</v>
      </c>
      <c r="C30" s="107">
        <v>9</v>
      </c>
      <c r="D30" s="45" t="s">
        <v>223</v>
      </c>
      <c r="E30" s="46">
        <v>-72.5</v>
      </c>
      <c r="F30" s="47" t="s">
        <v>235</v>
      </c>
      <c r="G30" s="59">
        <v>-6.9583333333333313</v>
      </c>
      <c r="H30" s="47" t="s">
        <v>304</v>
      </c>
      <c r="I30" s="48">
        <v>2.68</v>
      </c>
      <c r="J30" s="47" t="s">
        <v>227</v>
      </c>
      <c r="K30" s="49">
        <v>0.14285714285714285</v>
      </c>
      <c r="L30" s="47" t="s">
        <v>164</v>
      </c>
      <c r="M30" s="49">
        <v>0.26666666666666666</v>
      </c>
      <c r="N30" s="47" t="s">
        <v>277</v>
      </c>
      <c r="O30" s="49">
        <v>0.44827586206896552</v>
      </c>
      <c r="P30" s="47" t="s">
        <v>228</v>
      </c>
      <c r="Q30" s="50">
        <v>0.19580419580419581</v>
      </c>
      <c r="R30" s="47" t="s">
        <v>297</v>
      </c>
      <c r="S30" s="50">
        <v>0.14492753623188406</v>
      </c>
      <c r="T30" s="47" t="s">
        <v>255</v>
      </c>
      <c r="U30" s="51">
        <v>6295.454545454545</v>
      </c>
      <c r="V30" s="47" t="s">
        <v>213</v>
      </c>
      <c r="W30" s="51">
        <v>-5966.666666666667</v>
      </c>
      <c r="X30" s="47" t="s">
        <v>168</v>
      </c>
      <c r="Y30" s="50">
        <v>0.19718309859154928</v>
      </c>
      <c r="Z30" s="47" t="s">
        <v>202</v>
      </c>
      <c r="AA30" s="50">
        <v>0.17647058823529413</v>
      </c>
      <c r="AB30" s="47" t="s">
        <v>163</v>
      </c>
      <c r="AC30" s="50">
        <v>0.5</v>
      </c>
      <c r="AD30" s="47" t="s">
        <v>228</v>
      </c>
      <c r="AE30" s="50">
        <v>0.29629629629629628</v>
      </c>
      <c r="AF30" s="47" t="s">
        <v>195</v>
      </c>
      <c r="AG30" s="50">
        <v>0.35849056603773582</v>
      </c>
      <c r="AH30" s="47" t="s">
        <v>324</v>
      </c>
      <c r="AI30" s="54">
        <v>38500</v>
      </c>
    </row>
    <row r="31" spans="1:35">
      <c r="A31" s="44">
        <v>29</v>
      </c>
      <c r="B31" s="45" t="s">
        <v>297</v>
      </c>
      <c r="C31" s="107">
        <v>9</v>
      </c>
      <c r="D31" s="45" t="s">
        <v>199</v>
      </c>
      <c r="E31" s="46">
        <v>-97.4</v>
      </c>
      <c r="F31" s="47" t="s">
        <v>228</v>
      </c>
      <c r="G31" s="59">
        <v>-8.8049999999999997</v>
      </c>
      <c r="H31" s="47" t="s">
        <v>235</v>
      </c>
      <c r="I31" s="48">
        <v>2.6875</v>
      </c>
      <c r="J31" s="47" t="s">
        <v>333</v>
      </c>
      <c r="K31" s="49">
        <v>0.1111111111111111</v>
      </c>
      <c r="L31" s="47" t="s">
        <v>168</v>
      </c>
      <c r="M31" s="49">
        <v>0.27777777777777779</v>
      </c>
      <c r="N31" s="47" t="s">
        <v>304</v>
      </c>
      <c r="O31" s="49">
        <v>0.44</v>
      </c>
      <c r="P31" s="47" t="s">
        <v>191</v>
      </c>
      <c r="Q31" s="50">
        <v>0.18260869565217391</v>
      </c>
      <c r="R31" s="47" t="s">
        <v>235</v>
      </c>
      <c r="S31" s="50">
        <v>0.14673913043478262</v>
      </c>
      <c r="T31" s="47" t="s">
        <v>203</v>
      </c>
      <c r="U31" s="51">
        <v>6275</v>
      </c>
      <c r="V31" s="47" t="s">
        <v>227</v>
      </c>
      <c r="W31" s="51">
        <v>-5992.8571428571431</v>
      </c>
      <c r="X31" s="47" t="s">
        <v>179</v>
      </c>
      <c r="Y31" s="50">
        <v>0.19083969465648856</v>
      </c>
      <c r="Z31" s="47" t="s">
        <v>333</v>
      </c>
      <c r="AA31" s="50">
        <v>0.17499999999999999</v>
      </c>
      <c r="AB31" s="47" t="s">
        <v>167</v>
      </c>
      <c r="AC31" s="50">
        <v>0.5</v>
      </c>
      <c r="AD31" s="47" t="s">
        <v>277</v>
      </c>
      <c r="AE31" s="50">
        <v>0.26666666666666666</v>
      </c>
      <c r="AF31" s="47" t="s">
        <v>228</v>
      </c>
      <c r="AG31" s="50">
        <v>0.35714285714285715</v>
      </c>
      <c r="AH31" s="47" t="s">
        <v>258</v>
      </c>
      <c r="AI31" s="54">
        <v>37500</v>
      </c>
    </row>
    <row r="32" spans="1:35">
      <c r="A32" s="44">
        <v>30</v>
      </c>
      <c r="B32" s="45" t="s">
        <v>163</v>
      </c>
      <c r="C32" s="107">
        <v>8</v>
      </c>
      <c r="D32" s="45" t="s">
        <v>241</v>
      </c>
      <c r="E32" s="46">
        <v>-97.9</v>
      </c>
      <c r="F32" s="47" t="s">
        <v>238</v>
      </c>
      <c r="G32" s="59">
        <v>-10.451724137931036</v>
      </c>
      <c r="H32" s="47" t="s">
        <v>238</v>
      </c>
      <c r="I32" s="48">
        <v>2.6896551724137931</v>
      </c>
      <c r="J32" s="47" t="s">
        <v>258</v>
      </c>
      <c r="K32" s="49">
        <v>0.1111111111111111</v>
      </c>
      <c r="L32" s="47" t="s">
        <v>333</v>
      </c>
      <c r="M32" s="49">
        <v>0.27777777777777779</v>
      </c>
      <c r="N32" s="47" t="s">
        <v>235</v>
      </c>
      <c r="O32" s="49">
        <v>0.4375</v>
      </c>
      <c r="P32" s="47" t="s">
        <v>235</v>
      </c>
      <c r="Q32" s="50">
        <v>0.18206521739130435</v>
      </c>
      <c r="R32" s="47" t="s">
        <v>277</v>
      </c>
      <c r="S32" s="50">
        <v>0.14749999999999999</v>
      </c>
      <c r="T32" s="47" t="s">
        <v>163</v>
      </c>
      <c r="U32" s="51">
        <v>5993.333333333333</v>
      </c>
      <c r="V32" s="47" t="s">
        <v>276</v>
      </c>
      <c r="W32" s="51">
        <v>-6030.7692307692305</v>
      </c>
      <c r="X32" s="47" t="s">
        <v>216</v>
      </c>
      <c r="Y32" s="50">
        <v>0.18435754189944134</v>
      </c>
      <c r="Z32" s="47" t="s">
        <v>262</v>
      </c>
      <c r="AA32" s="50">
        <v>0.17391304347826086</v>
      </c>
      <c r="AB32" s="47" t="s">
        <v>241</v>
      </c>
      <c r="AC32" s="50">
        <v>0.5</v>
      </c>
      <c r="AD32" s="47" t="s">
        <v>244</v>
      </c>
      <c r="AE32" s="50">
        <v>0.26470588235294118</v>
      </c>
      <c r="AF32" s="47" t="s">
        <v>235</v>
      </c>
      <c r="AG32" s="50">
        <v>0.34328358208955223</v>
      </c>
      <c r="AH32" s="47" t="s">
        <v>264</v>
      </c>
      <c r="AI32" s="54">
        <v>35600</v>
      </c>
    </row>
    <row r="33" spans="1:35">
      <c r="A33" s="44">
        <v>31</v>
      </c>
      <c r="B33" s="45" t="s">
        <v>335</v>
      </c>
      <c r="C33" s="107">
        <v>8</v>
      </c>
      <c r="D33" s="45" t="s">
        <v>335</v>
      </c>
      <c r="E33" s="46">
        <v>-105.5</v>
      </c>
      <c r="F33" s="47" t="s">
        <v>269</v>
      </c>
      <c r="G33" s="59">
        <v>-10.661904761904763</v>
      </c>
      <c r="H33" s="47" t="s">
        <v>213</v>
      </c>
      <c r="I33" s="48">
        <v>2.7</v>
      </c>
      <c r="J33" s="47" t="s">
        <v>297</v>
      </c>
      <c r="K33" s="49">
        <v>0.1111111111111111</v>
      </c>
      <c r="L33" s="47" t="s">
        <v>227</v>
      </c>
      <c r="M33" s="49">
        <v>0.2857142857142857</v>
      </c>
      <c r="N33" s="47" t="s">
        <v>244</v>
      </c>
      <c r="O33" s="49">
        <v>0.41666666666666669</v>
      </c>
      <c r="P33" s="47" t="s">
        <v>333</v>
      </c>
      <c r="Q33" s="50">
        <v>0.17499999999999999</v>
      </c>
      <c r="R33" s="47" t="s">
        <v>304</v>
      </c>
      <c r="S33" s="50">
        <v>0.14814814814814814</v>
      </c>
      <c r="T33" s="47" t="s">
        <v>168</v>
      </c>
      <c r="U33" s="51">
        <v>5988.3720930232557</v>
      </c>
      <c r="V33" s="47" t="s">
        <v>244</v>
      </c>
      <c r="W33" s="51">
        <v>-6282.608695652174</v>
      </c>
      <c r="X33" s="47" t="s">
        <v>333</v>
      </c>
      <c r="Y33" s="50">
        <v>0.18333333333333332</v>
      </c>
      <c r="Z33" s="47" t="s">
        <v>258</v>
      </c>
      <c r="AA33" s="50">
        <v>0.171875</v>
      </c>
      <c r="AB33" s="47" t="s">
        <v>262</v>
      </c>
      <c r="AC33" s="50">
        <v>0.5</v>
      </c>
      <c r="AD33" s="47" t="s">
        <v>262</v>
      </c>
      <c r="AE33" s="50">
        <v>0.25</v>
      </c>
      <c r="AF33" s="47" t="s">
        <v>175</v>
      </c>
      <c r="AG33" s="50">
        <v>0.33333333333333331</v>
      </c>
      <c r="AH33" s="47" t="s">
        <v>297</v>
      </c>
      <c r="AI33" s="54">
        <v>35600</v>
      </c>
    </row>
    <row r="34" spans="1:35">
      <c r="A34" s="44">
        <v>32</v>
      </c>
      <c r="B34" s="45" t="s">
        <v>203</v>
      </c>
      <c r="C34" s="107">
        <v>5</v>
      </c>
      <c r="D34" s="45" t="s">
        <v>202</v>
      </c>
      <c r="E34" s="46">
        <v>-105.9</v>
      </c>
      <c r="F34" s="47" t="s">
        <v>241</v>
      </c>
      <c r="G34" s="59">
        <v>-10.877777777777778</v>
      </c>
      <c r="H34" s="47" t="s">
        <v>228</v>
      </c>
      <c r="I34" s="48">
        <v>2.7</v>
      </c>
      <c r="J34" s="47" t="s">
        <v>238</v>
      </c>
      <c r="K34" s="49">
        <v>0.10344827586206896</v>
      </c>
      <c r="L34" s="47" t="s">
        <v>216</v>
      </c>
      <c r="M34" s="49">
        <v>0.29629629629629628</v>
      </c>
      <c r="N34" s="47" t="s">
        <v>216</v>
      </c>
      <c r="O34" s="49">
        <v>0.40740740740740738</v>
      </c>
      <c r="P34" s="47" t="s">
        <v>262</v>
      </c>
      <c r="Q34" s="50">
        <v>0.17391304347826086</v>
      </c>
      <c r="R34" s="47" t="s">
        <v>227</v>
      </c>
      <c r="S34" s="50">
        <v>0.15053763440860216</v>
      </c>
      <c r="T34" s="47" t="s">
        <v>177</v>
      </c>
      <c r="U34" s="51">
        <v>5900</v>
      </c>
      <c r="V34" s="47" t="s">
        <v>208</v>
      </c>
      <c r="W34" s="51">
        <v>-6340</v>
      </c>
      <c r="X34" s="47" t="s">
        <v>304</v>
      </c>
      <c r="Y34" s="50">
        <v>0.17460317460317459</v>
      </c>
      <c r="Z34" s="47" t="s">
        <v>166</v>
      </c>
      <c r="AA34" s="50">
        <v>0.17142857142857143</v>
      </c>
      <c r="AB34" s="47" t="s">
        <v>304</v>
      </c>
      <c r="AC34" s="50">
        <v>0.48484848484848486</v>
      </c>
      <c r="AD34" s="47" t="s">
        <v>227</v>
      </c>
      <c r="AE34" s="50">
        <v>0.23076923076923078</v>
      </c>
      <c r="AF34" s="47" t="s">
        <v>276</v>
      </c>
      <c r="AG34" s="50">
        <v>0.3235294117647059</v>
      </c>
      <c r="AH34" s="47" t="s">
        <v>333</v>
      </c>
      <c r="AI34" s="54">
        <v>35500</v>
      </c>
    </row>
    <row r="35" spans="1:35">
      <c r="A35" s="44">
        <v>33</v>
      </c>
      <c r="B35" s="45" t="s">
        <v>166</v>
      </c>
      <c r="C35" s="107">
        <v>4</v>
      </c>
      <c r="D35" s="45" t="s">
        <v>258</v>
      </c>
      <c r="E35" s="46">
        <v>-107.60000000000001</v>
      </c>
      <c r="F35" s="47" t="s">
        <v>333</v>
      </c>
      <c r="G35" s="59">
        <v>-11.166666666666666</v>
      </c>
      <c r="H35" s="47" t="s">
        <v>223</v>
      </c>
      <c r="I35" s="48">
        <v>2.75</v>
      </c>
      <c r="J35" s="47" t="s">
        <v>324</v>
      </c>
      <c r="K35" s="49">
        <v>4.3478260869565216E-2</v>
      </c>
      <c r="L35" s="47" t="s">
        <v>161</v>
      </c>
      <c r="M35" s="49">
        <v>0.3</v>
      </c>
      <c r="N35" s="47" t="s">
        <v>228</v>
      </c>
      <c r="O35" s="49">
        <v>0.4</v>
      </c>
      <c r="P35" s="47" t="s">
        <v>238</v>
      </c>
      <c r="Q35" s="50">
        <v>0.17370892018779344</v>
      </c>
      <c r="R35" s="47" t="s">
        <v>241</v>
      </c>
      <c r="S35" s="50">
        <v>0.15151515151515152</v>
      </c>
      <c r="T35" s="47" t="s">
        <v>235</v>
      </c>
      <c r="U35" s="51">
        <v>5847.7611940298511</v>
      </c>
      <c r="V35" s="47" t="s">
        <v>333</v>
      </c>
      <c r="W35" s="51">
        <v>-6373.333333333333</v>
      </c>
      <c r="X35" s="47" t="s">
        <v>262</v>
      </c>
      <c r="Y35" s="50">
        <v>0.17391304347826086</v>
      </c>
      <c r="Z35" s="47" t="s">
        <v>215</v>
      </c>
      <c r="AA35" s="50">
        <v>0.16666666666666666</v>
      </c>
      <c r="AB35" s="47" t="s">
        <v>255</v>
      </c>
      <c r="AC35" s="50">
        <v>0.47826086956521741</v>
      </c>
      <c r="AD35" s="47" t="s">
        <v>164</v>
      </c>
      <c r="AE35" s="50">
        <v>0.22580645161290322</v>
      </c>
      <c r="AF35" s="47" t="s">
        <v>169</v>
      </c>
      <c r="AG35" s="50">
        <v>0.27272727272727271</v>
      </c>
      <c r="AH35" s="47" t="s">
        <v>213</v>
      </c>
      <c r="AI35" s="54">
        <v>34800</v>
      </c>
    </row>
    <row r="36" spans="1:35">
      <c r="A36" s="44">
        <v>34</v>
      </c>
      <c r="B36" s="45" t="s">
        <v>205</v>
      </c>
      <c r="C36" s="107">
        <v>4</v>
      </c>
      <c r="D36" s="45" t="s">
        <v>213</v>
      </c>
      <c r="E36" s="46">
        <v>-116.70000000000002</v>
      </c>
      <c r="F36" s="47" t="s">
        <v>213</v>
      </c>
      <c r="G36" s="59">
        <v>-11.670000000000002</v>
      </c>
      <c r="H36" s="47" t="s">
        <v>335</v>
      </c>
      <c r="I36" s="48">
        <v>2.75</v>
      </c>
      <c r="J36" s="47" t="s">
        <v>213</v>
      </c>
      <c r="K36" s="49">
        <v>0</v>
      </c>
      <c r="L36" s="47" t="s">
        <v>228</v>
      </c>
      <c r="M36" s="49">
        <v>0.3</v>
      </c>
      <c r="N36" s="47" t="s">
        <v>333</v>
      </c>
      <c r="O36" s="49">
        <v>0.3888888888888889</v>
      </c>
      <c r="P36" s="47" t="s">
        <v>258</v>
      </c>
      <c r="Q36" s="50">
        <v>0.171875</v>
      </c>
      <c r="R36" s="47" t="s">
        <v>264</v>
      </c>
      <c r="S36" s="50">
        <v>0.15384615384615385</v>
      </c>
      <c r="T36" s="47" t="s">
        <v>263</v>
      </c>
      <c r="U36" s="51">
        <v>5844.0944881889764</v>
      </c>
      <c r="V36" s="47" t="s">
        <v>161</v>
      </c>
      <c r="W36" s="51">
        <v>-6514.2857142857147</v>
      </c>
      <c r="X36" s="47" t="s">
        <v>161</v>
      </c>
      <c r="Y36" s="50">
        <v>0.16883116883116883</v>
      </c>
      <c r="Z36" s="47" t="s">
        <v>177</v>
      </c>
      <c r="AA36" s="50">
        <v>0.15789473684210525</v>
      </c>
      <c r="AB36" s="47" t="s">
        <v>277</v>
      </c>
      <c r="AC36" s="50">
        <v>0.47572815533980584</v>
      </c>
      <c r="AD36" s="47" t="s">
        <v>231</v>
      </c>
      <c r="AE36" s="50">
        <v>0.2</v>
      </c>
      <c r="AF36" s="47" t="s">
        <v>241</v>
      </c>
      <c r="AG36" s="50">
        <v>0.26666666666666666</v>
      </c>
      <c r="AH36" s="47" t="s">
        <v>167</v>
      </c>
      <c r="AI36" s="54">
        <v>34000</v>
      </c>
    </row>
    <row r="37" spans="1:35">
      <c r="A37" s="44">
        <v>35</v>
      </c>
      <c r="B37" s="45" t="s">
        <v>223</v>
      </c>
      <c r="C37" s="107">
        <v>4</v>
      </c>
      <c r="D37" s="45" t="s">
        <v>114</v>
      </c>
      <c r="E37" s="46">
        <v>-124.30000000000022</v>
      </c>
      <c r="F37" s="47" t="s">
        <v>258</v>
      </c>
      <c r="G37" s="59">
        <v>-11.955555555555556</v>
      </c>
      <c r="H37" s="47" t="s">
        <v>333</v>
      </c>
      <c r="I37" s="48">
        <v>2.7777777777777777</v>
      </c>
      <c r="J37" s="47" t="s">
        <v>166</v>
      </c>
      <c r="K37" s="49">
        <v>0</v>
      </c>
      <c r="L37" s="47" t="s">
        <v>304</v>
      </c>
      <c r="M37" s="49">
        <v>0.32</v>
      </c>
      <c r="N37" s="47" t="s">
        <v>269</v>
      </c>
      <c r="O37" s="49">
        <v>0.38095238095238093</v>
      </c>
      <c r="P37" s="47" t="s">
        <v>215</v>
      </c>
      <c r="Q37" s="50">
        <v>0.16666666666666666</v>
      </c>
      <c r="R37" s="47" t="s">
        <v>272</v>
      </c>
      <c r="S37" s="50">
        <v>0.16666666666666666</v>
      </c>
      <c r="T37" s="47" t="s">
        <v>258</v>
      </c>
      <c r="U37" s="51">
        <v>5627.272727272727</v>
      </c>
      <c r="V37" s="47" t="s">
        <v>180</v>
      </c>
      <c r="W37" s="51">
        <v>-6600</v>
      </c>
      <c r="X37" s="47" t="s">
        <v>169</v>
      </c>
      <c r="Y37" s="50">
        <v>0.15938864628820962</v>
      </c>
      <c r="Z37" s="47" t="s">
        <v>269</v>
      </c>
      <c r="AA37" s="50">
        <v>0.15646258503401361</v>
      </c>
      <c r="AB37" s="47" t="s">
        <v>324</v>
      </c>
      <c r="AC37" s="50">
        <v>0.44444444444444442</v>
      </c>
      <c r="AD37" s="47" t="s">
        <v>258</v>
      </c>
      <c r="AE37" s="50">
        <v>0.18181818181818182</v>
      </c>
      <c r="AF37" s="47" t="s">
        <v>304</v>
      </c>
      <c r="AG37" s="50">
        <v>0.26190476190476192</v>
      </c>
      <c r="AH37" s="47" t="s">
        <v>241</v>
      </c>
      <c r="AI37" s="54">
        <v>34000</v>
      </c>
    </row>
    <row r="38" spans="1:35">
      <c r="A38" s="44">
        <v>36</v>
      </c>
      <c r="B38" s="45" t="s">
        <v>208</v>
      </c>
      <c r="C38" s="107">
        <v>3</v>
      </c>
      <c r="D38" s="45" t="s">
        <v>166</v>
      </c>
      <c r="E38" s="46">
        <v>-127.99999999999999</v>
      </c>
      <c r="F38" s="47" t="s">
        <v>335</v>
      </c>
      <c r="G38" s="59">
        <v>-13.1875</v>
      </c>
      <c r="H38" s="47" t="s">
        <v>258</v>
      </c>
      <c r="I38" s="48">
        <v>2.7777777777777777</v>
      </c>
      <c r="J38" s="47" t="s">
        <v>167</v>
      </c>
      <c r="K38" s="49">
        <v>0</v>
      </c>
      <c r="L38" s="47" t="s">
        <v>262</v>
      </c>
      <c r="M38" s="49">
        <v>0.33333333333333331</v>
      </c>
      <c r="N38" s="47" t="s">
        <v>335</v>
      </c>
      <c r="O38" s="49">
        <v>0.375</v>
      </c>
      <c r="P38" s="47" t="s">
        <v>164</v>
      </c>
      <c r="Q38" s="50">
        <v>0.16528925619834711</v>
      </c>
      <c r="R38" s="47" t="s">
        <v>215</v>
      </c>
      <c r="S38" s="50">
        <v>0.16666666666666666</v>
      </c>
      <c r="T38" s="47" t="s">
        <v>265</v>
      </c>
      <c r="U38" s="51">
        <v>5618.5185185185182</v>
      </c>
      <c r="V38" s="47" t="s">
        <v>228</v>
      </c>
      <c r="W38" s="51">
        <v>-6690</v>
      </c>
      <c r="X38" s="47" t="s">
        <v>235</v>
      </c>
      <c r="Y38" s="50">
        <v>0.15760869565217392</v>
      </c>
      <c r="Z38" s="47" t="s">
        <v>324</v>
      </c>
      <c r="AA38" s="50">
        <v>0.1554054054054054</v>
      </c>
      <c r="AB38" s="47" t="s">
        <v>179</v>
      </c>
      <c r="AC38" s="50">
        <v>0.4</v>
      </c>
      <c r="AD38" s="47" t="s">
        <v>269</v>
      </c>
      <c r="AE38" s="50">
        <v>0.17391304347826086</v>
      </c>
      <c r="AF38" s="47" t="s">
        <v>177</v>
      </c>
      <c r="AG38" s="50">
        <v>0.25</v>
      </c>
      <c r="AH38" s="47" t="s">
        <v>175</v>
      </c>
      <c r="AI38" s="54">
        <v>33600</v>
      </c>
    </row>
    <row r="39" spans="1:35">
      <c r="A39" s="44">
        <v>37</v>
      </c>
      <c r="B39" s="45" t="s">
        <v>262</v>
      </c>
      <c r="C39" s="107">
        <v>3</v>
      </c>
      <c r="D39" s="45" t="s">
        <v>208</v>
      </c>
      <c r="E39" s="46">
        <v>-132.69999999999999</v>
      </c>
      <c r="F39" s="47" t="s">
        <v>215</v>
      </c>
      <c r="G39" s="59">
        <v>-14.4</v>
      </c>
      <c r="H39" s="47" t="s">
        <v>297</v>
      </c>
      <c r="I39" s="48">
        <v>2.8888888888888888</v>
      </c>
      <c r="J39" s="47" t="s">
        <v>175</v>
      </c>
      <c r="K39" s="49">
        <v>0</v>
      </c>
      <c r="L39" s="47" t="s">
        <v>235</v>
      </c>
      <c r="M39" s="49">
        <v>0.35416666666666669</v>
      </c>
      <c r="N39" s="47" t="s">
        <v>324</v>
      </c>
      <c r="O39" s="49">
        <v>0.34782608695652173</v>
      </c>
      <c r="P39" s="47" t="s">
        <v>216</v>
      </c>
      <c r="Q39" s="50">
        <v>0.15083798882681565</v>
      </c>
      <c r="R39" s="47" t="s">
        <v>258</v>
      </c>
      <c r="S39" s="50">
        <v>0.171875</v>
      </c>
      <c r="T39" s="47" t="s">
        <v>304</v>
      </c>
      <c r="U39" s="51">
        <v>5597.6190476190477</v>
      </c>
      <c r="V39" s="47" t="s">
        <v>195</v>
      </c>
      <c r="W39" s="51">
        <v>-6753.7037037037035</v>
      </c>
      <c r="X39" s="47" t="s">
        <v>238</v>
      </c>
      <c r="Y39" s="50">
        <v>0.15492957746478872</v>
      </c>
      <c r="Z39" s="47" t="s">
        <v>265</v>
      </c>
      <c r="AA39" s="50">
        <v>0.14553990610328638</v>
      </c>
      <c r="AB39" s="47" t="s">
        <v>335</v>
      </c>
      <c r="AC39" s="50">
        <v>0.35714285714285715</v>
      </c>
      <c r="AD39" s="47" t="s">
        <v>324</v>
      </c>
      <c r="AE39" s="50">
        <v>0.17391304347826086</v>
      </c>
      <c r="AF39" s="47" t="s">
        <v>231</v>
      </c>
      <c r="AG39" s="50">
        <v>0.25</v>
      </c>
      <c r="AH39" s="47" t="s">
        <v>268</v>
      </c>
      <c r="AI39" s="54">
        <v>32100</v>
      </c>
    </row>
    <row r="40" spans="1:35">
      <c r="A40" s="44">
        <v>38</v>
      </c>
      <c r="B40" s="45" t="s">
        <v>175</v>
      </c>
      <c r="C40" s="107">
        <v>2</v>
      </c>
      <c r="D40" s="45" t="s">
        <v>216</v>
      </c>
      <c r="E40" s="46">
        <v>-133.59999999999997</v>
      </c>
      <c r="F40" s="47" t="s">
        <v>223</v>
      </c>
      <c r="G40" s="59">
        <v>-18.125</v>
      </c>
      <c r="H40" s="47" t="s">
        <v>269</v>
      </c>
      <c r="I40" s="48">
        <v>2.9047619047619047</v>
      </c>
      <c r="J40" s="47" t="s">
        <v>180</v>
      </c>
      <c r="K40" s="49">
        <v>0</v>
      </c>
      <c r="L40" s="47" t="s">
        <v>163</v>
      </c>
      <c r="M40" s="49">
        <v>0.375</v>
      </c>
      <c r="N40" s="47" t="s">
        <v>258</v>
      </c>
      <c r="O40" s="49">
        <v>0.33333333333333331</v>
      </c>
      <c r="P40" s="47" t="s">
        <v>213</v>
      </c>
      <c r="Q40" s="50">
        <v>0.14814814814814814</v>
      </c>
      <c r="R40" s="47" t="s">
        <v>202</v>
      </c>
      <c r="S40" s="50">
        <v>0.17647058823529413</v>
      </c>
      <c r="T40" s="47" t="s">
        <v>333</v>
      </c>
      <c r="U40" s="51">
        <v>5357.1428571428569</v>
      </c>
      <c r="V40" s="47" t="s">
        <v>238</v>
      </c>
      <c r="W40" s="51">
        <v>-6817.8571428571431</v>
      </c>
      <c r="X40" s="47" t="s">
        <v>231</v>
      </c>
      <c r="Y40" s="50">
        <v>0.15384615384615385</v>
      </c>
      <c r="Z40" s="47" t="s">
        <v>216</v>
      </c>
      <c r="AA40" s="50">
        <v>0.14525139664804471</v>
      </c>
      <c r="AB40" s="47" t="s">
        <v>191</v>
      </c>
      <c r="AC40" s="50">
        <v>0.33333333333333331</v>
      </c>
      <c r="AD40" s="47" t="s">
        <v>203</v>
      </c>
      <c r="AE40" s="50">
        <v>0.16666666666666666</v>
      </c>
      <c r="AF40" s="47" t="s">
        <v>262</v>
      </c>
      <c r="AG40" s="50">
        <v>0.25</v>
      </c>
      <c r="AH40" s="47" t="s">
        <v>335</v>
      </c>
      <c r="AI40" s="54">
        <v>29800</v>
      </c>
    </row>
    <row r="41" spans="1:35">
      <c r="A41" s="44">
        <v>39</v>
      </c>
      <c r="B41" s="45" t="s">
        <v>177</v>
      </c>
      <c r="C41" s="107">
        <v>2</v>
      </c>
      <c r="D41" s="45" t="s">
        <v>203</v>
      </c>
      <c r="E41" s="46">
        <v>-161.39999999999998</v>
      </c>
      <c r="F41" s="47" t="s">
        <v>297</v>
      </c>
      <c r="G41" s="59">
        <v>-18.588888888888889</v>
      </c>
      <c r="H41" s="47" t="s">
        <v>196</v>
      </c>
      <c r="I41" s="48">
        <v>3</v>
      </c>
      <c r="J41" s="47" t="s">
        <v>199</v>
      </c>
      <c r="K41" s="49">
        <v>0</v>
      </c>
      <c r="L41" s="47" t="s">
        <v>277</v>
      </c>
      <c r="M41" s="49">
        <v>0.37931034482758619</v>
      </c>
      <c r="N41" s="47" t="s">
        <v>262</v>
      </c>
      <c r="O41" s="49">
        <v>0.33333333333333331</v>
      </c>
      <c r="P41" s="47" t="s">
        <v>335</v>
      </c>
      <c r="Q41" s="50">
        <v>0.14545454545454545</v>
      </c>
      <c r="R41" s="47" t="s">
        <v>161</v>
      </c>
      <c r="S41" s="50">
        <v>0.18181818181818182</v>
      </c>
      <c r="T41" s="47" t="s">
        <v>241</v>
      </c>
      <c r="U41" s="51">
        <v>4940</v>
      </c>
      <c r="V41" s="47" t="s">
        <v>255</v>
      </c>
      <c r="W41" s="51">
        <v>-6852.3809523809523</v>
      </c>
      <c r="X41" s="47" t="s">
        <v>241</v>
      </c>
      <c r="Y41" s="50">
        <v>0.15151515151515152</v>
      </c>
      <c r="Z41" s="47" t="s">
        <v>167</v>
      </c>
      <c r="AA41" s="50">
        <v>0.14285714285714285</v>
      </c>
      <c r="AB41" s="47" t="s">
        <v>203</v>
      </c>
      <c r="AC41" s="50">
        <v>0.33333333333333331</v>
      </c>
      <c r="AD41" s="47" t="s">
        <v>297</v>
      </c>
      <c r="AE41" s="50">
        <v>0.125</v>
      </c>
      <c r="AF41" s="47" t="s">
        <v>164</v>
      </c>
      <c r="AG41" s="50">
        <v>0.2</v>
      </c>
      <c r="AH41" s="47" t="s">
        <v>262</v>
      </c>
      <c r="AI41" s="54">
        <v>28000</v>
      </c>
    </row>
    <row r="42" spans="1:35">
      <c r="A42" s="44">
        <v>40</v>
      </c>
      <c r="B42" s="45" t="s">
        <v>199</v>
      </c>
      <c r="C42" s="107">
        <v>2</v>
      </c>
      <c r="D42" s="45" t="s">
        <v>297</v>
      </c>
      <c r="E42" s="46">
        <v>-167.3</v>
      </c>
      <c r="F42" s="47" t="s">
        <v>262</v>
      </c>
      <c r="G42" s="59">
        <v>-19.733333333333334</v>
      </c>
      <c r="H42" s="47" t="s">
        <v>215</v>
      </c>
      <c r="I42" s="48">
        <v>3</v>
      </c>
      <c r="J42" s="47" t="s">
        <v>196</v>
      </c>
      <c r="K42" s="49">
        <v>0</v>
      </c>
      <c r="L42" s="47" t="s">
        <v>203</v>
      </c>
      <c r="M42" s="49">
        <v>0.4</v>
      </c>
      <c r="N42" s="47" t="s">
        <v>166</v>
      </c>
      <c r="O42" s="49">
        <v>0.25</v>
      </c>
      <c r="P42" s="47" t="s">
        <v>196</v>
      </c>
      <c r="Q42" s="50">
        <v>0.125</v>
      </c>
      <c r="R42" s="47" t="s">
        <v>324</v>
      </c>
      <c r="S42" s="50">
        <v>0.18243243243243243</v>
      </c>
      <c r="T42" s="47" t="s">
        <v>179</v>
      </c>
      <c r="U42" s="51">
        <v>4909.375</v>
      </c>
      <c r="V42" s="47" t="s">
        <v>241</v>
      </c>
      <c r="W42" s="51">
        <v>-7080</v>
      </c>
      <c r="X42" s="47" t="s">
        <v>180</v>
      </c>
      <c r="Y42" s="50">
        <v>0.14285714285714285</v>
      </c>
      <c r="Z42" s="47" t="s">
        <v>227</v>
      </c>
      <c r="AA42" s="50">
        <v>0.13978494623655913</v>
      </c>
      <c r="AB42" s="47" t="s">
        <v>223</v>
      </c>
      <c r="AC42" s="50">
        <v>0.33333333333333331</v>
      </c>
      <c r="AD42" s="47" t="s">
        <v>213</v>
      </c>
      <c r="AE42" s="50">
        <v>0</v>
      </c>
      <c r="AF42" s="47" t="s">
        <v>227</v>
      </c>
      <c r="AG42" s="50">
        <v>0.19047619047619047</v>
      </c>
      <c r="AH42" s="47" t="s">
        <v>215</v>
      </c>
      <c r="AI42" s="54">
        <v>25600</v>
      </c>
    </row>
    <row r="43" spans="1:35">
      <c r="A43" s="44">
        <v>41</v>
      </c>
      <c r="B43" s="45" t="s">
        <v>202</v>
      </c>
      <c r="C43" s="107">
        <v>2</v>
      </c>
      <c r="D43" s="45" t="s">
        <v>304</v>
      </c>
      <c r="E43" s="46">
        <v>-169.70000000000002</v>
      </c>
      <c r="F43" s="47" t="s">
        <v>324</v>
      </c>
      <c r="G43" s="59">
        <v>-24.717391304347824</v>
      </c>
      <c r="H43" s="47" t="s">
        <v>262</v>
      </c>
      <c r="I43" s="48">
        <v>3</v>
      </c>
      <c r="J43" s="47" t="s">
        <v>203</v>
      </c>
      <c r="K43" s="49">
        <v>0</v>
      </c>
      <c r="L43" s="47" t="s">
        <v>269</v>
      </c>
      <c r="M43" s="49">
        <v>0.47619047619047616</v>
      </c>
      <c r="N43" s="47" t="s">
        <v>297</v>
      </c>
      <c r="O43" s="49">
        <v>0.22222222222222221</v>
      </c>
      <c r="P43" s="47" t="s">
        <v>297</v>
      </c>
      <c r="Q43" s="50">
        <v>0.10144927536231885</v>
      </c>
      <c r="R43" s="47" t="s">
        <v>223</v>
      </c>
      <c r="S43" s="50">
        <v>0.19047619047619047</v>
      </c>
      <c r="T43" s="47" t="s">
        <v>262</v>
      </c>
      <c r="U43" s="51">
        <v>4525</v>
      </c>
      <c r="V43" s="47" t="s">
        <v>335</v>
      </c>
      <c r="W43" s="51">
        <v>-7085.7142857142853</v>
      </c>
      <c r="X43" s="47" t="s">
        <v>324</v>
      </c>
      <c r="Y43" s="50">
        <v>0.12162162162162163</v>
      </c>
      <c r="Z43" s="47" t="s">
        <v>203</v>
      </c>
      <c r="AA43" s="50">
        <v>0.13953488372093023</v>
      </c>
      <c r="AB43" s="47" t="s">
        <v>164</v>
      </c>
      <c r="AC43" s="50">
        <v>0.3125</v>
      </c>
      <c r="AD43" s="47" t="s">
        <v>167</v>
      </c>
      <c r="AE43" s="50">
        <v>0</v>
      </c>
      <c r="AF43" s="47" t="s">
        <v>191</v>
      </c>
      <c r="AG43" s="50">
        <v>0.14285714285714285</v>
      </c>
      <c r="AH43" s="47" t="s">
        <v>203</v>
      </c>
      <c r="AI43" s="54">
        <v>25000</v>
      </c>
    </row>
    <row r="44" spans="1:35">
      <c r="A44" s="44">
        <v>42</v>
      </c>
      <c r="B44" s="45" t="s">
        <v>231</v>
      </c>
      <c r="C44" s="107">
        <v>2</v>
      </c>
      <c r="D44" s="45" t="s">
        <v>228</v>
      </c>
      <c r="E44" s="46">
        <v>-176.1</v>
      </c>
      <c r="F44" s="47" t="s">
        <v>196</v>
      </c>
      <c r="G44" s="59">
        <v>-27.1</v>
      </c>
      <c r="H44" s="47" t="s">
        <v>324</v>
      </c>
      <c r="I44" s="48">
        <v>3.1304347826086958</v>
      </c>
      <c r="J44" s="47" t="s">
        <v>202</v>
      </c>
      <c r="K44" s="49">
        <v>0</v>
      </c>
      <c r="L44" s="47" t="s">
        <v>166</v>
      </c>
      <c r="M44" s="49">
        <v>0.5</v>
      </c>
      <c r="N44" s="47" t="s">
        <v>180</v>
      </c>
      <c r="O44" s="49">
        <v>0</v>
      </c>
      <c r="P44" s="47" t="s">
        <v>324</v>
      </c>
      <c r="Q44" s="50">
        <v>0.10135135135135136</v>
      </c>
      <c r="R44" s="47" t="s">
        <v>168</v>
      </c>
      <c r="S44" s="50">
        <v>0.19718309859154928</v>
      </c>
      <c r="T44" s="47" t="s">
        <v>215</v>
      </c>
      <c r="U44" s="51">
        <v>3900</v>
      </c>
      <c r="V44" s="47" t="s">
        <v>163</v>
      </c>
      <c r="W44" s="51">
        <v>-7212.5</v>
      </c>
      <c r="X44" s="47" t="s">
        <v>202</v>
      </c>
      <c r="Y44" s="50">
        <v>0.11764705882352941</v>
      </c>
      <c r="Z44" s="47" t="s">
        <v>162</v>
      </c>
      <c r="AA44" s="50">
        <v>0.11538461538461539</v>
      </c>
      <c r="AB44" s="47" t="s">
        <v>180</v>
      </c>
      <c r="AC44" s="50">
        <v>0</v>
      </c>
      <c r="AD44" s="47" t="s">
        <v>175</v>
      </c>
      <c r="AE44" s="50">
        <v>0</v>
      </c>
      <c r="AF44" s="47" t="s">
        <v>258</v>
      </c>
      <c r="AG44" s="50">
        <v>9.0909090909090912E-2</v>
      </c>
      <c r="AH44" s="47" t="s">
        <v>166</v>
      </c>
      <c r="AI44" s="54">
        <v>23700</v>
      </c>
    </row>
    <row r="45" spans="1:35">
      <c r="A45" s="44">
        <v>43</v>
      </c>
      <c r="B45" s="45" t="s">
        <v>264</v>
      </c>
      <c r="C45" s="107">
        <v>2</v>
      </c>
      <c r="D45" s="45" t="s">
        <v>333</v>
      </c>
      <c r="E45" s="46">
        <v>-201</v>
      </c>
      <c r="F45" s="47" t="s">
        <v>166</v>
      </c>
      <c r="G45" s="59">
        <v>-31.999999999999996</v>
      </c>
      <c r="H45" s="47" t="s">
        <v>166</v>
      </c>
      <c r="I45" s="48">
        <v>3.25</v>
      </c>
      <c r="J45" s="47" t="s">
        <v>208</v>
      </c>
      <c r="K45" s="49">
        <v>0</v>
      </c>
      <c r="L45" s="47" t="s">
        <v>177</v>
      </c>
      <c r="M45" s="49">
        <v>0.5</v>
      </c>
      <c r="N45" s="47" t="s">
        <v>199</v>
      </c>
      <c r="O45" s="49">
        <v>0</v>
      </c>
      <c r="P45" s="47" t="s">
        <v>223</v>
      </c>
      <c r="Q45" s="50">
        <v>9.5238095238095233E-2</v>
      </c>
      <c r="R45" s="47" t="s">
        <v>268</v>
      </c>
      <c r="S45" s="50">
        <v>0.2</v>
      </c>
      <c r="T45" s="47" t="s">
        <v>166</v>
      </c>
      <c r="U45" s="51">
        <v>2928.5714285714284</v>
      </c>
      <c r="V45" s="47" t="s">
        <v>216</v>
      </c>
      <c r="W45" s="51">
        <v>-7266.666666666667</v>
      </c>
      <c r="X45" s="47" t="s">
        <v>166</v>
      </c>
      <c r="Y45" s="50">
        <v>0.11428571428571428</v>
      </c>
      <c r="Z45" s="47" t="s">
        <v>335</v>
      </c>
      <c r="AA45" s="50">
        <v>0.10909090909090909</v>
      </c>
      <c r="AB45" s="47" t="s">
        <v>199</v>
      </c>
      <c r="AC45" s="50">
        <v>0</v>
      </c>
      <c r="AD45" s="47" t="s">
        <v>180</v>
      </c>
      <c r="AE45" s="50">
        <v>0</v>
      </c>
      <c r="AF45" s="47" t="s">
        <v>180</v>
      </c>
      <c r="AG45" s="50">
        <v>0</v>
      </c>
      <c r="AH45" s="47" t="s">
        <v>223</v>
      </c>
      <c r="AI45" s="54">
        <v>22100</v>
      </c>
    </row>
    <row r="46" spans="1:35">
      <c r="A46" s="44">
        <v>44</v>
      </c>
      <c r="B46" s="45" t="s">
        <v>167</v>
      </c>
      <c r="C46" s="107">
        <v>1</v>
      </c>
      <c r="D46" s="45" t="s">
        <v>269</v>
      </c>
      <c r="E46" s="46">
        <v>-223.90000000000003</v>
      </c>
      <c r="F46" s="47" t="s">
        <v>203</v>
      </c>
      <c r="G46" s="59">
        <v>-32.279999999999994</v>
      </c>
      <c r="H46" s="47" t="s">
        <v>203</v>
      </c>
      <c r="I46" s="48">
        <v>3.4</v>
      </c>
      <c r="J46" s="47" t="s">
        <v>215</v>
      </c>
      <c r="K46" s="49">
        <v>0</v>
      </c>
      <c r="L46" s="47" t="s">
        <v>324</v>
      </c>
      <c r="M46" s="49">
        <v>0.52173913043478259</v>
      </c>
      <c r="N46" s="47" t="s">
        <v>196</v>
      </c>
      <c r="O46" s="49">
        <v>0</v>
      </c>
      <c r="P46" s="47" t="s">
        <v>203</v>
      </c>
      <c r="Q46" s="50">
        <v>9.3023255813953487E-2</v>
      </c>
      <c r="R46" s="47" t="s">
        <v>228</v>
      </c>
      <c r="S46" s="50">
        <v>0.20979020979020979</v>
      </c>
      <c r="T46" s="47" t="s">
        <v>202</v>
      </c>
      <c r="U46" s="51">
        <v>1300</v>
      </c>
      <c r="V46" s="47" t="s">
        <v>268</v>
      </c>
      <c r="W46" s="51">
        <v>-8000</v>
      </c>
      <c r="X46" s="47" t="s">
        <v>191</v>
      </c>
      <c r="Y46" s="50">
        <v>0.10434782608695652</v>
      </c>
      <c r="Z46" s="47" t="s">
        <v>213</v>
      </c>
      <c r="AA46" s="50">
        <v>3.7037037037037035E-2</v>
      </c>
      <c r="AB46" s="47" t="s">
        <v>196</v>
      </c>
      <c r="AC46" s="50">
        <v>0</v>
      </c>
      <c r="AD46" s="47" t="s">
        <v>199</v>
      </c>
      <c r="AE46" s="50">
        <v>0</v>
      </c>
      <c r="AF46" s="47" t="s">
        <v>199</v>
      </c>
      <c r="AG46" s="50">
        <v>0</v>
      </c>
      <c r="AH46" s="47" t="s">
        <v>199</v>
      </c>
      <c r="AI46" s="54">
        <v>14100</v>
      </c>
    </row>
    <row r="47" spans="1:35">
      <c r="A47" s="44">
        <v>45</v>
      </c>
      <c r="B47" s="45" t="s">
        <v>180</v>
      </c>
      <c r="C47" s="107">
        <v>1</v>
      </c>
      <c r="D47" s="45" t="s">
        <v>277</v>
      </c>
      <c r="E47" s="46">
        <v>-264.7</v>
      </c>
      <c r="F47" s="47" t="s">
        <v>208</v>
      </c>
      <c r="G47" s="59">
        <v>-44.233333333333327</v>
      </c>
      <c r="H47" s="47" t="s">
        <v>208</v>
      </c>
      <c r="I47" s="48">
        <v>3.6666666666666665</v>
      </c>
      <c r="J47" s="47" t="s">
        <v>223</v>
      </c>
      <c r="K47" s="49">
        <v>0</v>
      </c>
      <c r="L47" s="47" t="s">
        <v>208</v>
      </c>
      <c r="M47" s="49">
        <v>0.66666666666666663</v>
      </c>
      <c r="N47" s="47" t="s">
        <v>203</v>
      </c>
      <c r="O47" s="49">
        <v>0</v>
      </c>
      <c r="P47" s="47" t="s">
        <v>202</v>
      </c>
      <c r="Q47" s="50">
        <v>5.8823529411764705E-2</v>
      </c>
      <c r="R47" s="47" t="s">
        <v>208</v>
      </c>
      <c r="S47" s="50">
        <v>0.21739130434782608</v>
      </c>
      <c r="T47" s="47" t="s">
        <v>196</v>
      </c>
      <c r="U47" s="51">
        <v>1000</v>
      </c>
      <c r="V47" s="47" t="s">
        <v>179</v>
      </c>
      <c r="W47" s="51">
        <v>-8157.1428571428569</v>
      </c>
      <c r="X47" s="47" t="s">
        <v>297</v>
      </c>
      <c r="Y47" s="50">
        <v>8.6956521739130432E-2</v>
      </c>
      <c r="Z47" s="47" t="s">
        <v>175</v>
      </c>
      <c r="AA47" s="50">
        <v>0</v>
      </c>
      <c r="AB47" s="47" t="s">
        <v>202</v>
      </c>
      <c r="AC47" s="50">
        <v>0</v>
      </c>
      <c r="AD47" s="47" t="s">
        <v>202</v>
      </c>
      <c r="AE47" s="50">
        <v>0</v>
      </c>
      <c r="AF47" s="47" t="s">
        <v>196</v>
      </c>
      <c r="AG47" s="50">
        <v>0</v>
      </c>
      <c r="AH47" s="47" t="s">
        <v>202</v>
      </c>
      <c r="AI47" s="54">
        <v>13500</v>
      </c>
    </row>
    <row r="48" spans="1:35">
      <c r="A48" s="44">
        <v>46</v>
      </c>
      <c r="B48" s="45" t="s">
        <v>196</v>
      </c>
      <c r="C48" s="107">
        <v>1</v>
      </c>
      <c r="D48" s="45" t="s">
        <v>238</v>
      </c>
      <c r="E48" s="46">
        <v>-303.10000000000002</v>
      </c>
      <c r="F48" s="47" t="s">
        <v>199</v>
      </c>
      <c r="G48" s="59">
        <v>-48.7</v>
      </c>
      <c r="H48" s="47" t="s">
        <v>180</v>
      </c>
      <c r="I48" s="48">
        <v>4</v>
      </c>
      <c r="J48" s="47" t="s">
        <v>241</v>
      </c>
      <c r="K48" s="49">
        <v>0</v>
      </c>
      <c r="L48" s="47" t="s">
        <v>180</v>
      </c>
      <c r="M48" s="49">
        <v>1</v>
      </c>
      <c r="N48" s="47" t="s">
        <v>202</v>
      </c>
      <c r="O48" s="49">
        <v>0</v>
      </c>
      <c r="P48" s="47" t="s">
        <v>180</v>
      </c>
      <c r="Q48" s="50">
        <v>0</v>
      </c>
      <c r="R48" s="47" t="s">
        <v>262</v>
      </c>
      <c r="S48" s="50">
        <v>0.21739130434782608</v>
      </c>
      <c r="T48" s="47" t="s">
        <v>180</v>
      </c>
      <c r="U48" s="51">
        <v>0</v>
      </c>
      <c r="V48" s="47" t="s">
        <v>205</v>
      </c>
      <c r="W48" s="51">
        <v>-9466.6666666666661</v>
      </c>
      <c r="X48" s="47" t="s">
        <v>199</v>
      </c>
      <c r="Y48" s="50">
        <v>6.6666666666666666E-2</v>
      </c>
      <c r="Z48" s="47" t="s">
        <v>208</v>
      </c>
      <c r="AA48" s="50">
        <v>0</v>
      </c>
      <c r="AB48" s="47" t="s">
        <v>208</v>
      </c>
      <c r="AC48" s="50">
        <v>0</v>
      </c>
      <c r="AD48" s="47" t="s">
        <v>208</v>
      </c>
      <c r="AE48" s="50">
        <v>0</v>
      </c>
      <c r="AF48" s="47" t="s">
        <v>202</v>
      </c>
      <c r="AG48" s="50">
        <v>0</v>
      </c>
      <c r="AH48" s="47" t="s">
        <v>196</v>
      </c>
      <c r="AI48" s="54">
        <v>12900</v>
      </c>
    </row>
    <row r="49" spans="1:35">
      <c r="A49" s="44">
        <v>47</v>
      </c>
      <c r="B49" s="45" t="s">
        <v>215</v>
      </c>
      <c r="C49" s="107">
        <v>1</v>
      </c>
      <c r="D49" s="45" t="s">
        <v>235</v>
      </c>
      <c r="E49" s="46">
        <v>-333.99999999999989</v>
      </c>
      <c r="F49" s="47" t="s">
        <v>180</v>
      </c>
      <c r="G49" s="59">
        <v>-52.6</v>
      </c>
      <c r="H49" s="47" t="s">
        <v>199</v>
      </c>
      <c r="I49" s="48">
        <v>4</v>
      </c>
      <c r="J49" s="47" t="s">
        <v>262</v>
      </c>
      <c r="K49" s="49">
        <v>0</v>
      </c>
      <c r="L49" s="47" t="s">
        <v>199</v>
      </c>
      <c r="M49" s="49">
        <v>1</v>
      </c>
      <c r="N49" s="47" t="s">
        <v>208</v>
      </c>
      <c r="O49" s="49">
        <v>0</v>
      </c>
      <c r="P49" s="47" t="s">
        <v>199</v>
      </c>
      <c r="Q49" s="50">
        <v>0</v>
      </c>
      <c r="R49" s="47" t="s">
        <v>203</v>
      </c>
      <c r="S49" s="50">
        <v>0.23255813953488372</v>
      </c>
      <c r="T49" s="47" t="s">
        <v>199</v>
      </c>
      <c r="U49" s="51">
        <v>0</v>
      </c>
      <c r="V49" s="47" t="s">
        <v>199</v>
      </c>
      <c r="W49" s="51">
        <v>-10000</v>
      </c>
      <c r="X49" s="47" t="s">
        <v>208</v>
      </c>
      <c r="Y49" s="50">
        <v>4.3478260869565216E-2</v>
      </c>
      <c r="Z49" s="47" t="s">
        <v>223</v>
      </c>
      <c r="AA49" s="50">
        <v>0</v>
      </c>
      <c r="AB49" s="47" t="s">
        <v>215</v>
      </c>
      <c r="AC49" s="50">
        <v>0</v>
      </c>
      <c r="AD49" s="47" t="s">
        <v>223</v>
      </c>
      <c r="AE49" s="50">
        <v>0</v>
      </c>
      <c r="AF49" s="47" t="s">
        <v>208</v>
      </c>
      <c r="AG49" s="50">
        <v>0</v>
      </c>
      <c r="AH49" s="47" t="s">
        <v>208</v>
      </c>
      <c r="AI49" s="54">
        <v>10700</v>
      </c>
    </row>
    <row r="50" spans="1:35">
      <c r="A50" s="44">
        <v>48</v>
      </c>
      <c r="B50" s="45" t="s">
        <v>268</v>
      </c>
      <c r="C50" s="107">
        <v>1</v>
      </c>
      <c r="D50" s="45" t="s">
        <v>324</v>
      </c>
      <c r="E50" s="46">
        <v>-568.5</v>
      </c>
      <c r="F50" s="47" t="s">
        <v>202</v>
      </c>
      <c r="G50" s="59">
        <v>-52.95</v>
      </c>
      <c r="H50" s="47" t="s">
        <v>202</v>
      </c>
      <c r="I50" s="48">
        <v>4</v>
      </c>
      <c r="J50" s="47" t="s">
        <v>335</v>
      </c>
      <c r="K50" s="49">
        <v>0</v>
      </c>
      <c r="L50" s="47" t="s">
        <v>202</v>
      </c>
      <c r="M50" s="49">
        <v>1</v>
      </c>
      <c r="N50" s="47" t="s">
        <v>215</v>
      </c>
      <c r="O50" s="49">
        <v>0</v>
      </c>
      <c r="P50" s="47" t="s">
        <v>208</v>
      </c>
      <c r="Q50" s="50">
        <v>0</v>
      </c>
      <c r="R50" s="47" t="s">
        <v>180</v>
      </c>
      <c r="S50" s="50">
        <v>0.2857142857142857</v>
      </c>
      <c r="T50" s="47" t="s">
        <v>208</v>
      </c>
      <c r="U50" s="51">
        <v>0</v>
      </c>
      <c r="V50" s="47" t="s">
        <v>166</v>
      </c>
      <c r="W50" s="51">
        <v>-11400</v>
      </c>
      <c r="X50" s="47" t="s">
        <v>264</v>
      </c>
      <c r="Y50" s="50">
        <v>0</v>
      </c>
      <c r="Z50" s="47" t="s">
        <v>268</v>
      </c>
      <c r="AA50" s="50">
        <v>0</v>
      </c>
      <c r="AB50" s="47" t="s">
        <v>264</v>
      </c>
      <c r="AC50" s="50">
        <v>0</v>
      </c>
      <c r="AD50" s="47" t="s">
        <v>268</v>
      </c>
      <c r="AE50" s="50">
        <v>0</v>
      </c>
      <c r="AF50" s="47" t="s">
        <v>215</v>
      </c>
      <c r="AG50" s="50">
        <v>0</v>
      </c>
      <c r="AH50" s="47" t="s">
        <v>180</v>
      </c>
      <c r="AI50" s="54">
        <v>7400</v>
      </c>
    </row>
  </sheetData>
  <sortState xmlns:xlrd2="http://schemas.microsoft.com/office/spreadsheetml/2017/richdata2" ref="AH3:AI115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86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865</v>
      </c>
      <c r="C2" s="121"/>
      <c r="E2" s="32" t="s">
        <v>54</v>
      </c>
      <c r="F2" s="29" t="s">
        <v>20</v>
      </c>
      <c r="G2" s="12">
        <v>804</v>
      </c>
      <c r="H2" s="93">
        <f>IF(B$17=0,0,G2/B$17)</f>
        <v>0.6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-58.959537572254334</v>
      </c>
      <c r="P2" s="79">
        <v>865</v>
      </c>
      <c r="Q2" s="63">
        <v>-51000</v>
      </c>
    </row>
    <row r="3" spans="1:17">
      <c r="A3" s="19" t="s">
        <v>8</v>
      </c>
      <c r="B3" s="122">
        <v>6313</v>
      </c>
      <c r="C3" s="123"/>
      <c r="E3" s="33" t="s">
        <v>181</v>
      </c>
      <c r="F3" s="30" t="s">
        <v>156</v>
      </c>
      <c r="G3" s="13">
        <v>694</v>
      </c>
      <c r="H3" s="94">
        <f>IF(B$17=0,0,G3/B$17)</f>
        <v>0.51791044776119399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-0.46242774566473988</v>
      </c>
      <c r="P3" s="80">
        <v>865</v>
      </c>
      <c r="Q3" s="64">
        <v>-400</v>
      </c>
    </row>
    <row r="4" spans="1:17">
      <c r="A4" s="19" t="s">
        <v>6</v>
      </c>
      <c r="B4" s="124">
        <v>-124.30000000000022</v>
      </c>
      <c r="C4" s="125"/>
      <c r="E4" s="33" t="s">
        <v>184</v>
      </c>
      <c r="F4" s="30" t="s">
        <v>187</v>
      </c>
      <c r="G4" s="13">
        <v>667</v>
      </c>
      <c r="H4" s="94">
        <f>IF(B$17=0,0,G4/B$17)</f>
        <v>0.49776119402985075</v>
      </c>
      <c r="I4" s="56">
        <v>22</v>
      </c>
      <c r="K4" s="5">
        <v>2</v>
      </c>
      <c r="L4" s="61">
        <v>86.800000000000011</v>
      </c>
      <c r="N4" s="76" t="s">
        <v>105</v>
      </c>
      <c r="O4" s="83">
        <f t="shared" si="0"/>
        <v>-25.934861278648974</v>
      </c>
      <c r="P4" s="80">
        <v>829</v>
      </c>
      <c r="Q4" s="64">
        <v>-21500</v>
      </c>
    </row>
    <row r="5" spans="1:17">
      <c r="A5" s="19" t="s">
        <v>7</v>
      </c>
      <c r="B5" s="126">
        <f>IF(B$2=0,0,B$4/B$2)</f>
        <v>-0.14369942196531818</v>
      </c>
      <c r="C5" s="127"/>
      <c r="E5" s="33" t="s">
        <v>60</v>
      </c>
      <c r="F5" s="30" t="s">
        <v>24</v>
      </c>
      <c r="G5" s="13">
        <v>506</v>
      </c>
      <c r="H5" s="94">
        <f>IF(B$17=0,0,G5/B$17)</f>
        <v>0.37761194029850748</v>
      </c>
      <c r="I5" s="56">
        <v>24</v>
      </c>
      <c r="K5" s="5">
        <v>3</v>
      </c>
      <c r="L5" s="61">
        <v>25.100000000000009</v>
      </c>
      <c r="N5" s="76" t="s">
        <v>157</v>
      </c>
      <c r="O5" s="83">
        <f>IF(P5=0,0,Q5/P5)</f>
        <v>-16.241610738255034</v>
      </c>
      <c r="P5" s="80">
        <v>745</v>
      </c>
      <c r="Q5" s="64">
        <v>-12100</v>
      </c>
    </row>
    <row r="6" spans="1:17">
      <c r="A6" s="19" t="s">
        <v>1</v>
      </c>
      <c r="B6" s="128">
        <f>IF(B$2=0,0,(B$7*1+B$8*2+B$9*3+B$10*4)/B$2)</f>
        <v>2.4901734104046245</v>
      </c>
      <c r="C6" s="129"/>
      <c r="E6" s="33" t="s">
        <v>56</v>
      </c>
      <c r="F6" s="30" t="s">
        <v>185</v>
      </c>
      <c r="G6" s="13">
        <v>351</v>
      </c>
      <c r="H6" s="94">
        <f>IF(B$17=0,0,G6/B$17)</f>
        <v>0.2619402985074627</v>
      </c>
      <c r="I6" s="56">
        <v>24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-0.176056338028169</v>
      </c>
      <c r="P6" s="80">
        <v>568</v>
      </c>
      <c r="Q6" s="64">
        <v>-100</v>
      </c>
    </row>
    <row r="7" spans="1:17">
      <c r="A7" s="19" t="s">
        <v>2</v>
      </c>
      <c r="B7" s="13">
        <v>221</v>
      </c>
      <c r="C7" s="6">
        <f t="shared" ref="C7:C12" si="2">IF(B$2=0,0,B7/B$2)</f>
        <v>0.25549132947976877</v>
      </c>
      <c r="E7" s="33" t="s">
        <v>57</v>
      </c>
      <c r="F7" s="30" t="s">
        <v>21</v>
      </c>
      <c r="G7" s="13">
        <v>300</v>
      </c>
      <c r="H7" s="94">
        <f>IF(B$17=0,0,G7/B$17)</f>
        <v>0.22388059701492538</v>
      </c>
      <c r="I7" s="56">
        <v>22</v>
      </c>
      <c r="K7" s="5">
        <v>5</v>
      </c>
      <c r="L7" s="61">
        <v>-14.199999999999992</v>
      </c>
      <c r="N7" s="76" t="s">
        <v>107</v>
      </c>
      <c r="O7" s="83">
        <f t="shared" si="0"/>
        <v>-44.444444444444443</v>
      </c>
      <c r="P7" s="80">
        <v>360</v>
      </c>
      <c r="Q7" s="64">
        <v>-16000</v>
      </c>
    </row>
    <row r="8" spans="1:17">
      <c r="A8" s="19" t="s">
        <v>3</v>
      </c>
      <c r="B8" s="13">
        <v>214</v>
      </c>
      <c r="C8" s="6">
        <f>IF(B$2=0,0,B8/B$2)</f>
        <v>0.24739884393063583</v>
      </c>
      <c r="E8" s="33" t="s">
        <v>55</v>
      </c>
      <c r="F8" s="30" t="s">
        <v>155</v>
      </c>
      <c r="G8" s="13">
        <v>290</v>
      </c>
      <c r="H8" s="94">
        <f>IF(B$17=0,0,G8/B$17)</f>
        <v>0.21641791044776118</v>
      </c>
      <c r="I8" s="56">
        <v>20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172</v>
      </c>
      <c r="Q8" s="64">
        <v>0</v>
      </c>
    </row>
    <row r="9" spans="1:17">
      <c r="A9" s="20" t="s">
        <v>4</v>
      </c>
      <c r="B9" s="14">
        <v>215</v>
      </c>
      <c r="C9" s="7">
        <f>IF(B$2=0,0,B9/B$2)</f>
        <v>0.24855491329479767</v>
      </c>
      <c r="E9" s="33" t="s">
        <v>59</v>
      </c>
      <c r="F9" s="30" t="s">
        <v>23</v>
      </c>
      <c r="G9" s="13">
        <v>222</v>
      </c>
      <c r="H9" s="94">
        <f>IF(B$17=0,0,G9/B$17)</f>
        <v>0.16567164179104477</v>
      </c>
      <c r="I9" s="56">
        <v>19</v>
      </c>
      <c r="K9" s="5">
        <v>7</v>
      </c>
      <c r="L9" s="61">
        <v>-61.099999999999994</v>
      </c>
      <c r="N9" s="77" t="s">
        <v>158</v>
      </c>
      <c r="O9" s="84">
        <f t="shared" si="0"/>
        <v>16.666666666666668</v>
      </c>
      <c r="P9" s="81">
        <v>60</v>
      </c>
      <c r="Q9" s="65">
        <v>1000</v>
      </c>
    </row>
    <row r="10" spans="1:17">
      <c r="A10" s="20" t="s">
        <v>152</v>
      </c>
      <c r="B10" s="14">
        <v>215</v>
      </c>
      <c r="C10" s="7">
        <f>IF(B$2=0,0,B10/B$2)</f>
        <v>0.24855491329479767</v>
      </c>
      <c r="E10" s="33" t="s">
        <v>182</v>
      </c>
      <c r="F10" s="30" t="s">
        <v>19</v>
      </c>
      <c r="G10" s="13">
        <v>142</v>
      </c>
      <c r="H10" s="94">
        <f>IF(B$17=0,0,G10/B$17)</f>
        <v>0.10597014925373134</v>
      </c>
      <c r="I10" s="56">
        <v>17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435</v>
      </c>
      <c r="C11" s="7">
        <f>IF(B$2=0,0,B11/B$2)</f>
        <v>0.50289017341040465</v>
      </c>
      <c r="E11" s="33" t="s">
        <v>58</v>
      </c>
      <c r="F11" s="30" t="s">
        <v>22</v>
      </c>
      <c r="G11" s="13">
        <v>90</v>
      </c>
      <c r="H11" s="94">
        <f>IF(B$17=0,0,G11/B$17)</f>
        <v>6.7164179104477612E-2</v>
      </c>
      <c r="I11" s="56">
        <v>20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27</v>
      </c>
      <c r="C12" s="9">
        <f t="shared" si="2"/>
        <v>3.121387283236994E-2</v>
      </c>
      <c r="E12" s="33" t="s">
        <v>77</v>
      </c>
      <c r="F12" s="30" t="s">
        <v>41</v>
      </c>
      <c r="G12" s="13">
        <v>56</v>
      </c>
      <c r="H12" s="94">
        <f>IF(B$17=0,0,G12/B$17)</f>
        <v>4.1791044776119404E-2</v>
      </c>
      <c r="I12" s="56">
        <v>15</v>
      </c>
      <c r="K12" s="5">
        <v>10</v>
      </c>
      <c r="L12" s="61">
        <v>-38.499999999999993</v>
      </c>
      <c r="N12" s="75" t="s">
        <v>126</v>
      </c>
      <c r="O12" s="85">
        <f>IF(P12=0,0,Q12/P12)</f>
        <v>-0.47511520737327173</v>
      </c>
      <c r="P12" s="79">
        <v>217</v>
      </c>
      <c r="Q12" s="67">
        <v>-103.09999999999997</v>
      </c>
    </row>
    <row r="13" spans="1:17">
      <c r="A13" s="22" t="s">
        <v>97</v>
      </c>
      <c r="B13" s="15">
        <v>1276</v>
      </c>
      <c r="C13" s="11">
        <f>IF(B$3=0,0,B13/B$3)</f>
        <v>0.20212260415016634</v>
      </c>
      <c r="E13" s="33" t="s">
        <v>74</v>
      </c>
      <c r="F13" s="30" t="s">
        <v>38</v>
      </c>
      <c r="G13" s="13">
        <v>40</v>
      </c>
      <c r="H13" s="94">
        <f>IF(B$17=0,0,G13/B$17)</f>
        <v>2.9850746268656716E-2</v>
      </c>
      <c r="I13" s="56">
        <v>15</v>
      </c>
      <c r="K13" s="5">
        <v>11</v>
      </c>
      <c r="L13" s="61">
        <v>18.100000000000009</v>
      </c>
      <c r="N13" s="76" t="s">
        <v>127</v>
      </c>
      <c r="O13" s="86">
        <f>IF(P13=0,0,Q13/P13)</f>
        <v>2.2082949308755744</v>
      </c>
      <c r="P13" s="80">
        <v>217</v>
      </c>
      <c r="Q13" s="68">
        <v>479.19999999999965</v>
      </c>
    </row>
    <row r="14" spans="1:17">
      <c r="A14" s="19" t="s">
        <v>94</v>
      </c>
      <c r="B14" s="13">
        <v>1460</v>
      </c>
      <c r="C14" s="6">
        <f>IF(B$3=0,0,B14/B$3)</f>
        <v>0.23126881039125613</v>
      </c>
      <c r="E14" s="33" t="s">
        <v>183</v>
      </c>
      <c r="F14" s="30" t="s">
        <v>186</v>
      </c>
      <c r="G14" s="13">
        <v>38</v>
      </c>
      <c r="H14" s="94">
        <f>IF(B$17=0,0,G14/B$17)</f>
        <v>2.8358208955223882E-2</v>
      </c>
      <c r="I14" s="56">
        <v>14</v>
      </c>
      <c r="K14" s="5">
        <v>12</v>
      </c>
      <c r="L14" s="61">
        <v>7.1054273576010019E-15</v>
      </c>
      <c r="N14" s="76" t="s">
        <v>128</v>
      </c>
      <c r="O14" s="86">
        <f>IF(P14=0,0,Q14/P14)</f>
        <v>-3.472350230414746</v>
      </c>
      <c r="P14" s="80">
        <v>217</v>
      </c>
      <c r="Q14" s="68">
        <v>-753.49999999999989</v>
      </c>
    </row>
    <row r="15" spans="1:17">
      <c r="A15" s="18" t="s">
        <v>99</v>
      </c>
      <c r="B15" s="12">
        <f>B21</f>
        <v>698</v>
      </c>
      <c r="C15" s="4">
        <f>IF(B$13=0,0,B15/B$13)</f>
        <v>0.54702194357366773</v>
      </c>
      <c r="E15" s="33" t="s">
        <v>71</v>
      </c>
      <c r="F15" s="30" t="s">
        <v>35</v>
      </c>
      <c r="G15" s="13">
        <v>31</v>
      </c>
      <c r="H15" s="94">
        <f>IF(B$17=0,0,G15/B$17)</f>
        <v>2.3134328358208955E-2</v>
      </c>
      <c r="I15" s="56">
        <v>12</v>
      </c>
      <c r="K15" s="5">
        <v>13</v>
      </c>
      <c r="L15" s="61">
        <v>62.500000000000007</v>
      </c>
      <c r="N15" s="77" t="s">
        <v>159</v>
      </c>
      <c r="O15" s="87">
        <f>IF(P15=0,0,Q15/P15)</f>
        <v>1.1663594470046079</v>
      </c>
      <c r="P15" s="81">
        <v>217</v>
      </c>
      <c r="Q15" s="69">
        <v>253.09999999999991</v>
      </c>
    </row>
    <row r="16" spans="1:17">
      <c r="A16" s="18" t="s">
        <v>100</v>
      </c>
      <c r="B16" s="12">
        <f>B22</f>
        <v>493</v>
      </c>
      <c r="C16" s="4">
        <f>IF(B$14=0,0,B16/B$14)</f>
        <v>0.3376712328767123</v>
      </c>
      <c r="E16" s="33" t="s">
        <v>66</v>
      </c>
      <c r="F16" s="30" t="s">
        <v>30</v>
      </c>
      <c r="G16" s="13">
        <v>26</v>
      </c>
      <c r="H16" s="94">
        <f>IF(B$17=0,0,G16/B$17)</f>
        <v>1.9402985074626865E-2</v>
      </c>
      <c r="I16" s="56">
        <v>11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1340</v>
      </c>
      <c r="C17" s="4">
        <f>IF(B$3=0,0,B17/B$3)</f>
        <v>0.21226041501663234</v>
      </c>
      <c r="E17" s="33" t="s">
        <v>67</v>
      </c>
      <c r="F17" s="30" t="s">
        <v>31</v>
      </c>
      <c r="G17" s="13">
        <v>17</v>
      </c>
      <c r="H17" s="94">
        <f>IF(B$17=0,0,G17/B$17)</f>
        <v>1.2686567164179104E-2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842</v>
      </c>
      <c r="C18" s="6">
        <f>IF(B$3=0,0,B18/B$3)</f>
        <v>0.1333755742119436</v>
      </c>
      <c r="E18" s="33" t="s">
        <v>69</v>
      </c>
      <c r="F18" s="30" t="s">
        <v>33</v>
      </c>
      <c r="G18" s="13">
        <v>13</v>
      </c>
      <c r="H18" s="94">
        <f>IF(B$17=0,0,G18/B$17)</f>
        <v>9.7014925373134324E-3</v>
      </c>
      <c r="I18" s="56">
        <v>10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494</v>
      </c>
      <c r="C19" s="6">
        <f>IF(B$17=0,0,B19/B$17)</f>
        <v>0.36865671641791042</v>
      </c>
      <c r="E19" s="33" t="s">
        <v>78</v>
      </c>
      <c r="F19" s="30" t="s">
        <v>42</v>
      </c>
      <c r="G19" s="13">
        <v>12</v>
      </c>
      <c r="H19" s="94">
        <f>IF(B$17=0,0,G19/B$17)</f>
        <v>8.9552238805970154E-3</v>
      </c>
      <c r="I19" s="56">
        <v>9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846</v>
      </c>
      <c r="C20" s="6">
        <f>IF(B$17=0,0,B20/B$17)</f>
        <v>0.63134328358208958</v>
      </c>
      <c r="E20" s="33" t="s">
        <v>62</v>
      </c>
      <c r="F20" s="30" t="s">
        <v>26</v>
      </c>
      <c r="G20" s="13">
        <v>11</v>
      </c>
      <c r="H20" s="94">
        <f>IF(B$17=0,0,G20/B$17)</f>
        <v>8.2089552238805968E-3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698</v>
      </c>
      <c r="C21" s="6">
        <f>IF(B$17=0,0,B21/B$17)</f>
        <v>0.5208955223880597</v>
      </c>
      <c r="E21" s="33" t="s">
        <v>61</v>
      </c>
      <c r="F21" s="30" t="s">
        <v>25</v>
      </c>
      <c r="G21" s="13">
        <v>7</v>
      </c>
      <c r="H21" s="94">
        <f>IF(B$17=0,0,G21/B$17)</f>
        <v>5.2238805970149255E-3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493</v>
      </c>
      <c r="C22" s="6">
        <f>IF(B$17=0,0,B22/B$17)</f>
        <v>0.36791044776119403</v>
      </c>
      <c r="E22" s="33" t="s">
        <v>76</v>
      </c>
      <c r="F22" s="30" t="s">
        <v>40</v>
      </c>
      <c r="G22" s="13">
        <v>6</v>
      </c>
      <c r="H22" s="94">
        <f>IF(B$17=0,0,G22/B$17)</f>
        <v>4.4776119402985077E-3</v>
      </c>
      <c r="I22" s="56">
        <v>7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149</v>
      </c>
      <c r="C23" s="6">
        <f>IF(B$17=0,0,B23/B$17)</f>
        <v>0.11119402985074626</v>
      </c>
      <c r="E23" s="33" t="s">
        <v>63</v>
      </c>
      <c r="F23" s="30" t="s">
        <v>27</v>
      </c>
      <c r="G23" s="13">
        <v>3</v>
      </c>
      <c r="H23" s="94">
        <f>IF(B$17=0,0,G23/B$17)</f>
        <v>2.2388059701492539E-3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6516.3432835820895</v>
      </c>
      <c r="C24" s="8">
        <v>8731900</v>
      </c>
      <c r="E24" s="33" t="s">
        <v>72</v>
      </c>
      <c r="F24" s="30" t="s">
        <v>36</v>
      </c>
      <c r="G24" s="13">
        <v>2</v>
      </c>
      <c r="H24" s="94">
        <f>IF(B$17=0,0,G24/B$17)</f>
        <v>1.4925373134328358E-3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7539.0791027154664</v>
      </c>
      <c r="C25" s="98">
        <v>6385600</v>
      </c>
      <c r="E25" s="33" t="s">
        <v>75</v>
      </c>
      <c r="F25" s="30" t="s">
        <v>39</v>
      </c>
      <c r="G25" s="13">
        <v>2</v>
      </c>
      <c r="H25" s="94">
        <f>IF(B$17=0,0,G25/B$17)</f>
        <v>1.4925373134328358E-3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32.917391304347817</v>
      </c>
      <c r="P25" s="80">
        <v>69</v>
      </c>
      <c r="Q25" s="68">
        <v>2271.2999999999993</v>
      </c>
    </row>
    <row r="26" spans="1:17">
      <c r="A26" s="20" t="s">
        <v>134</v>
      </c>
      <c r="B26" s="97">
        <f>IF(B$16=0,0,C26/B$16)</f>
        <v>4759.2292089249495</v>
      </c>
      <c r="C26" s="98">
        <v>2346300</v>
      </c>
      <c r="E26" s="33" t="s">
        <v>68</v>
      </c>
      <c r="F26" s="30" t="s">
        <v>32</v>
      </c>
      <c r="G26" s="13">
        <v>1</v>
      </c>
      <c r="H26" s="94">
        <f>IF(B$17=0,0,G26/B$17)</f>
        <v>7.4626865671641792E-4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-5803.4441805225651</v>
      </c>
      <c r="C27" s="98">
        <v>-4886500</v>
      </c>
      <c r="E27" s="33" t="s">
        <v>79</v>
      </c>
      <c r="F27" s="30" t="s">
        <v>43</v>
      </c>
      <c r="G27" s="13">
        <v>1</v>
      </c>
      <c r="H27" s="94">
        <f>IF(B$17=0,0,G27/B$17)</f>
        <v>7.4626865671641792E-4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7.4626865671641792E-4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5</v>
      </c>
      <c r="E29" s="33" t="s">
        <v>82</v>
      </c>
      <c r="F29" s="30" t="s">
        <v>46</v>
      </c>
      <c r="G29" s="13">
        <v>1</v>
      </c>
      <c r="H29" s="94">
        <f>IF(B$17=0,0,G29/B$17)</f>
        <v>7.4626865671641792E-4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213</v>
      </c>
      <c r="O30" s="86">
        <f>IF(P30=0,0,Q30/P30)</f>
        <v>15.226666666666665</v>
      </c>
      <c r="P30" s="80">
        <v>30</v>
      </c>
      <c r="Q30" s="68">
        <v>456.79999999999995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333</v>
      </c>
      <c r="O31" s="86">
        <f>IF(P31=0,0,Q31/P31)</f>
        <v>14.888888888888889</v>
      </c>
      <c r="P31" s="80">
        <v>54</v>
      </c>
      <c r="Q31" s="68">
        <v>804</v>
      </c>
    </row>
    <row r="32" spans="1:17">
      <c r="A32" s="21" t="s">
        <v>112</v>
      </c>
      <c r="B32" s="26">
        <v>14</v>
      </c>
      <c r="C32" s="9">
        <f>IF(B$3=0,0,B32/B$3)</f>
        <v>2.2176461270394425E-3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258</v>
      </c>
      <c r="O32" s="86">
        <f>IF(P32=0,0,Q32/P32)</f>
        <v>14.829629629629627</v>
      </c>
      <c r="P32" s="80">
        <v>27</v>
      </c>
      <c r="Q32" s="68">
        <v>400.39999999999992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14.5037037037037</v>
      </c>
      <c r="P33" s="80">
        <v>27</v>
      </c>
      <c r="Q33" s="68">
        <v>391.59999999999991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269</v>
      </c>
      <c r="O34" s="86">
        <f>IF(P34=0,0,Q34/P34)</f>
        <v>13.939682539682531</v>
      </c>
      <c r="P34" s="80">
        <v>63</v>
      </c>
      <c r="Q34" s="68">
        <v>878.19999999999948</v>
      </c>
    </row>
    <row r="35" spans="1:17">
      <c r="A35" s="52" t="s">
        <v>139</v>
      </c>
      <c r="B35" s="99">
        <v>148</v>
      </c>
      <c r="C35" s="102">
        <f t="shared" ref="C35:C47" si="3">IF(B$17=0,0,B35/B$17)</f>
        <v>0.11044776119402985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238</v>
      </c>
      <c r="O35" s="86">
        <f>IF(P35=0,0,Q35/P35)</f>
        <v>13.820689655172412</v>
      </c>
      <c r="P35" s="80">
        <v>87</v>
      </c>
      <c r="Q35" s="68">
        <v>1202.3999999999999</v>
      </c>
    </row>
    <row r="36" spans="1:17">
      <c r="A36" s="19" t="s">
        <v>135</v>
      </c>
      <c r="B36" s="13">
        <v>291</v>
      </c>
      <c r="C36" s="6">
        <f t="shared" si="3"/>
        <v>0.21716417910447761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228</v>
      </c>
      <c r="O36" s="86">
        <f>IF(P36=0,0,Q36/P36)</f>
        <v>10.906666666666666</v>
      </c>
      <c r="P36" s="80">
        <v>60</v>
      </c>
      <c r="Q36" s="68">
        <v>654.4</v>
      </c>
    </row>
    <row r="37" spans="1:17">
      <c r="A37" s="19" t="s">
        <v>136</v>
      </c>
      <c r="B37" s="100">
        <v>295</v>
      </c>
      <c r="C37" s="6">
        <f t="shared" si="3"/>
        <v>0.22014925373134328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304</v>
      </c>
      <c r="O37" s="86">
        <f>IF(P37=0,0,Q37/P37)</f>
        <v>9.0893333333333288</v>
      </c>
      <c r="P37" s="80">
        <v>75</v>
      </c>
      <c r="Q37" s="68">
        <v>681.6999999999997</v>
      </c>
    </row>
    <row r="38" spans="1:17">
      <c r="A38" s="19" t="s">
        <v>137</v>
      </c>
      <c r="B38" s="100">
        <v>282</v>
      </c>
      <c r="C38" s="6">
        <f t="shared" si="3"/>
        <v>0.21044776119402986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235</v>
      </c>
      <c r="O38" s="86">
        <f>IF(P38=0,0,Q38/P38)</f>
        <v>9.0513888888889156</v>
      </c>
      <c r="P38" s="80">
        <v>144</v>
      </c>
      <c r="Q38" s="68">
        <v>1303.4000000000037</v>
      </c>
    </row>
    <row r="39" spans="1:17">
      <c r="A39" s="19" t="s">
        <v>138</v>
      </c>
      <c r="B39" s="100">
        <v>163</v>
      </c>
      <c r="C39" s="6">
        <f t="shared" si="3"/>
        <v>0.12164179104477611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216</v>
      </c>
      <c r="O39" s="86">
        <f>IF(P39=0,0,Q39/P39)</f>
        <v>6.4740740740740694</v>
      </c>
      <c r="P39" s="80">
        <v>81</v>
      </c>
      <c r="Q39" s="68">
        <v>524.39999999999964</v>
      </c>
    </row>
    <row r="40" spans="1:17">
      <c r="A40" s="19" t="s">
        <v>140</v>
      </c>
      <c r="B40" s="100">
        <v>102</v>
      </c>
      <c r="C40" s="6">
        <f t="shared" si="3"/>
        <v>7.6119402985074622E-2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277</v>
      </c>
      <c r="O40" s="86">
        <f>IF(P40=0,0,Q40/P40)</f>
        <v>6.0402298850574789</v>
      </c>
      <c r="P40" s="80">
        <v>174</v>
      </c>
      <c r="Q40" s="68">
        <v>1051.0000000000014</v>
      </c>
    </row>
    <row r="41" spans="1:17">
      <c r="A41" s="19" t="s">
        <v>141</v>
      </c>
      <c r="B41" s="100">
        <v>34</v>
      </c>
      <c r="C41" s="6">
        <f t="shared" si="3"/>
        <v>2.5373134328358207E-2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227</v>
      </c>
      <c r="O41" s="86">
        <f>IF(P41=0,0,Q41/P41)</f>
        <v>4.704761904761904</v>
      </c>
      <c r="P41" s="80">
        <v>42</v>
      </c>
      <c r="Q41" s="68">
        <v>197.59999999999997</v>
      </c>
    </row>
    <row r="42" spans="1:17">
      <c r="A42" s="19" t="s">
        <v>142</v>
      </c>
      <c r="B42" s="100">
        <v>13</v>
      </c>
      <c r="C42" s="6">
        <f t="shared" si="3"/>
        <v>9.7014925373134324E-3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179</v>
      </c>
      <c r="O42" s="86">
        <f>IF(P42=0,0,Q42/P42)</f>
        <v>2.4666666666666663</v>
      </c>
      <c r="P42" s="80">
        <v>48</v>
      </c>
      <c r="Q42" s="68">
        <v>118.39999999999998</v>
      </c>
    </row>
    <row r="43" spans="1:17">
      <c r="A43" s="19" t="s">
        <v>143</v>
      </c>
      <c r="B43" s="100">
        <v>8</v>
      </c>
      <c r="C43" s="6">
        <f t="shared" si="3"/>
        <v>5.9701492537313433E-3</v>
      </c>
      <c r="K43" s="5">
        <v>41</v>
      </c>
      <c r="L43" s="61">
        <v>-66.399999999999991</v>
      </c>
      <c r="N43" s="76" t="s">
        <v>175</v>
      </c>
      <c r="O43" s="86">
        <f>IF(P43=0,0,Q43/P43)</f>
        <v>1.4666666666666668</v>
      </c>
      <c r="P43" s="80">
        <v>6</v>
      </c>
      <c r="Q43" s="68">
        <v>8.8000000000000007</v>
      </c>
    </row>
    <row r="44" spans="1:17">
      <c r="A44" s="19" t="s">
        <v>144</v>
      </c>
      <c r="B44" s="100">
        <v>1</v>
      </c>
      <c r="C44" s="6">
        <f t="shared" si="3"/>
        <v>7.4626865671641792E-4</v>
      </c>
      <c r="K44" s="5">
        <v>42</v>
      </c>
      <c r="L44" s="61">
        <v>-59.29999999999999</v>
      </c>
      <c r="N44" s="76" t="s">
        <v>272</v>
      </c>
      <c r="O44" s="86">
        <f>IF(P44=0,0,Q44/P44)</f>
        <v>-0.37135416666666737</v>
      </c>
      <c r="P44" s="80">
        <v>192</v>
      </c>
      <c r="Q44" s="68">
        <v>-71.300000000000139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161</v>
      </c>
      <c r="O45" s="86">
        <f>IF(P45=0,0,Q45/P45)</f>
        <v>-0.57333333333333036</v>
      </c>
      <c r="P45" s="80">
        <v>30</v>
      </c>
      <c r="Q45" s="68">
        <v>-17.19999999999991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255</v>
      </c>
      <c r="O46" s="86">
        <f>IF(P46=0,0,Q46/P46)</f>
        <v>-0.98555555555554941</v>
      </c>
      <c r="P46" s="80">
        <v>90</v>
      </c>
      <c r="Q46" s="68">
        <v>-88.699999999999449</v>
      </c>
    </row>
    <row r="47" spans="1:17">
      <c r="A47" s="21" t="s">
        <v>147</v>
      </c>
      <c r="B47" s="101">
        <v>3</v>
      </c>
      <c r="C47" s="9">
        <f t="shared" si="3"/>
        <v>2.2388059701492539E-3</v>
      </c>
      <c r="K47" s="5">
        <v>45</v>
      </c>
      <c r="L47" s="61">
        <v>-52.099999999999987</v>
      </c>
      <c r="N47" s="76" t="s">
        <v>164</v>
      </c>
      <c r="O47" s="86">
        <f>IF(P47=0,0,Q47/P47)</f>
        <v>-2.2222222222222197</v>
      </c>
      <c r="P47" s="80">
        <v>45</v>
      </c>
      <c r="Q47" s="68">
        <v>-99.999999999999886</v>
      </c>
    </row>
    <row r="48" spans="1:17">
      <c r="K48" s="5">
        <v>46</v>
      </c>
      <c r="L48" s="61">
        <v>-44.199999999999989</v>
      </c>
      <c r="N48" s="76" t="s">
        <v>244</v>
      </c>
      <c r="O48" s="86">
        <f>IF(P48=0,0,Q48/P48)</f>
        <v>-2.4375000000000075</v>
      </c>
      <c r="P48" s="80">
        <v>72</v>
      </c>
      <c r="Q48" s="68">
        <v>-175.50000000000054</v>
      </c>
    </row>
    <row r="49" spans="11:17">
      <c r="K49" s="5">
        <v>47</v>
      </c>
      <c r="L49" s="61">
        <v>-76.299999999999983</v>
      </c>
      <c r="N49" s="76" t="s">
        <v>177</v>
      </c>
      <c r="O49" s="86">
        <f>IF(P49=0,0,Q49/P49)</f>
        <v>-2.6</v>
      </c>
      <c r="P49" s="80">
        <v>6</v>
      </c>
      <c r="Q49" s="68">
        <v>-15.600000000000001</v>
      </c>
    </row>
    <row r="50" spans="11:17">
      <c r="K50" s="5">
        <v>48</v>
      </c>
      <c r="L50" s="61">
        <v>-19.999999999999986</v>
      </c>
      <c r="N50" s="76" t="s">
        <v>163</v>
      </c>
      <c r="O50" s="86">
        <f>IF(P50=0,0,Q50/P50)</f>
        <v>-3.7999999999999949</v>
      </c>
      <c r="P50" s="80">
        <v>24</v>
      </c>
      <c r="Q50" s="68">
        <v>-91.199999999999875</v>
      </c>
    </row>
    <row r="51" spans="11:17">
      <c r="K51" s="5">
        <v>49</v>
      </c>
      <c r="L51" s="61">
        <v>-73.599999999999994</v>
      </c>
      <c r="N51" s="76" t="s">
        <v>195</v>
      </c>
      <c r="O51" s="86">
        <f>IF(P51=0,0,Q51/P51)</f>
        <v>-5.6887005649717564</v>
      </c>
      <c r="P51" s="80">
        <v>177</v>
      </c>
      <c r="Q51" s="68">
        <v>-1006.9000000000009</v>
      </c>
    </row>
    <row r="52" spans="11:17">
      <c r="K52" s="5">
        <v>50</v>
      </c>
      <c r="L52" s="61">
        <v>-72.8</v>
      </c>
      <c r="N52" s="76" t="s">
        <v>191</v>
      </c>
      <c r="O52" s="86">
        <f>IF(P52=0,0,Q52/P52)</f>
        <v>-7.5523809523809531</v>
      </c>
      <c r="P52" s="80">
        <v>42</v>
      </c>
      <c r="Q52" s="68">
        <v>-317.20000000000005</v>
      </c>
    </row>
    <row r="53" spans="11:17">
      <c r="K53" s="5">
        <v>51</v>
      </c>
      <c r="L53" s="61">
        <v>10</v>
      </c>
      <c r="N53" s="76" t="s">
        <v>265</v>
      </c>
      <c r="O53" s="86">
        <f>IF(P53=0,0,Q53/P53)</f>
        <v>-9.5103448275862075</v>
      </c>
      <c r="P53" s="80">
        <v>87</v>
      </c>
      <c r="Q53" s="68">
        <v>-827.40000000000009</v>
      </c>
    </row>
    <row r="54" spans="11:17">
      <c r="K54" s="5">
        <v>52</v>
      </c>
      <c r="L54" s="61">
        <v>-20</v>
      </c>
      <c r="N54" s="76" t="s">
        <v>168</v>
      </c>
      <c r="O54" s="86">
        <f>IF(P54=0,0,Q54/P54)</f>
        <v>-11.807407407407409</v>
      </c>
      <c r="P54" s="80">
        <v>54</v>
      </c>
      <c r="Q54" s="68">
        <v>-637.6</v>
      </c>
    </row>
    <row r="55" spans="11:17">
      <c r="K55" s="5">
        <v>53</v>
      </c>
      <c r="L55" s="61">
        <v>-10.1</v>
      </c>
      <c r="N55" s="76" t="s">
        <v>169</v>
      </c>
      <c r="O55" s="86">
        <f>IF(P55=0,0,Q55/P55)</f>
        <v>-12.384761904761927</v>
      </c>
      <c r="P55" s="80">
        <v>210</v>
      </c>
      <c r="Q55" s="68">
        <v>-2600.8000000000047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-14.158119658119645</v>
      </c>
      <c r="P56" s="80">
        <v>234</v>
      </c>
      <c r="Q56" s="68">
        <v>-3312.9999999999968</v>
      </c>
    </row>
    <row r="57" spans="11:17">
      <c r="K57" s="5">
        <v>55</v>
      </c>
      <c r="L57" s="61">
        <v>20.799999999999997</v>
      </c>
      <c r="N57" s="76" t="s">
        <v>263</v>
      </c>
      <c r="O57" s="86">
        <f>IF(P57=0,0,Q57/P57)</f>
        <v>-17.344444444444438</v>
      </c>
      <c r="P57" s="80">
        <v>180</v>
      </c>
      <c r="Q57" s="68">
        <v>-3121.9999999999986</v>
      </c>
    </row>
    <row r="58" spans="11:17">
      <c r="K58" s="5">
        <v>56</v>
      </c>
      <c r="L58" s="61">
        <v>-20</v>
      </c>
      <c r="N58" s="76" t="s">
        <v>167</v>
      </c>
      <c r="O58" s="86">
        <f>IF(P58=0,0,Q58/P58)</f>
        <v>-18.666666666666664</v>
      </c>
      <c r="P58" s="80">
        <v>3</v>
      </c>
      <c r="Q58" s="68">
        <v>-55.999999999999993</v>
      </c>
    </row>
    <row r="59" spans="11:17">
      <c r="K59" s="5">
        <v>57</v>
      </c>
      <c r="L59" s="61">
        <v>-63.5</v>
      </c>
      <c r="N59" s="76" t="s">
        <v>162</v>
      </c>
      <c r="O59" s="86">
        <f>IF(P59=0,0,Q59/P59)</f>
        <v>-39.703703703703681</v>
      </c>
      <c r="P59" s="80">
        <v>27</v>
      </c>
      <c r="Q59" s="68">
        <v>-1071.9999999999993</v>
      </c>
    </row>
    <row r="60" spans="11:17">
      <c r="K60" s="5">
        <v>58</v>
      </c>
      <c r="L60" s="61">
        <v>-32.9</v>
      </c>
      <c r="N60" s="76" t="s">
        <v>264</v>
      </c>
      <c r="O60" s="86">
        <f>IF(P60=0,0,Q60/P60)</f>
        <v>-42.199999999999989</v>
      </c>
      <c r="P60" s="80">
        <v>6</v>
      </c>
      <c r="Q60" s="68">
        <v>-253.19999999999993</v>
      </c>
    </row>
    <row r="61" spans="11:17">
      <c r="K61" s="5">
        <v>59</v>
      </c>
      <c r="L61" s="61">
        <v>-2.2999999999999972</v>
      </c>
      <c r="N61" s="76" t="s">
        <v>205</v>
      </c>
      <c r="O61" s="86">
        <f>IF(P61=0,0,Q61/P61)</f>
        <v>-47.866666666666667</v>
      </c>
      <c r="P61" s="80">
        <v>12</v>
      </c>
      <c r="Q61" s="68">
        <v>-574.4</v>
      </c>
    </row>
    <row r="62" spans="11:17">
      <c r="K62" s="5">
        <v>60</v>
      </c>
      <c r="L62" s="61">
        <v>-19.999999999999996</v>
      </c>
      <c r="N62" s="76" t="s">
        <v>268</v>
      </c>
      <c r="O62" s="86">
        <f>IF(P62=0,0,Q62/P62)</f>
        <v>-72.8</v>
      </c>
      <c r="P62" s="80">
        <v>3</v>
      </c>
      <c r="Q62" s="68">
        <v>-218.4</v>
      </c>
    </row>
    <row r="63" spans="11:17">
      <c r="K63" s="5">
        <v>61</v>
      </c>
      <c r="L63" s="61">
        <v>-66.8</v>
      </c>
      <c r="N63" s="76" t="s">
        <v>231</v>
      </c>
      <c r="O63" s="86">
        <f>IF(P63=0,0,Q63/P63)</f>
        <v>-75</v>
      </c>
      <c r="P63" s="80">
        <v>6</v>
      </c>
      <c r="Q63" s="68">
        <v>-450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</sheetData>
  <sortState xmlns:xlrd2="http://schemas.microsoft.com/office/spreadsheetml/2017/richdata2" ref="N18:Q6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24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26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28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10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5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35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11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30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7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11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35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15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27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27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28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28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33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8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6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16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6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31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27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8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37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30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21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39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10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35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7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31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21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6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62</v>
      </c>
      <c r="C2" s="121"/>
      <c r="E2" s="32" t="s">
        <v>54</v>
      </c>
      <c r="F2" s="29" t="s">
        <v>20</v>
      </c>
      <c r="G2" s="12">
        <v>86</v>
      </c>
      <c r="H2" s="93">
        <f>IF(B$17=0,0,G2/B$17)</f>
        <v>0.86868686868686873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1090.3225806451612</v>
      </c>
      <c r="P2" s="79">
        <v>62</v>
      </c>
      <c r="Q2" s="63">
        <v>67600</v>
      </c>
    </row>
    <row r="3" spans="1:17">
      <c r="A3" s="19" t="s">
        <v>8</v>
      </c>
      <c r="B3" s="122">
        <v>458</v>
      </c>
      <c r="C3" s="123"/>
      <c r="E3" s="33" t="s">
        <v>184</v>
      </c>
      <c r="F3" s="30" t="s">
        <v>187</v>
      </c>
      <c r="G3" s="13">
        <v>67</v>
      </c>
      <c r="H3" s="94">
        <f>IF(B$17=0,0,G3/B$17)</f>
        <v>0.6767676767676768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982.25806451612902</v>
      </c>
      <c r="P3" s="80">
        <v>62</v>
      </c>
      <c r="Q3" s="64">
        <v>60900</v>
      </c>
    </row>
    <row r="4" spans="1:17">
      <c r="A4" s="19" t="s">
        <v>6</v>
      </c>
      <c r="B4" s="124">
        <v>748.2</v>
      </c>
      <c r="C4" s="125"/>
      <c r="E4" s="33" t="s">
        <v>181</v>
      </c>
      <c r="F4" s="30" t="s">
        <v>156</v>
      </c>
      <c r="G4" s="13">
        <v>44</v>
      </c>
      <c r="H4" s="94">
        <f>IF(B$17=0,0,G4/B$17)</f>
        <v>0.44444444444444442</v>
      </c>
      <c r="I4" s="56">
        <v>34</v>
      </c>
      <c r="K4" s="5">
        <v>2</v>
      </c>
      <c r="L4" s="61">
        <v>0.60000000000000142</v>
      </c>
      <c r="N4" s="76" t="s">
        <v>105</v>
      </c>
      <c r="O4" s="83">
        <f t="shared" si="0"/>
        <v>1098.3333333333333</v>
      </c>
      <c r="P4" s="80">
        <v>60</v>
      </c>
      <c r="Q4" s="64">
        <v>65900</v>
      </c>
    </row>
    <row r="5" spans="1:17">
      <c r="A5" s="19" t="s">
        <v>7</v>
      </c>
      <c r="B5" s="126">
        <f>IF(B$2=0,0,B$4/B$2)</f>
        <v>12.067741935483872</v>
      </c>
      <c r="C5" s="127"/>
      <c r="E5" s="33" t="s">
        <v>60</v>
      </c>
      <c r="F5" s="30" t="s">
        <v>24</v>
      </c>
      <c r="G5" s="13">
        <v>35</v>
      </c>
      <c r="H5" s="94">
        <f>IF(B$17=0,0,G5/B$17)</f>
        <v>0.35353535353535354</v>
      </c>
      <c r="I5" s="56">
        <v>27</v>
      </c>
      <c r="K5" s="5">
        <v>3</v>
      </c>
      <c r="L5" s="61">
        <v>-32.299999999999997</v>
      </c>
      <c r="N5" s="76" t="s">
        <v>157</v>
      </c>
      <c r="O5" s="83">
        <f>IF(P5=0,0,Q5/P5)</f>
        <v>-76.470588235294116</v>
      </c>
      <c r="P5" s="80">
        <v>51</v>
      </c>
      <c r="Q5" s="64">
        <v>-3900</v>
      </c>
    </row>
    <row r="6" spans="1:17">
      <c r="A6" s="19" t="s">
        <v>1</v>
      </c>
      <c r="B6" s="128">
        <f>IF(B$2=0,0,(B$7*1+B$8*2+B$9*3+B$10*4)/B$2)</f>
        <v>2.1774193548387095</v>
      </c>
      <c r="C6" s="129"/>
      <c r="E6" s="33" t="s">
        <v>57</v>
      </c>
      <c r="F6" s="30" t="s">
        <v>21</v>
      </c>
      <c r="G6" s="13">
        <v>29</v>
      </c>
      <c r="H6" s="94">
        <f>IF(B$17=0,0,G6/B$17)</f>
        <v>0.29292929292929293</v>
      </c>
      <c r="I6" s="56">
        <v>11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1360.5263157894738</v>
      </c>
      <c r="P6" s="80">
        <v>38</v>
      </c>
      <c r="Q6" s="64">
        <v>51700</v>
      </c>
    </row>
    <row r="7" spans="1:17">
      <c r="A7" s="19" t="s">
        <v>2</v>
      </c>
      <c r="B7" s="13">
        <v>21</v>
      </c>
      <c r="C7" s="6">
        <f t="shared" ref="C7:C12" si="2">IF(B$2=0,0,B7/B$2)</f>
        <v>0.33870967741935482</v>
      </c>
      <c r="E7" s="33" t="s">
        <v>59</v>
      </c>
      <c r="F7" s="30" t="s">
        <v>23</v>
      </c>
      <c r="G7" s="13">
        <v>24</v>
      </c>
      <c r="H7" s="94">
        <f>IF(B$17=0,0,G7/B$17)</f>
        <v>0.24242424242424243</v>
      </c>
      <c r="I7" s="56">
        <v>8</v>
      </c>
      <c r="K7" s="5">
        <v>5</v>
      </c>
      <c r="L7" s="61">
        <v>-39</v>
      </c>
      <c r="N7" s="76" t="s">
        <v>107</v>
      </c>
      <c r="O7" s="83">
        <f t="shared" si="0"/>
        <v>1032</v>
      </c>
      <c r="P7" s="80">
        <v>25</v>
      </c>
      <c r="Q7" s="64">
        <v>25800</v>
      </c>
    </row>
    <row r="8" spans="1:17">
      <c r="A8" s="19" t="s">
        <v>3</v>
      </c>
      <c r="B8" s="13">
        <v>19</v>
      </c>
      <c r="C8" s="6">
        <f>IF(B$2=0,0,B8/B$2)</f>
        <v>0.30645161290322581</v>
      </c>
      <c r="E8" s="33" t="s">
        <v>55</v>
      </c>
      <c r="F8" s="30" t="s">
        <v>155</v>
      </c>
      <c r="G8" s="13">
        <v>23</v>
      </c>
      <c r="H8" s="94">
        <f>IF(B$17=0,0,G8/B$17)</f>
        <v>0.23232323232323232</v>
      </c>
      <c r="I8" s="56">
        <v>19</v>
      </c>
      <c r="K8" s="5">
        <v>6</v>
      </c>
      <c r="L8" s="61">
        <v>43.8</v>
      </c>
      <c r="N8" s="76" t="s">
        <v>108</v>
      </c>
      <c r="O8" s="83">
        <f t="shared" si="0"/>
        <v>1900</v>
      </c>
      <c r="P8" s="80">
        <v>17</v>
      </c>
      <c r="Q8" s="64">
        <v>32300</v>
      </c>
    </row>
    <row r="9" spans="1:17">
      <c r="A9" s="20" t="s">
        <v>4</v>
      </c>
      <c r="B9" s="14">
        <v>12</v>
      </c>
      <c r="C9" s="7">
        <f>IF(B$2=0,0,B9/B$2)</f>
        <v>0.19354838709677419</v>
      </c>
      <c r="E9" s="33" t="s">
        <v>56</v>
      </c>
      <c r="F9" s="30" t="s">
        <v>185</v>
      </c>
      <c r="G9" s="13">
        <v>18</v>
      </c>
      <c r="H9" s="94">
        <f>IF(B$17=0,0,G9/B$17)</f>
        <v>0.18181818181818182</v>
      </c>
      <c r="I9" s="56">
        <v>38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0.16129032258064516</v>
      </c>
      <c r="E10" s="33" t="s">
        <v>58</v>
      </c>
      <c r="F10" s="30" t="s">
        <v>22</v>
      </c>
      <c r="G10" s="13">
        <v>8</v>
      </c>
      <c r="H10" s="94">
        <f>IF(B$17=0,0,G10/B$17)</f>
        <v>8.0808080808080815E-2</v>
      </c>
      <c r="I10" s="56">
        <v>17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40</v>
      </c>
      <c r="C11" s="7">
        <f>IF(B$2=0,0,B11/B$2)</f>
        <v>0.64516129032258063</v>
      </c>
      <c r="E11" s="33" t="s">
        <v>182</v>
      </c>
      <c r="F11" s="30" t="s">
        <v>19</v>
      </c>
      <c r="G11" s="13">
        <v>7</v>
      </c>
      <c r="H11" s="94">
        <f>IF(B$17=0,0,G11/B$17)</f>
        <v>7.0707070707070704E-2</v>
      </c>
      <c r="I11" s="56">
        <v>23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1.6129032258064516E-2</v>
      </c>
      <c r="E12" s="33" t="s">
        <v>77</v>
      </c>
      <c r="F12" s="30" t="s">
        <v>41</v>
      </c>
      <c r="G12" s="13">
        <v>7</v>
      </c>
      <c r="H12" s="94">
        <f>IF(B$17=0,0,G12/B$17)</f>
        <v>7.0707070707070704E-2</v>
      </c>
      <c r="I12" s="56">
        <v>10</v>
      </c>
      <c r="K12" s="5">
        <v>10</v>
      </c>
      <c r="L12" s="61">
        <v>88.5</v>
      </c>
      <c r="N12" s="75" t="s">
        <v>126</v>
      </c>
      <c r="O12" s="85">
        <f>IF(P12=0,0,Q12/P12)</f>
        <v>18.147058823529417</v>
      </c>
      <c r="P12" s="79">
        <v>17</v>
      </c>
      <c r="Q12" s="67">
        <v>308.50000000000006</v>
      </c>
    </row>
    <row r="13" spans="1:17">
      <c r="A13" s="22" t="s">
        <v>97</v>
      </c>
      <c r="B13" s="15">
        <v>73</v>
      </c>
      <c r="C13" s="11">
        <f>IF(B$3=0,0,B13/B$3)</f>
        <v>0.15938864628820962</v>
      </c>
      <c r="E13" s="33" t="s">
        <v>74</v>
      </c>
      <c r="F13" s="30" t="s">
        <v>38</v>
      </c>
      <c r="G13" s="13">
        <v>2</v>
      </c>
      <c r="H13" s="94">
        <f>IF(B$17=0,0,G13/B$17)</f>
        <v>2.0202020202020204E-2</v>
      </c>
      <c r="I13" s="56">
        <v>19</v>
      </c>
      <c r="K13" s="5">
        <v>11</v>
      </c>
      <c r="L13" s="61">
        <v>44</v>
      </c>
      <c r="N13" s="76" t="s">
        <v>127</v>
      </c>
      <c r="O13" s="86">
        <f>IF(P13=0,0,Q13/P13)</f>
        <v>15.1</v>
      </c>
      <c r="P13" s="80">
        <v>11</v>
      </c>
      <c r="Q13" s="68">
        <v>166.1</v>
      </c>
    </row>
    <row r="14" spans="1:17">
      <c r="A14" s="19" t="s">
        <v>94</v>
      </c>
      <c r="B14" s="13">
        <v>91</v>
      </c>
      <c r="C14" s="6">
        <f>IF(B$3=0,0,B14/B$3)</f>
        <v>0.19868995633187772</v>
      </c>
      <c r="E14" s="33" t="s">
        <v>62</v>
      </c>
      <c r="F14" s="30" t="s">
        <v>26</v>
      </c>
      <c r="G14" s="13">
        <v>1</v>
      </c>
      <c r="H14" s="94">
        <f>IF(B$17=0,0,G14/B$17)</f>
        <v>1.0101010101010102E-2</v>
      </c>
      <c r="I14" s="56">
        <v>7</v>
      </c>
      <c r="K14" s="5">
        <v>12</v>
      </c>
      <c r="L14" s="61">
        <v>97.9</v>
      </c>
      <c r="N14" s="76" t="s">
        <v>128</v>
      </c>
      <c r="O14" s="86">
        <f>IF(P14=0,0,Q14/P14)</f>
        <v>-0.11666666666666788</v>
      </c>
      <c r="P14" s="80">
        <v>12</v>
      </c>
      <c r="Q14" s="68">
        <v>-1.4000000000000146</v>
      </c>
    </row>
    <row r="15" spans="1:17">
      <c r="A15" s="18" t="s">
        <v>99</v>
      </c>
      <c r="B15" s="12">
        <f>B21</f>
        <v>44</v>
      </c>
      <c r="C15" s="4">
        <f>IF(B$13=0,0,B15/B$13)</f>
        <v>0.60273972602739723</v>
      </c>
      <c r="E15" s="33" t="s">
        <v>66</v>
      </c>
      <c r="F15" s="30" t="s">
        <v>30</v>
      </c>
      <c r="G15" s="13">
        <v>1</v>
      </c>
      <c r="H15" s="94">
        <f>IF(B$17=0,0,G15/B$17)</f>
        <v>1.0101010101010102E-2</v>
      </c>
      <c r="I15" s="56">
        <v>16</v>
      </c>
      <c r="K15" s="5">
        <v>13</v>
      </c>
      <c r="L15" s="61">
        <v>168.9</v>
      </c>
      <c r="N15" s="77" t="s">
        <v>159</v>
      </c>
      <c r="O15" s="87">
        <f>IF(P15=0,0,Q15/P15)</f>
        <v>12.5</v>
      </c>
      <c r="P15" s="81">
        <v>22</v>
      </c>
      <c r="Q15" s="69">
        <v>275</v>
      </c>
    </row>
    <row r="16" spans="1:17">
      <c r="A16" s="18" t="s">
        <v>100</v>
      </c>
      <c r="B16" s="12">
        <f>B22</f>
        <v>35</v>
      </c>
      <c r="C16" s="4">
        <f>IF(B$14=0,0,B16/B$14)</f>
        <v>0.38461538461538464</v>
      </c>
      <c r="E16" s="33" t="s">
        <v>67</v>
      </c>
      <c r="F16" s="30" t="s">
        <v>31</v>
      </c>
      <c r="G16" s="13">
        <v>1</v>
      </c>
      <c r="H16" s="94">
        <f>IF(B$17=0,0,G16/B$17)</f>
        <v>1.0101010101010102E-2</v>
      </c>
      <c r="I16" s="56">
        <v>12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99</v>
      </c>
      <c r="C17" s="4">
        <f>IF(B$3=0,0,B17/B$3)</f>
        <v>0.21615720524017468</v>
      </c>
      <c r="E17" s="33" t="s">
        <v>183</v>
      </c>
      <c r="F17" s="30" t="s">
        <v>186</v>
      </c>
      <c r="G17" s="13">
        <v>1</v>
      </c>
      <c r="H17" s="94">
        <f>IF(B$17=0,0,G17/B$17)</f>
        <v>1.0101010101010102E-2</v>
      </c>
      <c r="I17" s="56">
        <v>19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44</v>
      </c>
      <c r="C18" s="6">
        <f>IF(B$3=0,0,B18/B$3)</f>
        <v>9.606986899563319E-2</v>
      </c>
      <c r="E18" s="33" t="s">
        <v>68</v>
      </c>
      <c r="F18" s="30" t="s">
        <v>32</v>
      </c>
      <c r="G18" s="13">
        <v>1</v>
      </c>
      <c r="H18" s="94">
        <f>IF(B$17=0,0,G18/B$17)</f>
        <v>1.0101010101010102E-2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27</v>
      </c>
      <c r="C19" s="6">
        <f>IF(B$17=0,0,B19/B$17)</f>
        <v>0.27272727272727271</v>
      </c>
      <c r="E19" s="33" t="s">
        <v>69</v>
      </c>
      <c r="F19" s="30" t="s">
        <v>33</v>
      </c>
      <c r="G19" s="13">
        <v>1</v>
      </c>
      <c r="H19" s="94">
        <f>IF(B$17=0,0,G19/B$17)</f>
        <v>1.0101010101010102E-2</v>
      </c>
      <c r="I19" s="56">
        <v>9</v>
      </c>
      <c r="K19" s="5">
        <v>17</v>
      </c>
      <c r="L19" s="61">
        <v>344</v>
      </c>
      <c r="N19" s="76" t="s">
        <v>202</v>
      </c>
      <c r="O19" s="86">
        <f>IF(P19=0,0,Q19/P19)</f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72</v>
      </c>
      <c r="C20" s="6">
        <f>IF(B$17=0,0,B20/B$17)</f>
        <v>0.72727272727272729</v>
      </c>
      <c r="E20" s="33" t="s">
        <v>71</v>
      </c>
      <c r="F20" s="30" t="s">
        <v>35</v>
      </c>
      <c r="G20" s="13">
        <v>1</v>
      </c>
      <c r="H20" s="94">
        <f>IF(B$17=0,0,G20/B$17)</f>
        <v>1.0101010101010102E-2</v>
      </c>
      <c r="I20" s="56">
        <v>16</v>
      </c>
      <c r="K20" s="5">
        <v>18</v>
      </c>
      <c r="L20" s="61">
        <v>333.8</v>
      </c>
      <c r="N20" s="76" t="s">
        <v>203</v>
      </c>
      <c r="O20" s="86">
        <f>IF(P20=0,0,Q20/P20)</f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44</v>
      </c>
      <c r="C21" s="6">
        <f>IF(B$17=0,0,B21/B$17)</f>
        <v>0.44444444444444442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406.70000000000005</v>
      </c>
      <c r="N21" s="76" t="s">
        <v>227</v>
      </c>
      <c r="O21" s="86">
        <f>IF(P21=0,0,Q21/P21)</f>
        <v>68.55</v>
      </c>
      <c r="P21" s="80">
        <v>2</v>
      </c>
      <c r="Q21" s="68">
        <v>137.1</v>
      </c>
    </row>
    <row r="22" spans="1:17">
      <c r="A22" s="19" t="s">
        <v>149</v>
      </c>
      <c r="B22" s="13">
        <v>35</v>
      </c>
      <c r="C22" s="6">
        <f>IF(B$17=0,0,B22/B$17)</f>
        <v>0.35353535353535354</v>
      </c>
      <c r="E22" s="33" t="s">
        <v>63</v>
      </c>
      <c r="F22" s="30" t="s">
        <v>27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418.30000000000007</v>
      </c>
      <c r="N22" s="76" t="s">
        <v>215</v>
      </c>
      <c r="O22" s="86">
        <f>IF(P22=0,0,Q22/P22)</f>
        <v>66.400000000000006</v>
      </c>
      <c r="P22" s="80">
        <v>1</v>
      </c>
      <c r="Q22" s="68">
        <v>66.400000000000006</v>
      </c>
    </row>
    <row r="23" spans="1:17">
      <c r="A23" s="19" t="s">
        <v>150</v>
      </c>
      <c r="B23" s="13">
        <v>20</v>
      </c>
      <c r="C23" s="6">
        <f>IF(B$17=0,0,B23/B$17)</f>
        <v>0.20202020202020202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244</v>
      </c>
      <c r="O23" s="86">
        <f>IF(P23=0,0,Q23/P23)</f>
        <v>60.3</v>
      </c>
      <c r="P23" s="80">
        <v>1</v>
      </c>
      <c r="Q23" s="68">
        <v>60.3</v>
      </c>
    </row>
    <row r="24" spans="1:17">
      <c r="A24" s="19" t="s">
        <v>5</v>
      </c>
      <c r="B24" s="16">
        <f>IF(B$17=0,0,C24/B$17)</f>
        <v>7478.787878787879</v>
      </c>
      <c r="C24" s="8">
        <v>740400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277</v>
      </c>
      <c r="O24" s="86">
        <f>IF(P24=0,0,Q24/P24)</f>
        <v>59.442857142857157</v>
      </c>
      <c r="P24" s="80">
        <v>7</v>
      </c>
      <c r="Q24" s="68">
        <v>416.10000000000008</v>
      </c>
    </row>
    <row r="25" spans="1:17">
      <c r="A25" s="20" t="s">
        <v>133</v>
      </c>
      <c r="B25" s="97">
        <f>IF($B$17-B$16=0,0,C25/($B$17-B$16))</f>
        <v>8279.6875</v>
      </c>
      <c r="C25" s="98">
        <v>529900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>IF(P25=0,0,Q25/P25)</f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6014.2857142857147</v>
      </c>
      <c r="C26" s="98">
        <v>210500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>IF(P26=0,0,Q26/P26)</f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-4606.818181818182</v>
      </c>
      <c r="C27" s="98">
        <v>-202700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>IF(P27=0,0,Q27/P27)</f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223</v>
      </c>
      <c r="O28" s="86">
        <f>IF(P28=0,0,Q28/P28)</f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522.80000000000007</v>
      </c>
      <c r="N29" s="76" t="s">
        <v>161</v>
      </c>
      <c r="O29" s="86">
        <f>IF(P29=0,0,Q29/P29)</f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530.50000000000011</v>
      </c>
      <c r="N30" s="76" t="s">
        <v>324</v>
      </c>
      <c r="O30" s="86">
        <f>IF(P30=0,0,Q30/P30)</f>
        <v>39.766666666666673</v>
      </c>
      <c r="P30" s="80">
        <v>3</v>
      </c>
      <c r="Q30" s="68">
        <v>119.30000000000001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>IF(P31=0,0,Q31/P31)</f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>IF(P32=0,0,Q32/P32)</f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>IF(P33=0,0,Q33/P33)</f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>IF(P34=0,0,Q34/P34)</f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6</v>
      </c>
      <c r="C35" s="102">
        <f t="shared" ref="C35:C47" si="3">IF(B$17=0,0,B35/B$17)</f>
        <v>6.0606060606060608E-2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>IF(P35=0,0,Q35/P35)</f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18</v>
      </c>
      <c r="C36" s="6">
        <f t="shared" si="3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333</v>
      </c>
      <c r="O36" s="86">
        <f>IF(P36=0,0,Q36/P36)</f>
        <v>29.4</v>
      </c>
      <c r="P36" s="80">
        <v>1</v>
      </c>
      <c r="Q36" s="68">
        <v>29.4</v>
      </c>
    </row>
    <row r="37" spans="1:17">
      <c r="A37" s="19" t="s">
        <v>136</v>
      </c>
      <c r="B37" s="100">
        <v>20</v>
      </c>
      <c r="C37" s="6">
        <f t="shared" si="3"/>
        <v>0.20202020202020202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>IF(P37=0,0,Q37/P37)</f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30</v>
      </c>
      <c r="C38" s="6">
        <f t="shared" si="3"/>
        <v>0.30303030303030304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>IF(P38=0,0,Q38/P38)</f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7</v>
      </c>
      <c r="C39" s="6">
        <f t="shared" si="3"/>
        <v>7.0707070707070704E-2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>IF(P39=0,0,Q39/P39)</f>
        <v>22</v>
      </c>
      <c r="P39" s="80">
        <v>1</v>
      </c>
      <c r="Q39" s="68">
        <v>22</v>
      </c>
    </row>
    <row r="40" spans="1:17">
      <c r="A40" s="19" t="s">
        <v>140</v>
      </c>
      <c r="B40" s="100">
        <v>10</v>
      </c>
      <c r="C40" s="6">
        <f t="shared" si="3"/>
        <v>0.10101010101010101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238</v>
      </c>
      <c r="O40" s="86">
        <f>IF(P40=0,0,Q40/P40)</f>
        <v>7.8142857142857123</v>
      </c>
      <c r="P40" s="80">
        <v>7</v>
      </c>
      <c r="Q40" s="68">
        <v>54.699999999999989</v>
      </c>
    </row>
    <row r="41" spans="1:17">
      <c r="A41" s="19" t="s">
        <v>141</v>
      </c>
      <c r="B41" s="100">
        <v>6</v>
      </c>
      <c r="C41" s="6">
        <f t="shared" si="3"/>
        <v>6.0606060606060608E-2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272</v>
      </c>
      <c r="O41" s="86">
        <f>IF(P41=0,0,Q41/P41)</f>
        <v>6.5181818181818185</v>
      </c>
      <c r="P41" s="80">
        <v>11</v>
      </c>
      <c r="Q41" s="68">
        <v>71.7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276</v>
      </c>
      <c r="O42" s="86">
        <f>IF(P42=0,0,Q42/P42)</f>
        <v>5.3899999999999988</v>
      </c>
      <c r="P42" s="80">
        <v>10</v>
      </c>
      <c r="Q42" s="68">
        <v>53.899999999999991</v>
      </c>
    </row>
    <row r="43" spans="1:17">
      <c r="A43" s="19" t="s">
        <v>143</v>
      </c>
      <c r="B43" s="100">
        <v>2</v>
      </c>
      <c r="C43" s="6">
        <f t="shared" si="3"/>
        <v>2.0202020202020204E-2</v>
      </c>
      <c r="K43" s="5">
        <v>41</v>
      </c>
      <c r="L43" s="61">
        <v>584.79999999999995</v>
      </c>
      <c r="N43" s="76" t="s">
        <v>263</v>
      </c>
      <c r="O43" s="86">
        <f>IF(P43=0,0,Q43/P43)</f>
        <v>0.58181818181818168</v>
      </c>
      <c r="P43" s="80">
        <v>11</v>
      </c>
      <c r="Q43" s="68">
        <v>6.3999999999999986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641.79999999999995</v>
      </c>
      <c r="N44" s="76" t="s">
        <v>335</v>
      </c>
      <c r="O44" s="86">
        <f>IF(P44=0,0,Q44/P44)</f>
        <v>8.8817841970012523E-16</v>
      </c>
      <c r="P44" s="80">
        <v>2</v>
      </c>
      <c r="Q44" s="68">
        <v>1.7763568394002505E-15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652.69999999999993</v>
      </c>
      <c r="N45" s="76" t="s">
        <v>195</v>
      </c>
      <c r="O45" s="86">
        <f>IF(P45=0,0,Q45/P45)</f>
        <v>-4.2812500000000053</v>
      </c>
      <c r="P45" s="80">
        <v>16</v>
      </c>
      <c r="Q45" s="68">
        <v>-68.500000000000085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713.9</v>
      </c>
      <c r="N46" s="76" t="s">
        <v>164</v>
      </c>
      <c r="O46" s="86">
        <f>IF(P46=0,0,Q46/P46)</f>
        <v>-7.6999999999999975</v>
      </c>
      <c r="P46" s="80">
        <v>7</v>
      </c>
      <c r="Q46" s="68">
        <v>-53.899999999999984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743.4</v>
      </c>
      <c r="N47" s="76" t="s">
        <v>265</v>
      </c>
      <c r="O47" s="86">
        <f>IF(P47=0,0,Q47/P47)</f>
        <v>-8.1000000000000014</v>
      </c>
      <c r="P47" s="80">
        <v>2</v>
      </c>
      <c r="Q47" s="68">
        <v>-16.200000000000003</v>
      </c>
    </row>
    <row r="48" spans="1:17">
      <c r="K48" s="5">
        <v>46</v>
      </c>
      <c r="L48" s="61">
        <v>682.4</v>
      </c>
      <c r="N48" s="76" t="s">
        <v>177</v>
      </c>
      <c r="O48" s="86">
        <f>IF(P48=0,0,Q48/P48)</f>
        <v>-10.999999999999996</v>
      </c>
      <c r="P48" s="80">
        <v>2</v>
      </c>
      <c r="Q48" s="68">
        <v>-21.999999999999993</v>
      </c>
    </row>
    <row r="49" spans="11:17">
      <c r="K49" s="5">
        <v>47</v>
      </c>
      <c r="L49" s="61">
        <v>692.6</v>
      </c>
      <c r="N49" s="76" t="s">
        <v>168</v>
      </c>
      <c r="O49" s="86">
        <f>IF(P49=0,0,Q49/P49)</f>
        <v>-14.5625</v>
      </c>
      <c r="P49" s="80">
        <v>8</v>
      </c>
      <c r="Q49" s="68">
        <v>-116.5</v>
      </c>
    </row>
    <row r="50" spans="11:17">
      <c r="K50" s="5">
        <v>48</v>
      </c>
      <c r="L50" s="61">
        <v>721.1</v>
      </c>
      <c r="N50" s="76" t="s">
        <v>269</v>
      </c>
      <c r="O50" s="86">
        <f>IF(P50=0,0,Q50/P50)</f>
        <v>-20.074999999999999</v>
      </c>
      <c r="P50" s="80">
        <v>4</v>
      </c>
      <c r="Q50" s="68">
        <v>-80.3</v>
      </c>
    </row>
    <row r="51" spans="11:17">
      <c r="K51" s="5">
        <v>49</v>
      </c>
      <c r="L51" s="61">
        <v>732</v>
      </c>
      <c r="N51" s="76" t="s">
        <v>235</v>
      </c>
      <c r="O51" s="86">
        <f>IF(P51=0,0,Q51/P51)</f>
        <v>-21.671428571428574</v>
      </c>
      <c r="P51" s="80">
        <v>7</v>
      </c>
      <c r="Q51" s="68">
        <v>-151.70000000000002</v>
      </c>
    </row>
    <row r="52" spans="11:17">
      <c r="K52" s="5">
        <v>50</v>
      </c>
      <c r="L52" s="61">
        <v>737.5</v>
      </c>
      <c r="N52" s="76" t="s">
        <v>241</v>
      </c>
      <c r="O52" s="86">
        <f>IF(P52=0,0,Q52/P52)</f>
        <v>-23.799999999999997</v>
      </c>
      <c r="P52" s="80">
        <v>1</v>
      </c>
      <c r="Q52" s="68">
        <v>-23.799999999999997</v>
      </c>
    </row>
    <row r="53" spans="11:17">
      <c r="K53" s="5">
        <v>51</v>
      </c>
      <c r="L53" s="61">
        <v>689.7</v>
      </c>
      <c r="N53" s="76" t="s">
        <v>167</v>
      </c>
      <c r="O53" s="86">
        <f>IF(P53=0,0,Q53/P53)</f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>IF(P54=0,0,Q54/P54)</f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162</v>
      </c>
      <c r="O55" s="86">
        <f>IF(P55=0,0,Q55/P55)</f>
        <v>-38.020000000000003</v>
      </c>
      <c r="P55" s="80">
        <v>5</v>
      </c>
      <c r="Q55" s="68">
        <v>-190.10000000000002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  <row r="58" spans="11:17">
      <c r="K58" s="5">
        <v>56</v>
      </c>
      <c r="L58" s="61">
        <v>606.6</v>
      </c>
    </row>
    <row r="59" spans="11:17">
      <c r="K59" s="5">
        <v>57</v>
      </c>
      <c r="L59" s="61">
        <v>590.6</v>
      </c>
    </row>
    <row r="60" spans="11:17">
      <c r="K60" s="5">
        <v>58</v>
      </c>
      <c r="L60" s="61">
        <v>653.70000000000005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  <row r="63" spans="11:17">
      <c r="K63" s="5">
        <v>61</v>
      </c>
      <c r="L63" s="61">
        <v>739</v>
      </c>
    </row>
    <row r="64" spans="11:17">
      <c r="K64" s="5">
        <v>62</v>
      </c>
      <c r="L64" s="61">
        <v>748.2</v>
      </c>
    </row>
  </sheetData>
  <sortState xmlns:xlrd2="http://schemas.microsoft.com/office/spreadsheetml/2017/richdata2" ref="N18:Q5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36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16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32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38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21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24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25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21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33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34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32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26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13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11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33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28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6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20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31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35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21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14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27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15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21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21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19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32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15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37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30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28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21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34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16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21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18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21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21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17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16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19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38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22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8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24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24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22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17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34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27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16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18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10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16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12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21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19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21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21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24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9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29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21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21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4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25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14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34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21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21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10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27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14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25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14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21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32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26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12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13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21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12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20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31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10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27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31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21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18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5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32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11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17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8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37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39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22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21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24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19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27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21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5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48</v>
      </c>
      <c r="C2" s="121"/>
      <c r="E2" s="32" t="s">
        <v>54</v>
      </c>
      <c r="F2" s="29" t="s">
        <v>20</v>
      </c>
      <c r="G2" s="12">
        <v>40</v>
      </c>
      <c r="H2" s="93">
        <f>IF(B$17=0,0,G2/B$17)</f>
        <v>0.59701492537313428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-1193.75</v>
      </c>
      <c r="P2" s="79">
        <v>48</v>
      </c>
      <c r="Q2" s="63">
        <v>-57300</v>
      </c>
    </row>
    <row r="3" spans="1:17">
      <c r="A3" s="19" t="s">
        <v>8</v>
      </c>
      <c r="B3" s="122">
        <v>368</v>
      </c>
      <c r="C3" s="123"/>
      <c r="E3" s="33" t="s">
        <v>184</v>
      </c>
      <c r="F3" s="30" t="s">
        <v>187</v>
      </c>
      <c r="G3" s="13">
        <v>37</v>
      </c>
      <c r="H3" s="94">
        <f>IF(B$17=0,0,G3/B$17)</f>
        <v>0.55223880597014929</v>
      </c>
      <c r="I3" s="56">
        <v>12</v>
      </c>
      <c r="K3" s="5">
        <v>1</v>
      </c>
      <c r="L3" s="61">
        <v>-53.7</v>
      </c>
      <c r="N3" s="76" t="s">
        <v>104</v>
      </c>
      <c r="O3" s="83">
        <f t="shared" si="0"/>
        <v>300</v>
      </c>
      <c r="P3" s="80">
        <v>48</v>
      </c>
      <c r="Q3" s="64">
        <v>14400</v>
      </c>
    </row>
    <row r="4" spans="1:17">
      <c r="A4" s="19" t="s">
        <v>6</v>
      </c>
      <c r="B4" s="124">
        <v>-333.99999999999989</v>
      </c>
      <c r="C4" s="125"/>
      <c r="E4" s="33" t="s">
        <v>181</v>
      </c>
      <c r="F4" s="30" t="s">
        <v>156</v>
      </c>
      <c r="G4" s="13">
        <v>35</v>
      </c>
      <c r="H4" s="94">
        <f>IF(B$17=0,0,G4/B$17)</f>
        <v>0.52238805970149249</v>
      </c>
      <c r="I4" s="56">
        <v>22</v>
      </c>
      <c r="K4" s="5">
        <v>2</v>
      </c>
      <c r="L4" s="61">
        <v>-70.800000000000011</v>
      </c>
      <c r="N4" s="76" t="s">
        <v>105</v>
      </c>
      <c r="O4" s="83">
        <f t="shared" si="0"/>
        <v>-1163.8297872340424</v>
      </c>
      <c r="P4" s="80">
        <v>47</v>
      </c>
      <c r="Q4" s="64">
        <v>-54700</v>
      </c>
    </row>
    <row r="5" spans="1:17">
      <c r="A5" s="19" t="s">
        <v>7</v>
      </c>
      <c r="B5" s="126">
        <f>IF(B$2=0,0,B$4/B$2)</f>
        <v>-6.9583333333333313</v>
      </c>
      <c r="C5" s="127"/>
      <c r="E5" s="33" t="s">
        <v>60</v>
      </c>
      <c r="F5" s="30" t="s">
        <v>24</v>
      </c>
      <c r="G5" s="13">
        <v>25</v>
      </c>
      <c r="H5" s="94">
        <f>IF(B$17=0,0,G5/B$17)</f>
        <v>0.37313432835820898</v>
      </c>
      <c r="I5" s="56">
        <v>25</v>
      </c>
      <c r="K5" s="5">
        <v>3</v>
      </c>
      <c r="L5" s="61">
        <v>-67.200000000000017</v>
      </c>
      <c r="N5" s="76" t="s">
        <v>157</v>
      </c>
      <c r="O5" s="83">
        <f>IF(P5=0,0,Q5/P5)</f>
        <v>-347.72727272727275</v>
      </c>
      <c r="P5" s="80">
        <v>44</v>
      </c>
      <c r="Q5" s="64">
        <v>-15300</v>
      </c>
    </row>
    <row r="6" spans="1:17">
      <c r="A6" s="19" t="s">
        <v>1</v>
      </c>
      <c r="B6" s="128">
        <f>IF(B$2=0,0,(B$7*1+B$8*2+B$9*3+B$10*4)/B$2)</f>
        <v>2.6875</v>
      </c>
      <c r="C6" s="129"/>
      <c r="E6" s="33" t="s">
        <v>56</v>
      </c>
      <c r="F6" s="30" t="s">
        <v>185</v>
      </c>
      <c r="G6" s="13">
        <v>18</v>
      </c>
      <c r="H6" s="94">
        <f>IF(B$17=0,0,G6/B$17)</f>
        <v>0.26865671641791045</v>
      </c>
      <c r="I6" s="56">
        <v>19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343.24324324324323</v>
      </c>
      <c r="P6" s="80">
        <v>37</v>
      </c>
      <c r="Q6" s="64">
        <v>12700</v>
      </c>
    </row>
    <row r="7" spans="1:17">
      <c r="A7" s="19" t="s">
        <v>2</v>
      </c>
      <c r="B7" s="13">
        <v>11</v>
      </c>
      <c r="C7" s="6">
        <f t="shared" ref="C7:C12" si="2">IF(B$2=0,0,B7/B$2)</f>
        <v>0.22916666666666666</v>
      </c>
      <c r="E7" s="33" t="s">
        <v>57</v>
      </c>
      <c r="F7" s="30" t="s">
        <v>21</v>
      </c>
      <c r="G7" s="13">
        <v>16</v>
      </c>
      <c r="H7" s="94">
        <f>IF(B$17=0,0,G7/B$17)</f>
        <v>0.23880597014925373</v>
      </c>
      <c r="I7" s="56">
        <v>18</v>
      </c>
      <c r="K7" s="5">
        <v>5</v>
      </c>
      <c r="L7" s="61">
        <v>-168.90000000000003</v>
      </c>
      <c r="N7" s="76" t="s">
        <v>107</v>
      </c>
      <c r="O7" s="83">
        <f t="shared" si="0"/>
        <v>-554.16666666666663</v>
      </c>
      <c r="P7" s="80">
        <v>24</v>
      </c>
      <c r="Q7" s="64">
        <v>-13300</v>
      </c>
    </row>
    <row r="8" spans="1:17">
      <c r="A8" s="19" t="s">
        <v>3</v>
      </c>
      <c r="B8" s="13">
        <v>10</v>
      </c>
      <c r="C8" s="6">
        <f>IF(B$2=0,0,B8/B$2)</f>
        <v>0.20833333333333334</v>
      </c>
      <c r="E8" s="33" t="s">
        <v>55</v>
      </c>
      <c r="F8" s="30" t="s">
        <v>155</v>
      </c>
      <c r="G8" s="13">
        <v>14</v>
      </c>
      <c r="H8" s="94">
        <f>IF(B$17=0,0,G8/B$17)</f>
        <v>0.20895522388059701</v>
      </c>
      <c r="I8" s="56">
        <v>23</v>
      </c>
      <c r="K8" s="5">
        <v>6</v>
      </c>
      <c r="L8" s="61">
        <v>-225.90000000000003</v>
      </c>
      <c r="N8" s="76" t="s">
        <v>108</v>
      </c>
      <c r="O8" s="83">
        <f t="shared" si="0"/>
        <v>-277.77777777777777</v>
      </c>
      <c r="P8" s="80">
        <v>9</v>
      </c>
      <c r="Q8" s="64">
        <v>-2500</v>
      </c>
    </row>
    <row r="9" spans="1:17">
      <c r="A9" s="20" t="s">
        <v>4</v>
      </c>
      <c r="B9" s="14">
        <v>10</v>
      </c>
      <c r="C9" s="7">
        <f>IF(B$2=0,0,B9/B$2)</f>
        <v>0.20833333333333334</v>
      </c>
      <c r="E9" s="33" t="s">
        <v>59</v>
      </c>
      <c r="F9" s="30" t="s">
        <v>23</v>
      </c>
      <c r="G9" s="13">
        <v>9</v>
      </c>
      <c r="H9" s="94">
        <f>IF(B$17=0,0,G9/B$17)</f>
        <v>0.13432835820895522</v>
      </c>
      <c r="I9" s="56">
        <v>24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17</v>
      </c>
      <c r="C10" s="7">
        <f>IF(B$2=0,0,B10/B$2)</f>
        <v>0.35416666666666669</v>
      </c>
      <c r="E10" s="33" t="s">
        <v>182</v>
      </c>
      <c r="F10" s="30" t="s">
        <v>19</v>
      </c>
      <c r="G10" s="13">
        <v>6</v>
      </c>
      <c r="H10" s="94">
        <f>IF(B$17=0,0,G10/B$17)</f>
        <v>8.9552238805970144E-2</v>
      </c>
      <c r="I10" s="56">
        <v>20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0.4375</v>
      </c>
      <c r="E11" s="33" t="s">
        <v>58</v>
      </c>
      <c r="F11" s="30" t="s">
        <v>22</v>
      </c>
      <c r="G11" s="13">
        <v>1</v>
      </c>
      <c r="H11" s="94">
        <f>IF(B$17=0,0,G11/B$17)</f>
        <v>1.4925373134328358E-2</v>
      </c>
      <c r="I11" s="56">
        <v>29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4.1666666666666664E-2</v>
      </c>
      <c r="E12" s="33" t="s">
        <v>61</v>
      </c>
      <c r="F12" s="30" t="s">
        <v>25</v>
      </c>
      <c r="G12" s="13">
        <v>1</v>
      </c>
      <c r="H12" s="94">
        <f>IF(B$17=0,0,G12/B$17)</f>
        <v>1.4925373134328358E-2</v>
      </c>
      <c r="I12" s="56">
        <v>5</v>
      </c>
      <c r="K12" s="5">
        <v>10</v>
      </c>
      <c r="L12" s="61">
        <v>-333.20000000000005</v>
      </c>
      <c r="N12" s="75" t="s">
        <v>126</v>
      </c>
      <c r="O12" s="85">
        <f>IF(P12=0,0,Q12/P12)</f>
        <v>-13.192857142857145</v>
      </c>
      <c r="P12" s="79">
        <v>14</v>
      </c>
      <c r="Q12" s="67">
        <v>-184.70000000000002</v>
      </c>
    </row>
    <row r="13" spans="1:17">
      <c r="A13" s="22" t="s">
        <v>97</v>
      </c>
      <c r="B13" s="15">
        <v>58</v>
      </c>
      <c r="C13" s="11">
        <f>IF(B$3=0,0,B13/B$3)</f>
        <v>0.15760869565217392</v>
      </c>
      <c r="E13" s="33" t="s">
        <v>62</v>
      </c>
      <c r="F13" s="30" t="s">
        <v>26</v>
      </c>
      <c r="G13" s="13">
        <v>1</v>
      </c>
      <c r="H13" s="94">
        <f>IF(B$17=0,0,G13/B$17)</f>
        <v>1.4925373134328358E-2</v>
      </c>
      <c r="I13" s="56">
        <v>5</v>
      </c>
      <c r="K13" s="5">
        <v>11</v>
      </c>
      <c r="L13" s="61">
        <v>-378.40000000000003</v>
      </c>
      <c r="N13" s="76" t="s">
        <v>127</v>
      </c>
      <c r="O13" s="86">
        <f>IF(P13=0,0,Q13/P13)</f>
        <v>6.0272727272727256</v>
      </c>
      <c r="P13" s="80">
        <v>11</v>
      </c>
      <c r="Q13" s="68">
        <v>66.299999999999983</v>
      </c>
    </row>
    <row r="14" spans="1:17">
      <c r="A14" s="19" t="s">
        <v>94</v>
      </c>
      <c r="B14" s="13">
        <v>79</v>
      </c>
      <c r="C14" s="6">
        <f>IF(B$3=0,0,B14/B$3)</f>
        <v>0.21467391304347827</v>
      </c>
      <c r="E14" s="33" t="s">
        <v>66</v>
      </c>
      <c r="F14" s="30" t="s">
        <v>30</v>
      </c>
      <c r="G14" s="13">
        <v>1</v>
      </c>
      <c r="H14" s="94">
        <f>IF(B$17=0,0,G14/B$17)</f>
        <v>1.4925373134328358E-2</v>
      </c>
      <c r="I14" s="56">
        <v>14</v>
      </c>
      <c r="K14" s="5">
        <v>12</v>
      </c>
      <c r="L14" s="61">
        <v>-403.8</v>
      </c>
      <c r="N14" s="76" t="s">
        <v>128</v>
      </c>
      <c r="O14" s="86">
        <f>IF(P14=0,0,Q14/P14)</f>
        <v>-21.284615384615378</v>
      </c>
      <c r="P14" s="80">
        <v>13</v>
      </c>
      <c r="Q14" s="68">
        <v>-276.69999999999993</v>
      </c>
    </row>
    <row r="15" spans="1:17">
      <c r="A15" s="18" t="s">
        <v>99</v>
      </c>
      <c r="B15" s="12">
        <f>B21</f>
        <v>35</v>
      </c>
      <c r="C15" s="4">
        <f>IF(B$13=0,0,B15/B$13)</f>
        <v>0.60344827586206895</v>
      </c>
      <c r="E15" s="33" t="s">
        <v>183</v>
      </c>
      <c r="F15" s="30" t="s">
        <v>186</v>
      </c>
      <c r="G15" s="13">
        <v>1</v>
      </c>
      <c r="H15" s="94">
        <f>IF(B$17=0,0,G15/B$17)</f>
        <v>1.4925373134328358E-2</v>
      </c>
      <c r="I15" s="56">
        <v>17</v>
      </c>
      <c r="K15" s="5">
        <v>13</v>
      </c>
      <c r="L15" s="61">
        <v>-426.8</v>
      </c>
      <c r="N15" s="77" t="s">
        <v>159</v>
      </c>
      <c r="O15" s="87">
        <f>IF(P15=0,0,Q15/P15)</f>
        <v>6.1100000000000021</v>
      </c>
      <c r="P15" s="81">
        <v>10</v>
      </c>
      <c r="Q15" s="69">
        <v>61.100000000000023</v>
      </c>
    </row>
    <row r="16" spans="1:17">
      <c r="A16" s="18" t="s">
        <v>100</v>
      </c>
      <c r="B16" s="12">
        <f>B22</f>
        <v>24</v>
      </c>
      <c r="C16" s="4">
        <f>IF(B$14=0,0,B16/B$14)</f>
        <v>0.30379746835443039</v>
      </c>
      <c r="E16" s="33" t="s">
        <v>71</v>
      </c>
      <c r="F16" s="30" t="s">
        <v>35</v>
      </c>
      <c r="G16" s="13">
        <v>1</v>
      </c>
      <c r="H16" s="94">
        <f>IF(B$17=0,0,G16/B$17)</f>
        <v>1.4925373134328358E-2</v>
      </c>
      <c r="I16" s="56">
        <v>15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67</v>
      </c>
      <c r="C17" s="4">
        <f>IF(B$3=0,0,B17/B$3)</f>
        <v>0.18206521739130435</v>
      </c>
      <c r="E17" s="33" t="s">
        <v>76</v>
      </c>
      <c r="F17" s="30" t="s">
        <v>40</v>
      </c>
      <c r="G17" s="13">
        <v>1</v>
      </c>
      <c r="H17" s="94">
        <f>IF(B$17=0,0,G17/B$17)</f>
        <v>1.4925373134328358E-2</v>
      </c>
      <c r="I17" s="56">
        <v>4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0.14673913043478262</v>
      </c>
      <c r="E18" s="33" t="s">
        <v>77</v>
      </c>
      <c r="F18" s="30" t="s">
        <v>41</v>
      </c>
      <c r="G18" s="13">
        <v>1</v>
      </c>
      <c r="H18" s="94">
        <f>IF(B$17=0,0,G18/B$17)</f>
        <v>1.4925373134328358E-2</v>
      </c>
      <c r="I18" s="56">
        <v>23</v>
      </c>
      <c r="K18" s="5">
        <v>16</v>
      </c>
      <c r="L18" s="61">
        <v>-383.6</v>
      </c>
      <c r="N18" s="75" t="s">
        <v>244</v>
      </c>
      <c r="O18" s="85">
        <f t="shared" ref="O18:O37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23</v>
      </c>
      <c r="C19" s="6">
        <f>IF(B$17=0,0,B19/B$17)</f>
        <v>0.34328358208955223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-455.70000000000005</v>
      </c>
      <c r="N19" s="76" t="s">
        <v>238</v>
      </c>
      <c r="O19" s="86">
        <f t="shared" si="3"/>
        <v>37.616666666666667</v>
      </c>
      <c r="P19" s="80">
        <v>6</v>
      </c>
      <c r="Q19" s="68">
        <v>225.7</v>
      </c>
    </row>
    <row r="20" spans="1:17">
      <c r="A20" s="19" t="s">
        <v>11</v>
      </c>
      <c r="B20" s="13">
        <v>44</v>
      </c>
      <c r="C20" s="6">
        <f>IF(B$17=0,0,B20/B$17)</f>
        <v>0.65671641791044777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324</v>
      </c>
      <c r="O20" s="86">
        <f t="shared" si="3"/>
        <v>33.019999999999996</v>
      </c>
      <c r="P20" s="80">
        <v>5</v>
      </c>
      <c r="Q20" s="68">
        <v>165.1</v>
      </c>
    </row>
    <row r="21" spans="1:17">
      <c r="A21" s="19" t="s">
        <v>151</v>
      </c>
      <c r="B21" s="13">
        <v>35</v>
      </c>
      <c r="C21" s="6">
        <f>IF(B$17=0,0,B21/B$17)</f>
        <v>0.52238805970149249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169</v>
      </c>
      <c r="O21" s="86">
        <f t="shared" si="3"/>
        <v>21.671428571428574</v>
      </c>
      <c r="P21" s="80">
        <v>7</v>
      </c>
      <c r="Q21" s="68">
        <v>151.70000000000002</v>
      </c>
    </row>
    <row r="22" spans="1:17">
      <c r="A22" s="19" t="s">
        <v>149</v>
      </c>
      <c r="B22" s="13">
        <v>24</v>
      </c>
      <c r="C22" s="6">
        <f>IF(B$17=0,0,B22/B$17)</f>
        <v>0.35820895522388058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-368.5</v>
      </c>
      <c r="N22" s="76" t="s">
        <v>255</v>
      </c>
      <c r="O22" s="86">
        <f t="shared" si="3"/>
        <v>7.6090909090909031</v>
      </c>
      <c r="P22" s="80">
        <v>11</v>
      </c>
      <c r="Q22" s="68">
        <v>83.699999999999932</v>
      </c>
    </row>
    <row r="23" spans="1:17">
      <c r="A23" s="19" t="s">
        <v>150</v>
      </c>
      <c r="B23" s="13">
        <v>8</v>
      </c>
      <c r="C23" s="6">
        <f>IF(B$17=0,0,B23/B$17)</f>
        <v>0.11940298507462686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277</v>
      </c>
      <c r="O23" s="86">
        <f t="shared" si="3"/>
        <v>-2.7230769230769214</v>
      </c>
      <c r="P23" s="80">
        <v>13</v>
      </c>
      <c r="Q23" s="68">
        <v>-35.399999999999977</v>
      </c>
    </row>
    <row r="24" spans="1:17">
      <c r="A24" s="19" t="s">
        <v>5</v>
      </c>
      <c r="B24" s="16">
        <f>IF(B$17=0,0,C24/B$17)</f>
        <v>5847.7611940298511</v>
      </c>
      <c r="C24" s="8">
        <v>391800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-350.8</v>
      </c>
      <c r="N24" s="76" t="s">
        <v>272</v>
      </c>
      <c r="O24" s="86">
        <f t="shared" si="3"/>
        <v>-3.105882352941177</v>
      </c>
      <c r="P24" s="80">
        <v>17</v>
      </c>
      <c r="Q24" s="68">
        <v>-52.800000000000011</v>
      </c>
    </row>
    <row r="25" spans="1:17">
      <c r="A25" s="20" t="s">
        <v>133</v>
      </c>
      <c r="B25" s="97">
        <f>IF($B$17-B$16=0,0,C25/($B$17-B$16))</f>
        <v>7046.5116279069771</v>
      </c>
      <c r="C25" s="98">
        <v>303000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265</v>
      </c>
      <c r="O25" s="86">
        <f t="shared" si="3"/>
        <v>-3.8142857142857158</v>
      </c>
      <c r="P25" s="80">
        <v>7</v>
      </c>
      <c r="Q25" s="68">
        <v>-26.70000000000001</v>
      </c>
    </row>
    <row r="26" spans="1:17">
      <c r="A26" s="20" t="s">
        <v>134</v>
      </c>
      <c r="B26" s="97">
        <f>IF(B$16=0,0,C26/B$16)</f>
        <v>3700</v>
      </c>
      <c r="C26" s="98">
        <v>88800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216</v>
      </c>
      <c r="O26" s="86">
        <f t="shared" si="3"/>
        <v>-4.3000000000000016</v>
      </c>
      <c r="P26" s="80">
        <v>3</v>
      </c>
      <c r="Q26" s="68">
        <v>-12.900000000000006</v>
      </c>
    </row>
    <row r="27" spans="1:17">
      <c r="A27" s="20" t="s">
        <v>132</v>
      </c>
      <c r="B27" s="97">
        <f>IF(B$18=0,0,C27/B$18)</f>
        <v>-5661.1111111111113</v>
      </c>
      <c r="C27" s="98">
        <v>-305700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269</v>
      </c>
      <c r="O27" s="86">
        <f t="shared" si="3"/>
        <v>-12.800000000000006</v>
      </c>
      <c r="P27" s="80">
        <v>3</v>
      </c>
      <c r="Q27" s="68">
        <v>-38.40000000000002</v>
      </c>
    </row>
    <row r="28" spans="1:17">
      <c r="A28" s="19" t="s">
        <v>130</v>
      </c>
      <c r="B28" s="13">
        <v>5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K28" s="5">
        <v>26</v>
      </c>
      <c r="L28" s="61">
        <v>-416.09999999999997</v>
      </c>
      <c r="N28" s="76" t="s">
        <v>276</v>
      </c>
      <c r="O28" s="86">
        <f t="shared" si="3"/>
        <v>-18.571428571428566</v>
      </c>
      <c r="P28" s="80">
        <v>21</v>
      </c>
      <c r="Q28" s="68">
        <v>-389.99999999999989</v>
      </c>
    </row>
    <row r="29" spans="1:17">
      <c r="A29" s="19" t="s">
        <v>131</v>
      </c>
      <c r="B29" s="13">
        <v>30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297</v>
      </c>
      <c r="O29" s="86">
        <f t="shared" si="3"/>
        <v>-22.049999999999997</v>
      </c>
      <c r="P29" s="80">
        <v>2</v>
      </c>
      <c r="Q29" s="68">
        <v>-44.099999999999994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-371.19999999999993</v>
      </c>
      <c r="N30" s="76" t="s">
        <v>258</v>
      </c>
      <c r="O30" s="86">
        <f t="shared" si="3"/>
        <v>-23.5</v>
      </c>
      <c r="P30" s="80">
        <v>3</v>
      </c>
      <c r="Q30" s="68">
        <v>-70.5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304</v>
      </c>
      <c r="O31" s="86">
        <f t="shared" si="3"/>
        <v>-24.666666666666671</v>
      </c>
      <c r="P31" s="80">
        <v>9</v>
      </c>
      <c r="Q31" s="68">
        <v>-222.00000000000003</v>
      </c>
    </row>
    <row r="32" spans="1:17">
      <c r="A32" s="21" t="s">
        <v>112</v>
      </c>
      <c r="B32" s="26">
        <v>1</v>
      </c>
      <c r="C32" s="9">
        <f>IF(B$3=0,0,B32/B$3)</f>
        <v>2.717391304347826E-3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333</v>
      </c>
      <c r="O32" s="86">
        <f t="shared" si="3"/>
        <v>-26.5</v>
      </c>
      <c r="P32" s="80">
        <v>1</v>
      </c>
      <c r="Q32" s="68">
        <v>-26.5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195</v>
      </c>
      <c r="O33" s="86">
        <f t="shared" si="3"/>
        <v>-27.309999999999992</v>
      </c>
      <c r="P33" s="80">
        <v>10</v>
      </c>
      <c r="Q33" s="68">
        <v>-273.09999999999991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263</v>
      </c>
      <c r="O34" s="86">
        <f t="shared" si="3"/>
        <v>-29.687499999999996</v>
      </c>
      <c r="P34" s="80">
        <v>16</v>
      </c>
      <c r="Q34" s="68">
        <v>-474.99999999999994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0.11940298507462686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241</v>
      </c>
      <c r="O35" s="86">
        <f t="shared" si="3"/>
        <v>-35.400000000000006</v>
      </c>
      <c r="P35" s="80">
        <v>2</v>
      </c>
      <c r="Q35" s="68">
        <v>-70.800000000000011</v>
      </c>
    </row>
    <row r="36" spans="1:17">
      <c r="A36" s="19" t="s">
        <v>135</v>
      </c>
      <c r="B36" s="13">
        <v>19</v>
      </c>
      <c r="C36" s="6">
        <f t="shared" si="4"/>
        <v>0.28358208955223879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228</v>
      </c>
      <c r="O36" s="86">
        <f t="shared" si="3"/>
        <v>-58.239999999999995</v>
      </c>
      <c r="P36" s="80">
        <v>5</v>
      </c>
      <c r="Q36" s="68">
        <v>-291.2</v>
      </c>
    </row>
    <row r="37" spans="1:17">
      <c r="A37" s="19" t="s">
        <v>136</v>
      </c>
      <c r="B37" s="100">
        <v>9</v>
      </c>
      <c r="C37" s="6">
        <f t="shared" si="4"/>
        <v>0.13432835820895522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262</v>
      </c>
      <c r="O37" s="86">
        <f t="shared" si="3"/>
        <v>-64.5</v>
      </c>
      <c r="P37" s="80">
        <v>1</v>
      </c>
      <c r="Q37" s="68">
        <v>-64.5</v>
      </c>
    </row>
    <row r="38" spans="1:17">
      <c r="A38" s="19" t="s">
        <v>137</v>
      </c>
      <c r="B38" s="100">
        <v>20</v>
      </c>
      <c r="C38" s="6">
        <f t="shared" si="4"/>
        <v>0.29850746268656714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7</v>
      </c>
      <c r="C39" s="6">
        <f t="shared" si="4"/>
        <v>0.1044776119402985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4</v>
      </c>
      <c r="C40" s="6">
        <f t="shared" si="4"/>
        <v>5.9701492537313432E-2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</sheetData>
  <sortState xmlns:xlrd2="http://schemas.microsoft.com/office/spreadsheetml/2017/richdata2" ref="E2:I5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0.56756756756756754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-755.17241379310349</v>
      </c>
      <c r="P2" s="79">
        <v>29</v>
      </c>
      <c r="Q2" s="63">
        <v>-21900</v>
      </c>
    </row>
    <row r="3" spans="1:17">
      <c r="A3" s="19" t="s">
        <v>8</v>
      </c>
      <c r="B3" s="122">
        <v>213</v>
      </c>
      <c r="C3" s="123"/>
      <c r="E3" s="33" t="s">
        <v>60</v>
      </c>
      <c r="F3" s="30" t="s">
        <v>24</v>
      </c>
      <c r="G3" s="13">
        <v>21</v>
      </c>
      <c r="H3" s="94">
        <f>IF(B$17=0,0,G3/B$17)</f>
        <v>0.56756756756756754</v>
      </c>
      <c r="I3" s="56">
        <v>10</v>
      </c>
      <c r="K3" s="5">
        <v>1</v>
      </c>
      <c r="L3" s="61">
        <v>-31</v>
      </c>
      <c r="N3" s="76" t="s">
        <v>104</v>
      </c>
      <c r="O3" s="83">
        <f t="shared" si="0"/>
        <v>579.31034482758616</v>
      </c>
      <c r="P3" s="80">
        <v>29</v>
      </c>
      <c r="Q3" s="64">
        <v>16800</v>
      </c>
    </row>
    <row r="4" spans="1:17">
      <c r="A4" s="19" t="s">
        <v>6</v>
      </c>
      <c r="B4" s="124">
        <v>-303.10000000000002</v>
      </c>
      <c r="C4" s="125"/>
      <c r="E4" s="33" t="s">
        <v>181</v>
      </c>
      <c r="F4" s="30" t="s">
        <v>156</v>
      </c>
      <c r="G4" s="13">
        <v>20</v>
      </c>
      <c r="H4" s="94">
        <f>IF(B$17=0,0,G4/B$17)</f>
        <v>0.54054054054054057</v>
      </c>
      <c r="I4" s="56">
        <v>18</v>
      </c>
      <c r="K4" s="5">
        <v>2</v>
      </c>
      <c r="L4" s="61">
        <v>-52.3</v>
      </c>
      <c r="N4" s="76" t="s">
        <v>105</v>
      </c>
      <c r="O4" s="83">
        <f t="shared" si="0"/>
        <v>-1315.3846153846155</v>
      </c>
      <c r="P4" s="80">
        <v>26</v>
      </c>
      <c r="Q4" s="64">
        <v>-34200</v>
      </c>
    </row>
    <row r="5" spans="1:17">
      <c r="A5" s="19" t="s">
        <v>7</v>
      </c>
      <c r="B5" s="126">
        <f>IF(B$2=0,0,B$4/B$2)</f>
        <v>-10.451724137931036</v>
      </c>
      <c r="C5" s="127"/>
      <c r="E5" s="33" t="s">
        <v>184</v>
      </c>
      <c r="F5" s="30" t="s">
        <v>187</v>
      </c>
      <c r="G5" s="13">
        <v>15</v>
      </c>
      <c r="H5" s="94">
        <f>IF(B$17=0,0,G5/B$17)</f>
        <v>0.40540540540540543</v>
      </c>
      <c r="I5" s="56">
        <v>29</v>
      </c>
      <c r="K5" s="5">
        <v>3</v>
      </c>
      <c r="L5" s="61">
        <v>-44.9</v>
      </c>
      <c r="N5" s="76" t="s">
        <v>157</v>
      </c>
      <c r="O5" s="83">
        <f>IF(P5=0,0,Q5/P5)</f>
        <v>-179.16666666666666</v>
      </c>
      <c r="P5" s="80">
        <v>24</v>
      </c>
      <c r="Q5" s="64">
        <v>-4300</v>
      </c>
    </row>
    <row r="6" spans="1:17">
      <c r="A6" s="19" t="s">
        <v>1</v>
      </c>
      <c r="B6" s="128">
        <f>IF(B$2=0,0,(B$7*1+B$8*2+B$9*3+B$10*4)/B$2)</f>
        <v>2.6896551724137931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0.29729729729729731</v>
      </c>
      <c r="I6" s="56">
        <v>17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-1350</v>
      </c>
      <c r="P6" s="80">
        <v>14</v>
      </c>
      <c r="Q6" s="64">
        <v>-18900</v>
      </c>
    </row>
    <row r="7" spans="1:17">
      <c r="A7" s="19" t="s">
        <v>2</v>
      </c>
      <c r="B7" s="13">
        <v>3</v>
      </c>
      <c r="C7" s="6">
        <f t="shared" ref="C7:C12" si="2">IF(B$2=0,0,B7/B$2)</f>
        <v>0.10344827586206896</v>
      </c>
      <c r="E7" s="33" t="s">
        <v>57</v>
      </c>
      <c r="F7" s="30" t="s">
        <v>21</v>
      </c>
      <c r="G7" s="13">
        <v>8</v>
      </c>
      <c r="H7" s="94">
        <f>IF(B$17=0,0,G7/B$17)</f>
        <v>0.21621621621621623</v>
      </c>
      <c r="I7" s="56">
        <v>23</v>
      </c>
      <c r="K7" s="5">
        <v>5</v>
      </c>
      <c r="L7" s="61">
        <v>-96.399999999999991</v>
      </c>
      <c r="N7" s="76" t="s">
        <v>107</v>
      </c>
      <c r="O7" s="83">
        <f t="shared" si="0"/>
        <v>-3227.2727272727275</v>
      </c>
      <c r="P7" s="80">
        <v>11</v>
      </c>
      <c r="Q7" s="64">
        <v>-35500</v>
      </c>
    </row>
    <row r="8" spans="1:17">
      <c r="A8" s="19" t="s">
        <v>3</v>
      </c>
      <c r="B8" s="13">
        <v>10</v>
      </c>
      <c r="C8" s="6">
        <f>IF(B$2=0,0,B8/B$2)</f>
        <v>0.34482758620689657</v>
      </c>
      <c r="E8" s="33" t="s">
        <v>182</v>
      </c>
      <c r="F8" s="30" t="s">
        <v>19</v>
      </c>
      <c r="G8" s="13">
        <v>7</v>
      </c>
      <c r="H8" s="94">
        <f>IF(B$17=0,0,G8/B$17)</f>
        <v>0.1891891891891892</v>
      </c>
      <c r="I8" s="56">
        <v>8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0.31034482758620691</v>
      </c>
      <c r="E9" s="33" t="s">
        <v>55</v>
      </c>
      <c r="F9" s="30" t="s">
        <v>155</v>
      </c>
      <c r="G9" s="13">
        <v>7</v>
      </c>
      <c r="H9" s="94">
        <f>IF(B$17=0,0,G9/B$17)</f>
        <v>0.1891891891891892</v>
      </c>
      <c r="I9" s="56">
        <v>26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7</v>
      </c>
      <c r="H10" s="94">
        <f>IF(B$17=0,0,G10/B$17)</f>
        <v>0.1891891891891892</v>
      </c>
      <c r="I10" s="56">
        <v>11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0.44827586206896552</v>
      </c>
      <c r="E11" s="33" t="s">
        <v>58</v>
      </c>
      <c r="F11" s="30" t="s">
        <v>22</v>
      </c>
      <c r="G11" s="13">
        <v>3</v>
      </c>
      <c r="H11" s="94">
        <f>IF(B$17=0,0,G11/B$17)</f>
        <v>8.1081081081081086E-2</v>
      </c>
      <c r="I11" s="56">
        <v>16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6.8965517241379309E-2</v>
      </c>
      <c r="E12" s="33" t="s">
        <v>74</v>
      </c>
      <c r="F12" s="30" t="s">
        <v>38</v>
      </c>
      <c r="G12" s="13">
        <v>3</v>
      </c>
      <c r="H12" s="94">
        <f>IF(B$17=0,0,G12/B$17)</f>
        <v>8.1081081081081086E-2</v>
      </c>
      <c r="I12" s="56">
        <v>6</v>
      </c>
      <c r="K12" s="5">
        <v>10</v>
      </c>
      <c r="L12" s="61">
        <v>-217.49999999999997</v>
      </c>
      <c r="N12" s="75" t="s">
        <v>126</v>
      </c>
      <c r="O12" s="85">
        <f>IF(P12=0,0,Q12/P12)</f>
        <v>-1.4199999999999988</v>
      </c>
      <c r="P12" s="79">
        <v>5</v>
      </c>
      <c r="Q12" s="67">
        <v>-7.0999999999999943</v>
      </c>
    </row>
    <row r="13" spans="1:17">
      <c r="A13" s="22" t="s">
        <v>97</v>
      </c>
      <c r="B13" s="15">
        <v>33</v>
      </c>
      <c r="C13" s="11">
        <f>IF(B$3=0,0,B13/B$3)</f>
        <v>0.15492957746478872</v>
      </c>
      <c r="E13" s="33" t="s">
        <v>69</v>
      </c>
      <c r="F13" s="30" t="s">
        <v>33</v>
      </c>
      <c r="G13" s="13">
        <v>2</v>
      </c>
      <c r="H13" s="94">
        <f>IF(B$17=0,0,G13/B$17)</f>
        <v>5.4054054054054057E-2</v>
      </c>
      <c r="I13" s="56">
        <v>3</v>
      </c>
      <c r="K13" s="5">
        <v>11</v>
      </c>
      <c r="L13" s="61">
        <v>-246.89999999999998</v>
      </c>
      <c r="N13" s="76" t="s">
        <v>127</v>
      </c>
      <c r="O13" s="86">
        <f>IF(P13=0,0,Q13/P13)</f>
        <v>-4.357142857142855</v>
      </c>
      <c r="P13" s="80">
        <v>7</v>
      </c>
      <c r="Q13" s="68">
        <v>-30.499999999999986</v>
      </c>
    </row>
    <row r="14" spans="1:17">
      <c r="A14" s="19" t="s">
        <v>94</v>
      </c>
      <c r="B14" s="13">
        <v>43</v>
      </c>
      <c r="C14" s="6">
        <f>IF(B$3=0,0,B14/B$3)</f>
        <v>0.20187793427230047</v>
      </c>
      <c r="E14" s="33" t="s">
        <v>77</v>
      </c>
      <c r="F14" s="30" t="s">
        <v>41</v>
      </c>
      <c r="G14" s="13">
        <v>1</v>
      </c>
      <c r="H14" s="94">
        <f>IF(B$17=0,0,G14/B$17)</f>
        <v>2.7027027027027029E-2</v>
      </c>
      <c r="I14" s="56">
        <v>18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20</v>
      </c>
      <c r="C15" s="4">
        <f>IF(B$13=0,0,B15/B$13)</f>
        <v>0.60606060606060608</v>
      </c>
      <c r="E15" s="33" t="s">
        <v>78</v>
      </c>
      <c r="F15" s="30" t="s">
        <v>42</v>
      </c>
      <c r="G15" s="13">
        <v>1</v>
      </c>
      <c r="H15" s="94">
        <f>IF(B$17=0,0,G15/B$17)</f>
        <v>2.7027027027027029E-2</v>
      </c>
      <c r="I15" s="56">
        <v>4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0.30232558139534882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0.17370892018779344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0.13145539906103287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-221.39999999999995</v>
      </c>
      <c r="N18" s="75" t="s">
        <v>304</v>
      </c>
      <c r="O18" s="85">
        <f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0.40540540540540543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>IF(P19=0,0,Q19/P19)</f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22</v>
      </c>
      <c r="C20" s="6">
        <f>IF(B$17=0,0,B20/B$17)</f>
        <v>0.59459459459459463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324</v>
      </c>
      <c r="O20" s="86">
        <f>IF(P20=0,0,Q20/P20)</f>
        <v>34.200000000000003</v>
      </c>
      <c r="P20" s="80">
        <v>1</v>
      </c>
      <c r="Q20" s="68">
        <v>34.200000000000003</v>
      </c>
    </row>
    <row r="21" spans="1:17">
      <c r="A21" s="19" t="s">
        <v>151</v>
      </c>
      <c r="B21" s="13">
        <v>20</v>
      </c>
      <c r="C21" s="6">
        <f>IF(B$17=0,0,B21/B$17)</f>
        <v>0.54054054054054057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K21" s="5">
        <v>19</v>
      </c>
      <c r="L21" s="61">
        <v>-305.79999999999995</v>
      </c>
      <c r="N21" s="76" t="s">
        <v>333</v>
      </c>
      <c r="O21" s="86">
        <f>IF(P21=0,0,Q21/P21)</f>
        <v>26.466666666666669</v>
      </c>
      <c r="P21" s="80">
        <v>3</v>
      </c>
      <c r="Q21" s="68">
        <v>79.400000000000006</v>
      </c>
    </row>
    <row r="22" spans="1:17">
      <c r="A22" s="19" t="s">
        <v>149</v>
      </c>
      <c r="B22" s="13">
        <v>13</v>
      </c>
      <c r="C22" s="6">
        <f>IF(B$17=0,0,B22/B$17)</f>
        <v>0.35135135135135137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-320.09999999999997</v>
      </c>
      <c r="N22" s="76" t="s">
        <v>276</v>
      </c>
      <c r="O22" s="86">
        <f>IF(P22=0,0,Q22/P22)</f>
        <v>26.250000000000007</v>
      </c>
      <c r="P22" s="80">
        <v>8</v>
      </c>
      <c r="Q22" s="68">
        <v>210.00000000000006</v>
      </c>
    </row>
    <row r="23" spans="1:17">
      <c r="A23" s="19" t="s">
        <v>150</v>
      </c>
      <c r="B23" s="13">
        <v>4</v>
      </c>
      <c r="C23" s="6">
        <f>IF(B$17=0,0,B23/B$17)</f>
        <v>0.10810810810810811</v>
      </c>
      <c r="E23" s="33" t="s">
        <v>183</v>
      </c>
      <c r="F23" s="30" t="s">
        <v>186</v>
      </c>
      <c r="G23" s="13">
        <v>0</v>
      </c>
      <c r="H23" s="94">
        <f>IF(B$17=0,0,G23/B$17)</f>
        <v>0</v>
      </c>
      <c r="I23" s="56">
        <v>21</v>
      </c>
      <c r="K23" s="5">
        <v>21</v>
      </c>
      <c r="L23" s="61">
        <v>-329.49999999999994</v>
      </c>
      <c r="N23" s="76" t="s">
        <v>297</v>
      </c>
      <c r="O23" s="86">
        <f>IF(P23=0,0,Q23/P23)</f>
        <v>24</v>
      </c>
      <c r="P23" s="80">
        <v>1</v>
      </c>
      <c r="Q23" s="68">
        <v>24</v>
      </c>
    </row>
    <row r="24" spans="1:17">
      <c r="A24" s="19" t="s">
        <v>5</v>
      </c>
      <c r="B24" s="16">
        <f>IF(B$17=0,0,C24/B$17)</f>
        <v>7170.27027027027</v>
      </c>
      <c r="C24" s="8">
        <v>265300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241</v>
      </c>
      <c r="O24" s="86">
        <f>IF(P24=0,0,Q24/P24)</f>
        <v>20.766666666666669</v>
      </c>
      <c r="P24" s="80">
        <v>3</v>
      </c>
      <c r="Q24" s="68">
        <v>62.300000000000004</v>
      </c>
    </row>
    <row r="25" spans="1:17">
      <c r="A25" s="20" t="s">
        <v>133</v>
      </c>
      <c r="B25" s="97">
        <f>IF($B$17-B$16=0,0,C25/($B$17-B$16))</f>
        <v>9475</v>
      </c>
      <c r="C25" s="98">
        <v>227400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228</v>
      </c>
      <c r="O25" s="86">
        <f>IF(P25=0,0,Q25/P25)</f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18</v>
      </c>
      <c r="K26" s="5">
        <v>24</v>
      </c>
      <c r="L26" s="61">
        <v>-251.49999999999994</v>
      </c>
      <c r="N26" s="76" t="s">
        <v>169</v>
      </c>
      <c r="O26" s="86">
        <f>IF(P26=0,0,Q26/P26)</f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-6817.8571428571431</v>
      </c>
      <c r="C27" s="98">
        <v>-190900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277</v>
      </c>
      <c r="O27" s="86">
        <f>IF(P27=0,0,Q27/P27)</f>
        <v>-8.7571428571428633</v>
      </c>
      <c r="P27" s="80">
        <v>7</v>
      </c>
      <c r="Q27" s="68">
        <v>-61.30000000000004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244</v>
      </c>
      <c r="O28" s="86">
        <f>IF(P28=0,0,Q28/P28)</f>
        <v>-8.9666666666666668</v>
      </c>
      <c r="P28" s="80">
        <v>6</v>
      </c>
      <c r="Q28" s="68">
        <v>-53.800000000000004</v>
      </c>
    </row>
    <row r="29" spans="1:17">
      <c r="A29" s="19" t="s">
        <v>131</v>
      </c>
      <c r="B29" s="13">
        <v>23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227</v>
      </c>
      <c r="O29" s="86">
        <f>IF(P29=0,0,Q29/P29)</f>
        <v>-17.225000000000001</v>
      </c>
      <c r="P29" s="80">
        <v>8</v>
      </c>
      <c r="Q29" s="68">
        <v>-137.80000000000001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-368.5</v>
      </c>
      <c r="N30" s="76" t="s">
        <v>269</v>
      </c>
      <c r="O30" s="86">
        <f>IF(P30=0,0,Q30/P30)</f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263</v>
      </c>
      <c r="O31" s="86">
        <f>IF(P31=0,0,Q31/P31)</f>
        <v>-31.475000000000005</v>
      </c>
      <c r="P31" s="80">
        <v>4</v>
      </c>
      <c r="Q31" s="68">
        <v>-125.90000000000002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235</v>
      </c>
      <c r="O32" s="86">
        <f>IF(P32=0,0,Q32/P32)</f>
        <v>-37.616666666666667</v>
      </c>
      <c r="P32" s="80">
        <v>6</v>
      </c>
      <c r="Q32" s="68">
        <v>-225.7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>IF(P33=0,0,Q33/P33)</f>
        <v>-39.633333333333333</v>
      </c>
      <c r="P33" s="80">
        <v>6</v>
      </c>
      <c r="Q33" s="68">
        <v>-237.8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>IF(P34=0,0,Q34/P34)</f>
        <v>-46.85714285714284</v>
      </c>
      <c r="P34" s="80">
        <v>7</v>
      </c>
      <c r="Q34" s="68">
        <v>-327.99999999999989</v>
      </c>
    </row>
    <row r="35" spans="1:17">
      <c r="A35" s="52" t="s">
        <v>139</v>
      </c>
      <c r="B35" s="99">
        <v>7</v>
      </c>
      <c r="C35" s="102">
        <f t="shared" ref="C35:C47" si="3">IF(B$17=0,0,B35/B$17)</f>
        <v>0.1891891891891892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255</v>
      </c>
      <c r="O35" s="86">
        <f>IF(P35=0,0,Q35/P35)</f>
        <v>-53.32500000000001</v>
      </c>
      <c r="P35" s="80">
        <v>4</v>
      </c>
      <c r="Q35" s="68">
        <v>-213.30000000000004</v>
      </c>
    </row>
    <row r="36" spans="1:17">
      <c r="A36" s="19" t="s">
        <v>135</v>
      </c>
      <c r="B36" s="13">
        <v>6</v>
      </c>
      <c r="C36" s="6">
        <f t="shared" si="3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272</v>
      </c>
      <c r="O36" s="86">
        <f>IF(P36=0,0,Q36/P36)</f>
        <v>-54.442857142857143</v>
      </c>
      <c r="P36" s="80">
        <v>7</v>
      </c>
      <c r="Q36" s="68">
        <v>-381.1</v>
      </c>
    </row>
    <row r="37" spans="1:17">
      <c r="A37" s="19" t="s">
        <v>136</v>
      </c>
      <c r="B37" s="100">
        <v>8</v>
      </c>
      <c r="C37" s="6">
        <f t="shared" si="3"/>
        <v>0.21621621621621623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3"/>
        <v>0.13513513513513514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3"/>
        <v>0.10810810810810811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3"/>
        <v>2.7027027027027029E-2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3"/>
        <v>8.1081081081081086E-2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2</v>
      </c>
      <c r="C43" s="6">
        <f t="shared" si="3"/>
        <v>5.4054054054054057E-2</v>
      </c>
    </row>
    <row r="44" spans="1:17">
      <c r="A44" s="19" t="s">
        <v>144</v>
      </c>
      <c r="B44" s="100">
        <v>1</v>
      </c>
      <c r="C44" s="6">
        <f t="shared" si="3"/>
        <v>2.7027027027027029E-2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12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30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26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35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25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21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0.64864864864864868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-1266.6666666666667</v>
      </c>
      <c r="P2" s="79">
        <v>24</v>
      </c>
      <c r="Q2" s="63">
        <v>-30400</v>
      </c>
    </row>
    <row r="3" spans="1:17">
      <c r="A3" s="19" t="s">
        <v>8</v>
      </c>
      <c r="B3" s="122">
        <v>174</v>
      </c>
      <c r="C3" s="123"/>
      <c r="E3" s="33" t="s">
        <v>181</v>
      </c>
      <c r="F3" s="30" t="s">
        <v>156</v>
      </c>
      <c r="G3" s="13">
        <v>21</v>
      </c>
      <c r="H3" s="94">
        <f>IF(B$17=0,0,G3/B$17)</f>
        <v>0.56756756756756754</v>
      </c>
      <c r="I3" s="56">
        <v>16</v>
      </c>
      <c r="K3" s="5">
        <v>1</v>
      </c>
      <c r="L3" s="61">
        <v>-72.8</v>
      </c>
      <c r="N3" s="76" t="s">
        <v>104</v>
      </c>
      <c r="O3" s="83">
        <f t="shared" si="0"/>
        <v>362.5</v>
      </c>
      <c r="P3" s="80">
        <v>24</v>
      </c>
      <c r="Q3" s="64">
        <v>8700</v>
      </c>
    </row>
    <row r="4" spans="1:17">
      <c r="A4" s="19" t="s">
        <v>6</v>
      </c>
      <c r="B4" s="124">
        <v>38.19999999999996</v>
      </c>
      <c r="C4" s="125"/>
      <c r="E4" s="33" t="s">
        <v>184</v>
      </c>
      <c r="F4" s="30" t="s">
        <v>187</v>
      </c>
      <c r="G4" s="13">
        <v>20</v>
      </c>
      <c r="H4" s="94">
        <f>IF(B$17=0,0,G4/B$17)</f>
        <v>0.54054054054054057</v>
      </c>
      <c r="I4" s="56">
        <v>13</v>
      </c>
      <c r="K4" s="5">
        <v>2</v>
      </c>
      <c r="L4" s="61">
        <v>-92.5</v>
      </c>
      <c r="N4" s="76" t="s">
        <v>105</v>
      </c>
      <c r="O4" s="83">
        <f t="shared" si="0"/>
        <v>100</v>
      </c>
      <c r="P4" s="80">
        <v>23</v>
      </c>
      <c r="Q4" s="64">
        <v>2300</v>
      </c>
    </row>
    <row r="5" spans="1:17">
      <c r="A5" s="19" t="s">
        <v>7</v>
      </c>
      <c r="B5" s="126">
        <f>IF(B$2=0,0,B$4/B$2)</f>
        <v>1.591666666666665</v>
      </c>
      <c r="C5" s="127"/>
      <c r="E5" s="33" t="s">
        <v>56</v>
      </c>
      <c r="F5" s="30" t="s">
        <v>185</v>
      </c>
      <c r="G5" s="13">
        <v>15</v>
      </c>
      <c r="H5" s="94">
        <f>IF(B$17=0,0,G5/B$17)</f>
        <v>0.40540540540540543</v>
      </c>
      <c r="I5" s="56">
        <v>9</v>
      </c>
      <c r="K5" s="5">
        <v>3</v>
      </c>
      <c r="L5" s="61">
        <v>-11.400000000000006</v>
      </c>
      <c r="N5" s="76" t="s">
        <v>157</v>
      </c>
      <c r="O5" s="83">
        <f>IF(P5=0,0,Q5/P5)</f>
        <v>1980</v>
      </c>
      <c r="P5" s="80">
        <v>20</v>
      </c>
      <c r="Q5" s="64">
        <v>39600</v>
      </c>
    </row>
    <row r="6" spans="1:17">
      <c r="A6" s="19" t="s">
        <v>1</v>
      </c>
      <c r="B6" s="128">
        <f>IF(B$2=0,0,(B$7*1+B$8*2+B$9*3+B$10*4)/B$2)</f>
        <v>2.4583333333333335</v>
      </c>
      <c r="C6" s="129"/>
      <c r="E6" s="33" t="s">
        <v>59</v>
      </c>
      <c r="F6" s="30" t="s">
        <v>23</v>
      </c>
      <c r="G6" s="13">
        <v>10</v>
      </c>
      <c r="H6" s="94">
        <f>IF(B$17=0,0,G6/B$17)</f>
        <v>0.27027027027027029</v>
      </c>
      <c r="I6" s="56">
        <v>4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525</v>
      </c>
      <c r="P6" s="80">
        <v>16</v>
      </c>
      <c r="Q6" s="64">
        <v>8400</v>
      </c>
    </row>
    <row r="7" spans="1:17">
      <c r="A7" s="19" t="s">
        <v>2</v>
      </c>
      <c r="B7" s="13">
        <v>7</v>
      </c>
      <c r="C7" s="6">
        <f t="shared" ref="C7:C12" si="2">IF(B$2=0,0,B7/B$2)</f>
        <v>0.29166666666666669</v>
      </c>
      <c r="E7" s="33" t="s">
        <v>57</v>
      </c>
      <c r="F7" s="30" t="s">
        <v>21</v>
      </c>
      <c r="G7" s="13">
        <v>9</v>
      </c>
      <c r="H7" s="94">
        <f>IF(B$17=0,0,G7/B$17)</f>
        <v>0.24324324324324326</v>
      </c>
      <c r="I7" s="56">
        <v>17</v>
      </c>
      <c r="K7" s="5">
        <v>5</v>
      </c>
      <c r="L7" s="61">
        <v>20.899999999999991</v>
      </c>
      <c r="N7" s="76" t="s">
        <v>107</v>
      </c>
      <c r="O7" s="83">
        <f t="shared" si="0"/>
        <v>-2370</v>
      </c>
      <c r="P7" s="80">
        <v>10</v>
      </c>
      <c r="Q7" s="64">
        <v>-23700</v>
      </c>
    </row>
    <row r="8" spans="1:17">
      <c r="A8" s="19" t="s">
        <v>3</v>
      </c>
      <c r="B8" s="13">
        <v>3</v>
      </c>
      <c r="C8" s="6">
        <f>IF(B$2=0,0,B8/B$2)</f>
        <v>0.125</v>
      </c>
      <c r="E8" s="33" t="s">
        <v>55</v>
      </c>
      <c r="F8" s="30" t="s">
        <v>155</v>
      </c>
      <c r="G8" s="13">
        <v>8</v>
      </c>
      <c r="H8" s="94">
        <f>IF(B$17=0,0,G8/B$17)</f>
        <v>0.21621621621621623</v>
      </c>
      <c r="I8" s="56">
        <v>21</v>
      </c>
      <c r="K8" s="5">
        <v>6</v>
      </c>
      <c r="L8" s="61">
        <v>81.5</v>
      </c>
      <c r="N8" s="76" t="s">
        <v>108</v>
      </c>
      <c r="O8" s="83">
        <f t="shared" si="0"/>
        <v>-525</v>
      </c>
      <c r="P8" s="80">
        <v>4</v>
      </c>
      <c r="Q8" s="64">
        <v>-2100</v>
      </c>
    </row>
    <row r="9" spans="1:17">
      <c r="A9" s="20" t="s">
        <v>4</v>
      </c>
      <c r="B9" s="14">
        <v>10</v>
      </c>
      <c r="C9" s="7">
        <f>IF(B$2=0,0,B9/B$2)</f>
        <v>0.41666666666666669</v>
      </c>
      <c r="E9" s="33" t="s">
        <v>60</v>
      </c>
      <c r="F9" s="30" t="s">
        <v>24</v>
      </c>
      <c r="G9" s="13">
        <v>7</v>
      </c>
      <c r="H9" s="94">
        <f>IF(B$17=0,0,G9/B$17)</f>
        <v>0.1891891891891892</v>
      </c>
      <c r="I9" s="56">
        <v>38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0.16666666666666666</v>
      </c>
      <c r="E10" s="33" t="s">
        <v>182</v>
      </c>
      <c r="F10" s="30" t="s">
        <v>19</v>
      </c>
      <c r="G10" s="13">
        <v>4</v>
      </c>
      <c r="H10" s="94">
        <f>IF(B$17=0,0,G10/B$17)</f>
        <v>0.10810810810810811</v>
      </c>
      <c r="I10" s="56">
        <v>16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0.41666666666666669</v>
      </c>
      <c r="E11" s="33" t="s">
        <v>58</v>
      </c>
      <c r="F11" s="30" t="s">
        <v>22</v>
      </c>
      <c r="G11" s="13">
        <v>4</v>
      </c>
      <c r="H11" s="94">
        <f>IF(B$17=0,0,G11/B$17)</f>
        <v>0.10810810810810811</v>
      </c>
      <c r="I11" s="56">
        <v>9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8.3333333333333329E-2</v>
      </c>
      <c r="E12" s="33" t="s">
        <v>183</v>
      </c>
      <c r="F12" s="30" t="s">
        <v>186</v>
      </c>
      <c r="G12" s="13">
        <v>3</v>
      </c>
      <c r="H12" s="94">
        <f>IF(B$17=0,0,G12/B$17)</f>
        <v>8.1081081081081086E-2</v>
      </c>
      <c r="I12" s="56">
        <v>4</v>
      </c>
      <c r="K12" s="5">
        <v>10</v>
      </c>
      <c r="L12" s="61">
        <v>-94.100000000000009</v>
      </c>
      <c r="N12" s="75" t="s">
        <v>126</v>
      </c>
      <c r="O12" s="85">
        <f>IF(P12=0,0,Q12/P12)</f>
        <v>-6.8666666666666671</v>
      </c>
      <c r="P12" s="79">
        <v>3</v>
      </c>
      <c r="Q12" s="67">
        <v>-20.6</v>
      </c>
    </row>
    <row r="13" spans="1:17">
      <c r="A13" s="22" t="s">
        <v>97</v>
      </c>
      <c r="B13" s="15">
        <v>35</v>
      </c>
      <c r="C13" s="11">
        <f>IF(B$3=0,0,B13/B$3)</f>
        <v>0.20114942528735633</v>
      </c>
      <c r="E13" s="33" t="s">
        <v>71</v>
      </c>
      <c r="F13" s="30" t="s">
        <v>35</v>
      </c>
      <c r="G13" s="13">
        <v>2</v>
      </c>
      <c r="H13" s="94">
        <f>IF(B$17=0,0,G13/B$17)</f>
        <v>5.4054054054054057E-2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34</v>
      </c>
      <c r="C14" s="6">
        <f>IF(B$3=0,0,B14/B$3)</f>
        <v>0.19540229885057472</v>
      </c>
      <c r="E14" s="33" t="s">
        <v>66</v>
      </c>
      <c r="F14" s="30" t="s">
        <v>30</v>
      </c>
      <c r="G14" s="13">
        <v>1</v>
      </c>
      <c r="H14" s="94">
        <f>IF(B$17=0,0,G14/B$17)</f>
        <v>2.7027027027027029E-2</v>
      </c>
      <c r="I14" s="56">
        <v>8</v>
      </c>
      <c r="K14" s="5">
        <v>12</v>
      </c>
      <c r="L14" s="61">
        <v>62.199999999999989</v>
      </c>
      <c r="N14" s="76" t="s">
        <v>128</v>
      </c>
      <c r="O14" s="86">
        <f>IF(P14=0,0,Q14/P14)</f>
        <v>3.0249999999999995</v>
      </c>
      <c r="P14" s="80">
        <v>8</v>
      </c>
      <c r="Q14" s="68">
        <v>24.199999999999996</v>
      </c>
    </row>
    <row r="15" spans="1:17">
      <c r="A15" s="18" t="s">
        <v>99</v>
      </c>
      <c r="B15" s="12">
        <f>B21</f>
        <v>21</v>
      </c>
      <c r="C15" s="4">
        <f>IF(B$13=0,0,B15/B$13)</f>
        <v>0.6</v>
      </c>
      <c r="E15" s="33" t="s">
        <v>67</v>
      </c>
      <c r="F15" s="30" t="s">
        <v>31</v>
      </c>
      <c r="G15" s="13">
        <v>1</v>
      </c>
      <c r="H15" s="94">
        <f>IF(B$17=0,0,G15/B$17)</f>
        <v>2.7027027027027029E-2</v>
      </c>
      <c r="I15" s="56">
        <v>6</v>
      </c>
      <c r="K15" s="5">
        <v>13</v>
      </c>
      <c r="L15" s="61">
        <v>68.499999999999986</v>
      </c>
      <c r="N15" s="77" t="s">
        <v>159</v>
      </c>
      <c r="O15" s="87">
        <f>IF(P15=0,0,Q15/P15)</f>
        <v>-4.7166666666666659</v>
      </c>
      <c r="P15" s="81">
        <v>6</v>
      </c>
      <c r="Q15" s="69">
        <v>-28.299999999999997</v>
      </c>
    </row>
    <row r="16" spans="1:17">
      <c r="A16" s="18" t="s">
        <v>100</v>
      </c>
      <c r="B16" s="12">
        <f>B22</f>
        <v>9</v>
      </c>
      <c r="C16" s="4">
        <f>IF(B$14=0,0,B16/B$14)</f>
        <v>0.26470588235294118</v>
      </c>
      <c r="E16" s="33" t="s">
        <v>69</v>
      </c>
      <c r="F16" s="30" t="s">
        <v>33</v>
      </c>
      <c r="G16" s="13">
        <v>1</v>
      </c>
      <c r="H16" s="94">
        <f>IF(B$17=0,0,G16/B$17)</f>
        <v>2.7027027027027029E-2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0.21264367816091953</v>
      </c>
      <c r="E17" s="33" t="s">
        <v>78</v>
      </c>
      <c r="F17" s="30" t="s">
        <v>42</v>
      </c>
      <c r="G17" s="13">
        <v>1</v>
      </c>
      <c r="H17" s="94">
        <f>IF(B$17=0,0,G17/B$17)</f>
        <v>2.7027027027027029E-2</v>
      </c>
      <c r="I17" s="56">
        <v>4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23</v>
      </c>
      <c r="C18" s="6">
        <f>IF(B$3=0,0,B18/B$3)</f>
        <v>0.13218390804597702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18</v>
      </c>
      <c r="C19" s="6">
        <f>IF(B$17=0,0,B19/B$17)</f>
        <v>0.48648648648648651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>IF(P19=0,0,Q19/P19)</f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19</v>
      </c>
      <c r="C20" s="6">
        <f>IF(B$17=0,0,B20/B$17)</f>
        <v>0.51351351351351349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86.399999999999977</v>
      </c>
      <c r="N20" s="76" t="s">
        <v>265</v>
      </c>
      <c r="O20" s="86">
        <f>IF(P20=0,0,Q20/P20)</f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21</v>
      </c>
      <c r="C21" s="6">
        <f>IF(B$17=0,0,B21/B$17)</f>
        <v>0.56756756756756754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>IF(P21=0,0,Q21/P21)</f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9</v>
      </c>
      <c r="C22" s="6">
        <f>IF(B$17=0,0,B22/B$17)</f>
        <v>0.24324324324324326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>IF(P22=0,0,Q22/P22)</f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7</v>
      </c>
      <c r="C23" s="6">
        <f>IF(B$17=0,0,B23/B$17)</f>
        <v>0.1891891891891892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195</v>
      </c>
      <c r="O23" s="86">
        <f>IF(P23=0,0,Q23/P23)</f>
        <v>28.959999999999997</v>
      </c>
      <c r="P23" s="80">
        <v>5</v>
      </c>
      <c r="Q23" s="68">
        <v>144.79999999999998</v>
      </c>
    </row>
    <row r="24" spans="1:17">
      <c r="A24" s="19" t="s">
        <v>5</v>
      </c>
      <c r="B24" s="16">
        <f>IF(B$17=0,0,C24/B$17)</f>
        <v>7583.7837837837842</v>
      </c>
      <c r="C24" s="8">
        <v>280600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255</v>
      </c>
      <c r="O24" s="86">
        <f>IF(P24=0,0,Q24/P24)</f>
        <v>16.340000000000003</v>
      </c>
      <c r="P24" s="80">
        <v>5</v>
      </c>
      <c r="Q24" s="68">
        <v>81.700000000000017</v>
      </c>
    </row>
    <row r="25" spans="1:17">
      <c r="A25" s="20" t="s">
        <v>133</v>
      </c>
      <c r="B25" s="97">
        <f>IF($B$17-B$16=0,0,C25/($B$17-B$16))</f>
        <v>7714.2857142857147</v>
      </c>
      <c r="C25" s="98">
        <v>216000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276</v>
      </c>
      <c r="O25" s="86">
        <f>IF(P25=0,0,Q25/P25)</f>
        <v>11.162500000000001</v>
      </c>
      <c r="P25" s="80">
        <v>8</v>
      </c>
      <c r="Q25" s="68">
        <v>89.300000000000011</v>
      </c>
    </row>
    <row r="26" spans="1:17">
      <c r="A26" s="20" t="s">
        <v>134</v>
      </c>
      <c r="B26" s="97">
        <f>IF(B$16=0,0,C26/B$16)</f>
        <v>7177.7777777777774</v>
      </c>
      <c r="C26" s="98">
        <v>64600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238</v>
      </c>
      <c r="O26" s="86">
        <f>IF(P26=0,0,Q26/P26)</f>
        <v>8.9666666666666686</v>
      </c>
      <c r="P26" s="80">
        <v>6</v>
      </c>
      <c r="Q26" s="68">
        <v>53.800000000000011</v>
      </c>
    </row>
    <row r="27" spans="1:17">
      <c r="A27" s="20" t="s">
        <v>132</v>
      </c>
      <c r="B27" s="97">
        <f>IF(B$18=0,0,C27/B$18)</f>
        <v>-6282.608695652174</v>
      </c>
      <c r="C27" s="98">
        <v>-144500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333</v>
      </c>
      <c r="O27" s="86">
        <f>IF(P27=0,0,Q27/P27)</f>
        <v>6.3499999999999979</v>
      </c>
      <c r="P27" s="80">
        <v>2</v>
      </c>
      <c r="Q27" s="68">
        <v>12.699999999999996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>IF(P28=0,0,Q28/P28)</f>
        <v>-0.59999999999999942</v>
      </c>
      <c r="P28" s="80">
        <v>7</v>
      </c>
      <c r="Q28" s="68">
        <v>-4.1999999999999957</v>
      </c>
    </row>
    <row r="29" spans="1:17">
      <c r="A29" s="19" t="s">
        <v>131</v>
      </c>
      <c r="B29" s="13">
        <v>23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272</v>
      </c>
      <c r="O29" s="86">
        <f>IF(P29=0,0,Q29/P29)</f>
        <v>-13.171428571428573</v>
      </c>
      <c r="P29" s="80">
        <v>7</v>
      </c>
      <c r="Q29" s="68">
        <v>-92.2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  <c r="N30" s="76" t="s">
        <v>227</v>
      </c>
      <c r="O30" s="86">
        <f>IF(P30=0,0,Q30/P30)</f>
        <v>-13.475</v>
      </c>
      <c r="P30" s="80">
        <v>4</v>
      </c>
      <c r="Q30" s="68">
        <v>-53.9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263</v>
      </c>
      <c r="O31" s="86">
        <f>IF(P31=0,0,Q31/P31)</f>
        <v>-17.162500000000005</v>
      </c>
      <c r="P31" s="80">
        <v>8</v>
      </c>
      <c r="Q31" s="68">
        <v>-137.30000000000004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258</v>
      </c>
      <c r="O32" s="86">
        <f>IF(P32=0,0,Q32/P32)</f>
        <v>-23.699999999999996</v>
      </c>
      <c r="P32" s="80">
        <v>1</v>
      </c>
      <c r="Q32" s="68">
        <v>-23.699999999999996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>IF(P33=0,0,Q33/P33)</f>
        <v>-36.171428571428571</v>
      </c>
      <c r="P33" s="80">
        <v>7</v>
      </c>
      <c r="Q33" s="68">
        <v>-253.2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241</v>
      </c>
      <c r="O34" s="86">
        <f>IF(P34=0,0,Q34/P34)</f>
        <v>-57.95</v>
      </c>
      <c r="P34" s="80">
        <v>2</v>
      </c>
      <c r="Q34" s="68">
        <v>-115.9</v>
      </c>
    </row>
    <row r="35" spans="1:17">
      <c r="A35" s="52" t="s">
        <v>139</v>
      </c>
      <c r="B35" s="99">
        <v>3</v>
      </c>
      <c r="C35" s="102">
        <f t="shared" ref="C35:C47" si="3">IF(B$17=0,0,B35/B$17)</f>
        <v>8.1081081081081086E-2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169</v>
      </c>
      <c r="O35" s="86">
        <f>IF(P35=0,0,Q35/P35)</f>
        <v>-60.3</v>
      </c>
      <c r="P35" s="80">
        <v>1</v>
      </c>
      <c r="Q35" s="68">
        <v>-60.3</v>
      </c>
    </row>
    <row r="36" spans="1:17">
      <c r="A36" s="19" t="s">
        <v>135</v>
      </c>
      <c r="B36" s="13">
        <v>6</v>
      </c>
      <c r="C36" s="6">
        <f t="shared" si="3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235</v>
      </c>
      <c r="O36" s="86">
        <f>IF(P36=0,0,Q36/P36)</f>
        <v>-82.15</v>
      </c>
      <c r="P36" s="80">
        <v>2</v>
      </c>
      <c r="Q36" s="68">
        <v>-164.3</v>
      </c>
    </row>
    <row r="37" spans="1:17">
      <c r="A37" s="19" t="s">
        <v>136</v>
      </c>
      <c r="B37" s="100">
        <v>6</v>
      </c>
      <c r="C37" s="6">
        <f t="shared" si="3"/>
        <v>0.16216216216216217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3"/>
        <v>0.27027027027027029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6</v>
      </c>
      <c r="C39" s="6">
        <f t="shared" si="3"/>
        <v>0.16216216216216217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3"/>
        <v>0.10810810810810811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3"/>
        <v>2.7027027027027029E-2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3"/>
        <v>2.7027027027027029E-2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10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24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13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12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29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14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34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24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19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12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10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16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13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21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33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28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3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30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42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3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21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21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28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21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18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25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25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29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9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31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12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4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13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14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27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21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62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60</v>
      </c>
      <c r="C2" s="121"/>
      <c r="E2" s="32" t="s">
        <v>181</v>
      </c>
      <c r="F2" s="29" t="s">
        <v>156</v>
      </c>
      <c r="G2" s="12">
        <v>68</v>
      </c>
      <c r="H2" s="93">
        <f>IF(B$17=0,0,G2/B$17)</f>
        <v>0.53543307086614178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1010</v>
      </c>
      <c r="P2" s="79">
        <v>60</v>
      </c>
      <c r="Q2" s="63">
        <v>60600</v>
      </c>
    </row>
    <row r="3" spans="1:17">
      <c r="A3" s="19" t="s">
        <v>8</v>
      </c>
      <c r="B3" s="122">
        <v>465</v>
      </c>
      <c r="C3" s="123"/>
      <c r="E3" s="33" t="s">
        <v>54</v>
      </c>
      <c r="F3" s="30" t="s">
        <v>20</v>
      </c>
      <c r="G3" s="13">
        <v>60</v>
      </c>
      <c r="H3" s="94">
        <f>IF(B$17=0,0,G3/B$17)</f>
        <v>0.47244094488188976</v>
      </c>
      <c r="I3" s="56">
        <v>28</v>
      </c>
      <c r="K3" s="5">
        <v>1</v>
      </c>
      <c r="L3" s="61">
        <v>10.3</v>
      </c>
      <c r="N3" s="76" t="s">
        <v>104</v>
      </c>
      <c r="O3" s="83">
        <f t="shared" si="0"/>
        <v>408.33333333333331</v>
      </c>
      <c r="P3" s="80">
        <v>60</v>
      </c>
      <c r="Q3" s="64">
        <v>24500</v>
      </c>
    </row>
    <row r="4" spans="1:17">
      <c r="A4" s="19" t="s">
        <v>6</v>
      </c>
      <c r="B4" s="124">
        <v>778.30000000000018</v>
      </c>
      <c r="C4" s="125"/>
      <c r="E4" s="33" t="s">
        <v>184</v>
      </c>
      <c r="F4" s="30" t="s">
        <v>187</v>
      </c>
      <c r="G4" s="13">
        <v>56</v>
      </c>
      <c r="H4" s="94">
        <f>IF(B$17=0,0,G4/B$17)</f>
        <v>0.44094488188976377</v>
      </c>
      <c r="I4" s="56">
        <v>27</v>
      </c>
      <c r="K4" s="5">
        <v>2</v>
      </c>
      <c r="L4" s="61">
        <v>-11.7</v>
      </c>
      <c r="N4" s="76" t="s">
        <v>105</v>
      </c>
      <c r="O4" s="83">
        <f t="shared" si="0"/>
        <v>116.94915254237289</v>
      </c>
      <c r="P4" s="80">
        <v>59</v>
      </c>
      <c r="Q4" s="64">
        <v>6900</v>
      </c>
    </row>
    <row r="5" spans="1:17">
      <c r="A5" s="19" t="s">
        <v>7</v>
      </c>
      <c r="B5" s="126">
        <f>IF(B$2=0,0,B$4/B$2)</f>
        <v>12.971666666666669</v>
      </c>
      <c r="C5" s="127"/>
      <c r="E5" s="33" t="s">
        <v>60</v>
      </c>
      <c r="F5" s="30" t="s">
        <v>24</v>
      </c>
      <c r="G5" s="13">
        <v>43</v>
      </c>
      <c r="H5" s="94">
        <f>IF(B$17=0,0,G5/B$17)</f>
        <v>0.33858267716535434</v>
      </c>
      <c r="I5" s="56">
        <v>30</v>
      </c>
      <c r="K5" s="5">
        <v>3</v>
      </c>
      <c r="L5" s="61">
        <v>-4.8999999999999995</v>
      </c>
      <c r="N5" s="76" t="s">
        <v>157</v>
      </c>
      <c r="O5" s="83">
        <f>IF(P5=0,0,Q5/P5)</f>
        <v>1333.3333333333333</v>
      </c>
      <c r="P5" s="80">
        <v>54</v>
      </c>
      <c r="Q5" s="64">
        <v>72000</v>
      </c>
    </row>
    <row r="6" spans="1:17">
      <c r="A6" s="19" t="s">
        <v>1</v>
      </c>
      <c r="B6" s="128">
        <f>IF(B$2=0,0,(B$7*1+B$8*2+B$9*3+B$10*4)/B$2)</f>
        <v>2.1333333333333333</v>
      </c>
      <c r="C6" s="129"/>
      <c r="E6" s="33" t="s">
        <v>56</v>
      </c>
      <c r="F6" s="30" t="s">
        <v>185</v>
      </c>
      <c r="G6" s="13">
        <v>34</v>
      </c>
      <c r="H6" s="94">
        <f>IF(B$17=0,0,G6/B$17)</f>
        <v>0.26771653543307089</v>
      </c>
      <c r="I6" s="56">
        <v>20</v>
      </c>
      <c r="K6" s="5">
        <v>4</v>
      </c>
      <c r="L6" s="61">
        <v>43.2</v>
      </c>
      <c r="N6" s="76" t="s">
        <v>106</v>
      </c>
      <c r="O6" s="83">
        <f t="shared" ref="O6" si="1">IF(P6=0,0,Q6/P6)</f>
        <v>1042</v>
      </c>
      <c r="P6" s="80">
        <v>50</v>
      </c>
      <c r="Q6" s="64">
        <v>52100</v>
      </c>
    </row>
    <row r="7" spans="1:17">
      <c r="A7" s="19" t="s">
        <v>2</v>
      </c>
      <c r="B7" s="13">
        <v>21</v>
      </c>
      <c r="C7" s="6">
        <f t="shared" ref="C7:C12" si="2">IF(B$2=0,0,B7/B$2)</f>
        <v>0.35</v>
      </c>
      <c r="E7" s="33" t="s">
        <v>55</v>
      </c>
      <c r="F7" s="30" t="s">
        <v>155</v>
      </c>
      <c r="G7" s="13">
        <v>32</v>
      </c>
      <c r="H7" s="94">
        <f>IF(B$17=0,0,G7/B$17)</f>
        <v>0.25196850393700787</v>
      </c>
      <c r="I7" s="56">
        <v>13</v>
      </c>
      <c r="K7" s="5">
        <v>5</v>
      </c>
      <c r="L7" s="61">
        <v>26.900000000000002</v>
      </c>
      <c r="N7" s="76" t="s">
        <v>107</v>
      </c>
      <c r="O7" s="83">
        <f t="shared" si="0"/>
        <v>996.77419354838707</v>
      </c>
      <c r="P7" s="80">
        <v>31</v>
      </c>
      <c r="Q7" s="64">
        <v>30900</v>
      </c>
    </row>
    <row r="8" spans="1:17">
      <c r="A8" s="19" t="s">
        <v>3</v>
      </c>
      <c r="B8" s="13">
        <v>17</v>
      </c>
      <c r="C8" s="6">
        <f>IF(B$2=0,0,B8/B$2)</f>
        <v>0.28333333333333333</v>
      </c>
      <c r="E8" s="33" t="s">
        <v>59</v>
      </c>
      <c r="F8" s="30" t="s">
        <v>23</v>
      </c>
      <c r="G8" s="13">
        <v>24</v>
      </c>
      <c r="H8" s="94">
        <f>IF(B$17=0,0,G8/B$17)</f>
        <v>0.1889763779527559</v>
      </c>
      <c r="I8" s="56">
        <v>12</v>
      </c>
      <c r="K8" s="5">
        <v>6</v>
      </c>
      <c r="L8" s="61">
        <v>44.5</v>
      </c>
      <c r="N8" s="76" t="s">
        <v>108</v>
      </c>
      <c r="O8" s="83">
        <f t="shared" si="0"/>
        <v>-1366.6666666666667</v>
      </c>
      <c r="P8" s="80">
        <v>18</v>
      </c>
      <c r="Q8" s="64">
        <v>-24600</v>
      </c>
    </row>
    <row r="9" spans="1:17">
      <c r="A9" s="20" t="s">
        <v>4</v>
      </c>
      <c r="B9" s="14">
        <v>15</v>
      </c>
      <c r="C9" s="7">
        <f>IF(B$2=0,0,B9/B$2)</f>
        <v>0.25</v>
      </c>
      <c r="E9" s="33" t="s">
        <v>57</v>
      </c>
      <c r="F9" s="30" t="s">
        <v>21</v>
      </c>
      <c r="G9" s="13">
        <v>23</v>
      </c>
      <c r="H9" s="94">
        <f>IF(B$17=0,0,G9/B$17)</f>
        <v>0.18110236220472442</v>
      </c>
      <c r="I9" s="56">
        <v>30</v>
      </c>
      <c r="K9" s="5">
        <v>7</v>
      </c>
      <c r="L9" s="61">
        <v>108.6</v>
      </c>
      <c r="N9" s="77" t="s">
        <v>158</v>
      </c>
      <c r="O9" s="84">
        <f t="shared" si="0"/>
        <v>916.66666666666663</v>
      </c>
      <c r="P9" s="81">
        <v>6</v>
      </c>
      <c r="Q9" s="65">
        <v>5500</v>
      </c>
    </row>
    <row r="10" spans="1:17">
      <c r="A10" s="20" t="s">
        <v>152</v>
      </c>
      <c r="B10" s="14">
        <v>7</v>
      </c>
      <c r="C10" s="7">
        <f>IF(B$2=0,0,B10/B$2)</f>
        <v>0.11666666666666667</v>
      </c>
      <c r="E10" s="33" t="s">
        <v>182</v>
      </c>
      <c r="F10" s="30" t="s">
        <v>19</v>
      </c>
      <c r="G10" s="13">
        <v>21</v>
      </c>
      <c r="H10" s="94">
        <f>IF(B$17=0,0,G10/B$17)</f>
        <v>0.16535433070866143</v>
      </c>
      <c r="I10" s="56">
        <v>10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38</v>
      </c>
      <c r="C11" s="7">
        <f>IF(B$2=0,0,B11/B$2)</f>
        <v>0.6333333333333333</v>
      </c>
      <c r="E11" s="33" t="s">
        <v>183</v>
      </c>
      <c r="F11" s="30" t="s">
        <v>186</v>
      </c>
      <c r="G11" s="13">
        <v>5</v>
      </c>
      <c r="H11" s="94">
        <f>IF(B$17=0,0,G11/B$17)</f>
        <v>3.937007874015748E-2</v>
      </c>
      <c r="I11" s="56">
        <v>11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4</v>
      </c>
      <c r="H12" s="94">
        <f>IF(B$17=0,0,G12/B$17)</f>
        <v>3.1496062992125984E-2</v>
      </c>
      <c r="I12" s="56">
        <v>6</v>
      </c>
      <c r="K12" s="5">
        <v>10</v>
      </c>
      <c r="L12" s="61">
        <v>9.6999999999999886</v>
      </c>
      <c r="N12" s="75" t="s">
        <v>126</v>
      </c>
      <c r="O12" s="85">
        <f>IF(P12=0,0,Q12/P12)</f>
        <v>7.2857142857142856</v>
      </c>
      <c r="P12" s="79">
        <v>21</v>
      </c>
      <c r="Q12" s="67">
        <v>153</v>
      </c>
    </row>
    <row r="13" spans="1:17">
      <c r="A13" s="22" t="s">
        <v>97</v>
      </c>
      <c r="B13" s="15">
        <v>97</v>
      </c>
      <c r="C13" s="11">
        <f>IF(B$3=0,0,B13/B$3)</f>
        <v>0.2086021505376344</v>
      </c>
      <c r="E13" s="33" t="s">
        <v>58</v>
      </c>
      <c r="F13" s="30" t="s">
        <v>22</v>
      </c>
      <c r="G13" s="13">
        <v>3</v>
      </c>
      <c r="H13" s="94">
        <f>IF(B$17=0,0,G13/B$17)</f>
        <v>2.3622047244094488E-2</v>
      </c>
      <c r="I13" s="56">
        <v>27</v>
      </c>
      <c r="K13" s="5">
        <v>11</v>
      </c>
      <c r="L13" s="61">
        <v>13.699999999999989</v>
      </c>
      <c r="N13" s="76" t="s">
        <v>127</v>
      </c>
      <c r="O13" s="86">
        <f>IF(P13=0,0,Q13/P13)</f>
        <v>15.050000000000002</v>
      </c>
      <c r="P13" s="80">
        <v>12</v>
      </c>
      <c r="Q13" s="68">
        <v>180.60000000000002</v>
      </c>
    </row>
    <row r="14" spans="1:17">
      <c r="A14" s="19" t="s">
        <v>94</v>
      </c>
      <c r="B14" s="13">
        <v>104</v>
      </c>
      <c r="C14" s="6">
        <f>IF(B$3=0,0,B14/B$3)</f>
        <v>0.22365591397849463</v>
      </c>
      <c r="E14" s="33" t="s">
        <v>67</v>
      </c>
      <c r="F14" s="30" t="s">
        <v>31</v>
      </c>
      <c r="G14" s="13">
        <v>2</v>
      </c>
      <c r="H14" s="94">
        <f>IF(B$17=0,0,G14/B$17)</f>
        <v>1.5748031496062992E-2</v>
      </c>
      <c r="I14" s="56">
        <v>9</v>
      </c>
      <c r="K14" s="5">
        <v>12</v>
      </c>
      <c r="L14" s="61">
        <v>-33.300000000000011</v>
      </c>
      <c r="N14" s="76" t="s">
        <v>128</v>
      </c>
      <c r="O14" s="86">
        <f>IF(P14=0,0,Q14/P14)</f>
        <v>-2.6818181818181803</v>
      </c>
      <c r="P14" s="80">
        <v>11</v>
      </c>
      <c r="Q14" s="68">
        <v>-29.499999999999982</v>
      </c>
    </row>
    <row r="15" spans="1:17">
      <c r="A15" s="18" t="s">
        <v>99</v>
      </c>
      <c r="B15" s="12">
        <f>B21</f>
        <v>68</v>
      </c>
      <c r="C15" s="4">
        <f>IF(B$13=0,0,B15/B$13)</f>
        <v>0.7010309278350515</v>
      </c>
      <c r="E15" s="33" t="s">
        <v>74</v>
      </c>
      <c r="F15" s="30" t="s">
        <v>38</v>
      </c>
      <c r="G15" s="13">
        <v>2</v>
      </c>
      <c r="H15" s="94">
        <f>IF(B$17=0,0,G15/B$17)</f>
        <v>1.5748031496062992E-2</v>
      </c>
      <c r="I15" s="56">
        <v>20</v>
      </c>
      <c r="K15" s="5">
        <v>13</v>
      </c>
      <c r="L15" s="61">
        <v>27.699999999999989</v>
      </c>
      <c r="N15" s="77" t="s">
        <v>159</v>
      </c>
      <c r="O15" s="87">
        <f>IF(P15=0,0,Q15/P15)</f>
        <v>29.637499999999999</v>
      </c>
      <c r="P15" s="81">
        <v>16</v>
      </c>
      <c r="Q15" s="69">
        <v>474.2</v>
      </c>
    </row>
    <row r="16" spans="1:17">
      <c r="A16" s="18" t="s">
        <v>100</v>
      </c>
      <c r="B16" s="12">
        <f>B22</f>
        <v>47</v>
      </c>
      <c r="C16" s="4">
        <f>IF(B$14=0,0,B16/B$14)</f>
        <v>0.45192307692307693</v>
      </c>
      <c r="E16" s="33" t="s">
        <v>77</v>
      </c>
      <c r="F16" s="30" t="s">
        <v>41</v>
      </c>
      <c r="G16" s="13">
        <v>2</v>
      </c>
      <c r="H16" s="94">
        <f>IF(B$17=0,0,G16/B$17)</f>
        <v>1.5748031496062992E-2</v>
      </c>
      <c r="I16" s="56">
        <v>22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127</v>
      </c>
      <c r="C17" s="4">
        <f>IF(B$3=0,0,B17/B$3)</f>
        <v>0.27311827956989249</v>
      </c>
      <c r="E17" s="33" t="s">
        <v>61</v>
      </c>
      <c r="F17" s="30" t="s">
        <v>25</v>
      </c>
      <c r="G17" s="13">
        <v>1</v>
      </c>
      <c r="H17" s="94">
        <f>IF(B$17=0,0,G17/B$17)</f>
        <v>7.874015748031496E-3</v>
      </c>
      <c r="I17" s="56">
        <v>7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55</v>
      </c>
      <c r="C18" s="6">
        <f>IF(B$3=0,0,B18/B$3)</f>
        <v>0.11827956989247312</v>
      </c>
      <c r="E18" s="33" t="s">
        <v>62</v>
      </c>
      <c r="F18" s="30" t="s">
        <v>26</v>
      </c>
      <c r="G18" s="13">
        <v>1</v>
      </c>
      <c r="H18" s="94">
        <f>IF(B$17=0,0,G18/B$17)</f>
        <v>7.874015748031496E-3</v>
      </c>
      <c r="I18" s="56">
        <v>9</v>
      </c>
      <c r="K18" s="5">
        <v>16</v>
      </c>
      <c r="L18" s="61">
        <v>159.69999999999999</v>
      </c>
      <c r="N18" s="75" t="s">
        <v>304</v>
      </c>
      <c r="O18" s="85">
        <f t="shared" ref="O18:O36" si="3">IF(P18=0,0,Q18/P18)</f>
        <v>38.272727272727266</v>
      </c>
      <c r="P18" s="79">
        <v>11</v>
      </c>
      <c r="Q18" s="67">
        <v>420.99999999999994</v>
      </c>
    </row>
    <row r="19" spans="1:17">
      <c r="A19" s="19" t="s">
        <v>12</v>
      </c>
      <c r="B19" s="13">
        <v>50</v>
      </c>
      <c r="C19" s="6">
        <f>IF(B$17=0,0,B19/B$17)</f>
        <v>0.39370078740157483</v>
      </c>
      <c r="E19" s="33" t="s">
        <v>69</v>
      </c>
      <c r="F19" s="30" t="s">
        <v>33</v>
      </c>
      <c r="G19" s="13">
        <v>1</v>
      </c>
      <c r="H19" s="94">
        <f>IF(B$17=0,0,G19/B$17)</f>
        <v>7.874015748031496E-3</v>
      </c>
      <c r="I19" s="56">
        <v>11</v>
      </c>
      <c r="K19" s="5">
        <v>17</v>
      </c>
      <c r="L19" s="61">
        <v>164.89999999999998</v>
      </c>
      <c r="N19" s="76" t="s">
        <v>238</v>
      </c>
      <c r="O19" s="86">
        <f t="shared" si="3"/>
        <v>31.475000000000001</v>
      </c>
      <c r="P19" s="80">
        <v>4</v>
      </c>
      <c r="Q19" s="68">
        <v>125.9</v>
      </c>
    </row>
    <row r="20" spans="1:17">
      <c r="A20" s="19" t="s">
        <v>11</v>
      </c>
      <c r="B20" s="13">
        <v>77</v>
      </c>
      <c r="C20" s="6">
        <f>IF(B$17=0,0,B20/B$17)</f>
        <v>0.60629921259842523</v>
      </c>
      <c r="E20" s="33" t="s">
        <v>71</v>
      </c>
      <c r="F20" s="30" t="s">
        <v>35</v>
      </c>
      <c r="G20" s="13">
        <v>1</v>
      </c>
      <c r="H20" s="94">
        <f>IF(B$17=0,0,G20/B$17)</f>
        <v>7.874015748031496E-3</v>
      </c>
      <c r="I20" s="56">
        <v>17</v>
      </c>
      <c r="K20" s="5">
        <v>18</v>
      </c>
      <c r="L20" s="61">
        <v>145.99999999999997</v>
      </c>
      <c r="N20" s="76" t="s">
        <v>297</v>
      </c>
      <c r="O20" s="86">
        <f t="shared" si="3"/>
        <v>31.400000000000002</v>
      </c>
      <c r="P20" s="80">
        <v>3</v>
      </c>
      <c r="Q20" s="68">
        <v>94.2</v>
      </c>
    </row>
    <row r="21" spans="1:17">
      <c r="A21" s="19" t="s">
        <v>151</v>
      </c>
      <c r="B21" s="13">
        <v>68</v>
      </c>
      <c r="C21" s="6">
        <f>IF(B$17=0,0,B21/B$17)</f>
        <v>0.53543307086614178</v>
      </c>
      <c r="E21" s="33" t="s">
        <v>76</v>
      </c>
      <c r="F21" s="30" t="s">
        <v>40</v>
      </c>
      <c r="G21" s="13">
        <v>1</v>
      </c>
      <c r="H21" s="94">
        <f>IF(B$17=0,0,G21/B$17)</f>
        <v>7.874015748031496E-3</v>
      </c>
      <c r="I21" s="56">
        <v>6</v>
      </c>
      <c r="K21" s="5">
        <v>19</v>
      </c>
      <c r="L21" s="61">
        <v>152.69999999999996</v>
      </c>
      <c r="N21" s="76" t="s">
        <v>258</v>
      </c>
      <c r="O21" s="86">
        <f t="shared" si="3"/>
        <v>30.900000000000002</v>
      </c>
      <c r="P21" s="80">
        <v>3</v>
      </c>
      <c r="Q21" s="68">
        <v>92.7</v>
      </c>
    </row>
    <row r="22" spans="1:17">
      <c r="A22" s="19" t="s">
        <v>149</v>
      </c>
      <c r="B22" s="13">
        <v>47</v>
      </c>
      <c r="C22" s="6">
        <f>IF(B$17=0,0,B22/B$17)</f>
        <v>0.37007874015748032</v>
      </c>
      <c r="E22" s="33" t="s">
        <v>78</v>
      </c>
      <c r="F22" s="30" t="s">
        <v>42</v>
      </c>
      <c r="G22" s="13">
        <v>1</v>
      </c>
      <c r="H22" s="94">
        <f>IF(B$17=0,0,G22/B$17)</f>
        <v>7.874015748031496E-3</v>
      </c>
      <c r="I22" s="56">
        <v>10</v>
      </c>
      <c r="K22" s="5">
        <v>20</v>
      </c>
      <c r="L22" s="61">
        <v>162.19999999999996</v>
      </c>
      <c r="N22" s="76" t="s">
        <v>235</v>
      </c>
      <c r="O22" s="86">
        <f t="shared" si="3"/>
        <v>29.687499999999996</v>
      </c>
      <c r="P22" s="80">
        <v>16</v>
      </c>
      <c r="Q22" s="68">
        <v>474.99999999999994</v>
      </c>
    </row>
    <row r="23" spans="1:17">
      <c r="A23" s="19" t="s">
        <v>150</v>
      </c>
      <c r="B23" s="13">
        <v>12</v>
      </c>
      <c r="C23" s="6">
        <f>IF(B$17=0,0,B23/B$17)</f>
        <v>9.4488188976377951E-2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230.49999999999994</v>
      </c>
      <c r="N23" s="76" t="s">
        <v>255</v>
      </c>
      <c r="O23" s="86">
        <f t="shared" si="3"/>
        <v>22.211111111111109</v>
      </c>
      <c r="P23" s="80">
        <v>9</v>
      </c>
      <c r="Q23" s="68">
        <v>199.89999999999998</v>
      </c>
    </row>
    <row r="24" spans="1:17">
      <c r="A24" s="19" t="s">
        <v>5</v>
      </c>
      <c r="B24" s="16">
        <f>IF(B$17=0,0,C24/B$17)</f>
        <v>5844.0944881889764</v>
      </c>
      <c r="C24" s="8">
        <v>742200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277</v>
      </c>
      <c r="O24" s="86">
        <f t="shared" si="3"/>
        <v>21.745454545454546</v>
      </c>
      <c r="P24" s="80">
        <v>22</v>
      </c>
      <c r="Q24" s="68">
        <v>478.4</v>
      </c>
    </row>
    <row r="25" spans="1:17">
      <c r="A25" s="20" t="s">
        <v>133</v>
      </c>
      <c r="B25" s="97">
        <f>IF($B$17-B$16=0,0,C25/($B$17-B$16))</f>
        <v>7177.5</v>
      </c>
      <c r="C25" s="98">
        <v>574200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324</v>
      </c>
      <c r="O25" s="86">
        <f t="shared" si="3"/>
        <v>21.700000000000003</v>
      </c>
      <c r="P25" s="80">
        <v>6</v>
      </c>
      <c r="Q25" s="68">
        <v>130.20000000000002</v>
      </c>
    </row>
    <row r="26" spans="1:17">
      <c r="A26" s="20" t="s">
        <v>134</v>
      </c>
      <c r="B26" s="97">
        <f>IF(B$16=0,0,C26/B$16)</f>
        <v>3574.4680851063831</v>
      </c>
      <c r="C26" s="98">
        <v>168000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272</v>
      </c>
      <c r="O26" s="86">
        <f t="shared" si="3"/>
        <v>21.654545454545456</v>
      </c>
      <c r="P26" s="80">
        <v>22</v>
      </c>
      <c r="Q26" s="68">
        <v>476.40000000000003</v>
      </c>
    </row>
    <row r="27" spans="1:17">
      <c r="A27" s="20" t="s">
        <v>132</v>
      </c>
      <c r="B27" s="97">
        <f>IF(B$18=0,0,C27/B$18)</f>
        <v>-4609.090909090909</v>
      </c>
      <c r="C27" s="98">
        <v>-253500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333</v>
      </c>
      <c r="O27" s="86">
        <f t="shared" si="3"/>
        <v>18.224999999999998</v>
      </c>
      <c r="P27" s="80">
        <v>4</v>
      </c>
      <c r="Q27" s="68">
        <v>72.899999999999991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262</v>
      </c>
      <c r="O28" s="86">
        <f t="shared" si="3"/>
        <v>18.100000000000001</v>
      </c>
      <c r="P28" s="80">
        <v>3</v>
      </c>
      <c r="Q28" s="68">
        <v>54.300000000000004</v>
      </c>
    </row>
    <row r="29" spans="1:17">
      <c r="A29" s="19" t="s">
        <v>131</v>
      </c>
      <c r="B29" s="13">
        <v>30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244</v>
      </c>
      <c r="O29" s="86">
        <f t="shared" si="3"/>
        <v>17.162500000000005</v>
      </c>
      <c r="P29" s="80">
        <v>8</v>
      </c>
      <c r="Q29" s="68">
        <v>137.30000000000004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195</v>
      </c>
      <c r="O30" s="86">
        <f t="shared" si="3"/>
        <v>13.428571428571429</v>
      </c>
      <c r="P30" s="80">
        <v>7</v>
      </c>
      <c r="Q30" s="68">
        <v>94</v>
      </c>
    </row>
    <row r="31" spans="1:17">
      <c r="A31" s="22" t="s">
        <v>148</v>
      </c>
      <c r="B31" s="116">
        <v>56200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269</v>
      </c>
      <c r="O31" s="86">
        <f t="shared" si="3"/>
        <v>11.22857142857143</v>
      </c>
      <c r="P31" s="80">
        <v>7</v>
      </c>
      <c r="Q31" s="68">
        <v>78.600000000000009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265</v>
      </c>
      <c r="O32" s="86">
        <f t="shared" si="3"/>
        <v>10.127272727272725</v>
      </c>
      <c r="P32" s="80">
        <v>11</v>
      </c>
      <c r="Q32" s="68">
        <v>111.39999999999998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169</v>
      </c>
      <c r="O33" s="86">
        <f t="shared" si="3"/>
        <v>6.2615384615384659</v>
      </c>
      <c r="P33" s="80">
        <v>13</v>
      </c>
      <c r="Q33" s="68">
        <v>81.400000000000063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276</v>
      </c>
      <c r="O34" s="86">
        <f t="shared" si="3"/>
        <v>2.9444444444444429</v>
      </c>
      <c r="P34" s="80">
        <v>27</v>
      </c>
      <c r="Q34" s="68">
        <v>79.499999999999957</v>
      </c>
    </row>
    <row r="35" spans="1:17">
      <c r="A35" s="52" t="s">
        <v>139</v>
      </c>
      <c r="B35" s="99">
        <v>15</v>
      </c>
      <c r="C35" s="102">
        <f t="shared" ref="C35:C47" si="4">IF(B$17=0,0,B35/B$17)</f>
        <v>0.11811023622047244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228</v>
      </c>
      <c r="O35" s="86">
        <f t="shared" si="3"/>
        <v>-11.933333333333332</v>
      </c>
      <c r="P35" s="80">
        <v>3</v>
      </c>
      <c r="Q35" s="68">
        <v>-35.799999999999997</v>
      </c>
    </row>
    <row r="36" spans="1:17">
      <c r="A36" s="19" t="s">
        <v>135</v>
      </c>
      <c r="B36" s="13">
        <v>33</v>
      </c>
      <c r="C36" s="6">
        <f t="shared" si="4"/>
        <v>0.25984251968503935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264</v>
      </c>
      <c r="O36" s="86">
        <f t="shared" si="3"/>
        <v>-45.3</v>
      </c>
      <c r="P36" s="80">
        <v>1</v>
      </c>
      <c r="Q36" s="68">
        <v>-45.3</v>
      </c>
    </row>
    <row r="37" spans="1:17">
      <c r="A37" s="19" t="s">
        <v>136</v>
      </c>
      <c r="B37" s="100">
        <v>32</v>
      </c>
      <c r="C37" s="6">
        <f t="shared" si="4"/>
        <v>0.25196850393700787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</row>
    <row r="38" spans="1:17">
      <c r="A38" s="19" t="s">
        <v>137</v>
      </c>
      <c r="B38" s="100">
        <v>22</v>
      </c>
      <c r="C38" s="6">
        <f t="shared" si="4"/>
        <v>0.17322834645669291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17</v>
      </c>
      <c r="C39" s="6">
        <f t="shared" si="4"/>
        <v>0.13385826771653545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4</v>
      </c>
      <c r="C40" s="6">
        <f t="shared" si="4"/>
        <v>3.1496062992125984E-2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4</v>
      </c>
      <c r="C41" s="6">
        <f t="shared" si="4"/>
        <v>3.1496062992125984E-2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</sheetData>
  <sortState xmlns:xlrd2="http://schemas.microsoft.com/office/spreadsheetml/2017/richdata2" ref="E2:I6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35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21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24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18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7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24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4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39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23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33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66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64</v>
      </c>
      <c r="C2" s="121"/>
      <c r="E2" s="32" t="s">
        <v>54</v>
      </c>
      <c r="F2" s="29" t="s">
        <v>20</v>
      </c>
      <c r="G2" s="12">
        <v>67</v>
      </c>
      <c r="H2" s="93">
        <f>IF(B$17=0,0,G2/B$17)</f>
        <v>0.68367346938775508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-1131.25</v>
      </c>
      <c r="P2" s="79">
        <v>64</v>
      </c>
      <c r="Q2" s="63">
        <v>-72400</v>
      </c>
    </row>
    <row r="3" spans="1:17">
      <c r="A3" s="19" t="s">
        <v>8</v>
      </c>
      <c r="B3" s="122">
        <v>474</v>
      </c>
      <c r="C3" s="123"/>
      <c r="E3" s="33" t="s">
        <v>181</v>
      </c>
      <c r="F3" s="30" t="s">
        <v>156</v>
      </c>
      <c r="G3" s="13">
        <v>54</v>
      </c>
      <c r="H3" s="94">
        <f>IF(B$17=0,0,G3/B$17)</f>
        <v>0.55102040816326525</v>
      </c>
      <c r="I3" s="56">
        <v>17</v>
      </c>
      <c r="K3" s="5">
        <v>1</v>
      </c>
      <c r="L3" s="61">
        <v>6.3</v>
      </c>
      <c r="N3" s="76" t="s">
        <v>104</v>
      </c>
      <c r="O3" s="83">
        <f t="shared" si="0"/>
        <v>759.375</v>
      </c>
      <c r="P3" s="80">
        <v>64</v>
      </c>
      <c r="Q3" s="64">
        <v>48600</v>
      </c>
    </row>
    <row r="4" spans="1:17">
      <c r="A4" s="19" t="s">
        <v>6</v>
      </c>
      <c r="B4" s="124">
        <v>10.800000000000065</v>
      </c>
      <c r="C4" s="125"/>
      <c r="E4" s="33" t="s">
        <v>184</v>
      </c>
      <c r="F4" s="30" t="s">
        <v>187</v>
      </c>
      <c r="G4" s="13">
        <v>52</v>
      </c>
      <c r="H4" s="94">
        <f>IF(B$17=0,0,G4/B$17)</f>
        <v>0.53061224489795922</v>
      </c>
      <c r="I4" s="56">
        <v>15</v>
      </c>
      <c r="K4" s="5">
        <v>2</v>
      </c>
      <c r="L4" s="61">
        <v>15.8</v>
      </c>
      <c r="N4" s="76" t="s">
        <v>105</v>
      </c>
      <c r="O4" s="83">
        <f t="shared" si="0"/>
        <v>-171.42857142857142</v>
      </c>
      <c r="P4" s="80">
        <v>63</v>
      </c>
      <c r="Q4" s="64">
        <v>-10800</v>
      </c>
    </row>
    <row r="5" spans="1:17">
      <c r="A5" s="19" t="s">
        <v>7</v>
      </c>
      <c r="B5" s="126">
        <f>IF(B$2=0,0,B$4/B$2)</f>
        <v>0.16875000000000101</v>
      </c>
      <c r="C5" s="127"/>
      <c r="E5" s="33" t="s">
        <v>60</v>
      </c>
      <c r="F5" s="30" t="s">
        <v>24</v>
      </c>
      <c r="G5" s="13">
        <v>34</v>
      </c>
      <c r="H5" s="94">
        <f>IF(B$17=0,0,G5/B$17)</f>
        <v>0.34693877551020408</v>
      </c>
      <c r="I5" s="56">
        <v>29</v>
      </c>
      <c r="K5" s="5">
        <v>3</v>
      </c>
      <c r="L5" s="61">
        <v>0.60000000000000142</v>
      </c>
      <c r="N5" s="76" t="s">
        <v>157</v>
      </c>
      <c r="O5" s="83">
        <f>IF(P5=0,0,Q5/P5)</f>
        <v>-915</v>
      </c>
      <c r="P5" s="80">
        <v>60</v>
      </c>
      <c r="Q5" s="64">
        <v>-54900</v>
      </c>
    </row>
    <row r="6" spans="1:17">
      <c r="A6" s="19" t="s">
        <v>1</v>
      </c>
      <c r="B6" s="128">
        <f>IF(B$2=0,0,(B$7*1+B$8*2+B$9*3+B$10*4)/B$2)</f>
        <v>2.484375</v>
      </c>
      <c r="C6" s="129"/>
      <c r="E6" s="33" t="s">
        <v>56</v>
      </c>
      <c r="F6" s="30" t="s">
        <v>185</v>
      </c>
      <c r="G6" s="13">
        <v>26</v>
      </c>
      <c r="H6" s="94">
        <f>IF(B$17=0,0,G6/B$17)</f>
        <v>0.26530612244897961</v>
      </c>
      <c r="I6" s="56">
        <v>22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-812.24489795918362</v>
      </c>
      <c r="P6" s="80">
        <v>49</v>
      </c>
      <c r="Q6" s="64">
        <v>-39800</v>
      </c>
    </row>
    <row r="7" spans="1:17">
      <c r="A7" s="19" t="s">
        <v>2</v>
      </c>
      <c r="B7" s="13">
        <v>18</v>
      </c>
      <c r="C7" s="6">
        <f t="shared" ref="C7:C12" si="2">IF(B$2=0,0,B7/B$2)</f>
        <v>0.28125</v>
      </c>
      <c r="E7" s="33" t="s">
        <v>55</v>
      </c>
      <c r="F7" s="30" t="s">
        <v>155</v>
      </c>
      <c r="G7" s="13">
        <v>21</v>
      </c>
      <c r="H7" s="94">
        <f>IF(B$17=0,0,G7/B$17)</f>
        <v>0.21428571428571427</v>
      </c>
      <c r="I7" s="56">
        <v>22</v>
      </c>
      <c r="K7" s="5">
        <v>5</v>
      </c>
      <c r="L7" s="61">
        <v>129</v>
      </c>
      <c r="N7" s="76" t="s">
        <v>107</v>
      </c>
      <c r="O7" s="83">
        <f t="shared" si="0"/>
        <v>2648.4848484848485</v>
      </c>
      <c r="P7" s="80">
        <v>33</v>
      </c>
      <c r="Q7" s="64">
        <v>87400</v>
      </c>
    </row>
    <row r="8" spans="1:17">
      <c r="A8" s="19" t="s">
        <v>3</v>
      </c>
      <c r="B8" s="13">
        <v>13</v>
      </c>
      <c r="C8" s="6">
        <f>IF(B$2=0,0,B8/B$2)</f>
        <v>0.203125</v>
      </c>
      <c r="E8" s="33" t="s">
        <v>57</v>
      </c>
      <c r="F8" s="30" t="s">
        <v>21</v>
      </c>
      <c r="G8" s="13">
        <v>17</v>
      </c>
      <c r="H8" s="94">
        <f>IF(B$17=0,0,G8/B$17)</f>
        <v>0.17346938775510204</v>
      </c>
      <c r="I8" s="56">
        <v>32</v>
      </c>
      <c r="K8" s="5">
        <v>6</v>
      </c>
      <c r="L8" s="61">
        <v>189.9</v>
      </c>
      <c r="N8" s="76" t="s">
        <v>108</v>
      </c>
      <c r="O8" s="83">
        <f t="shared" si="0"/>
        <v>800</v>
      </c>
      <c r="P8" s="80">
        <v>11</v>
      </c>
      <c r="Q8" s="64">
        <v>8800</v>
      </c>
    </row>
    <row r="9" spans="1:17">
      <c r="A9" s="20" t="s">
        <v>4</v>
      </c>
      <c r="B9" s="14">
        <v>17</v>
      </c>
      <c r="C9" s="7">
        <f>IF(B$2=0,0,B9/B$2)</f>
        <v>0.265625</v>
      </c>
      <c r="E9" s="33" t="s">
        <v>59</v>
      </c>
      <c r="F9" s="30" t="s">
        <v>23</v>
      </c>
      <c r="G9" s="13">
        <v>15</v>
      </c>
      <c r="H9" s="94">
        <f>IF(B$17=0,0,G9/B$17)</f>
        <v>0.15306122448979592</v>
      </c>
      <c r="I9" s="56">
        <v>20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16</v>
      </c>
      <c r="C10" s="7">
        <f>IF(B$2=0,0,B10/B$2)</f>
        <v>0.25</v>
      </c>
      <c r="E10" s="33" t="s">
        <v>182</v>
      </c>
      <c r="F10" s="30" t="s">
        <v>19</v>
      </c>
      <c r="G10" s="13">
        <v>9</v>
      </c>
      <c r="H10" s="94">
        <f>IF(B$17=0,0,G10/B$17)</f>
        <v>9.1836734693877556E-2</v>
      </c>
      <c r="I10" s="56">
        <v>19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31</v>
      </c>
      <c r="C11" s="7">
        <f>IF(B$2=0,0,B11/B$2)</f>
        <v>0.484375</v>
      </c>
      <c r="E11" s="33" t="s">
        <v>58</v>
      </c>
      <c r="F11" s="30" t="s">
        <v>22</v>
      </c>
      <c r="G11" s="13">
        <v>9</v>
      </c>
      <c r="H11" s="94">
        <f>IF(B$17=0,0,G11/B$17)</f>
        <v>9.1836734693877556E-2</v>
      </c>
      <c r="I11" s="56">
        <v>14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1.5625E-2</v>
      </c>
      <c r="E12" s="33" t="s">
        <v>74</v>
      </c>
      <c r="F12" s="30" t="s">
        <v>38</v>
      </c>
      <c r="G12" s="13">
        <v>6</v>
      </c>
      <c r="H12" s="94">
        <f>IF(B$17=0,0,G12/B$17)</f>
        <v>6.1224489795918366E-2</v>
      </c>
      <c r="I12" s="56">
        <v>8</v>
      </c>
      <c r="K12" s="5">
        <v>10</v>
      </c>
      <c r="L12" s="61">
        <v>364</v>
      </c>
      <c r="N12" s="75" t="s">
        <v>126</v>
      </c>
      <c r="O12" s="85">
        <f>IF(P12=0,0,Q12/P12)</f>
        <v>-2.8000000000000012</v>
      </c>
      <c r="P12" s="79">
        <v>11</v>
      </c>
      <c r="Q12" s="67">
        <v>-30.800000000000011</v>
      </c>
    </row>
    <row r="13" spans="1:17">
      <c r="A13" s="22" t="s">
        <v>97</v>
      </c>
      <c r="B13" s="15">
        <v>106</v>
      </c>
      <c r="C13" s="11">
        <f>IF(B$3=0,0,B13/B$3)</f>
        <v>0.22362869198312235</v>
      </c>
      <c r="E13" s="33" t="s">
        <v>66</v>
      </c>
      <c r="F13" s="30" t="s">
        <v>30</v>
      </c>
      <c r="G13" s="13">
        <v>4</v>
      </c>
      <c r="H13" s="94">
        <f>IF(B$17=0,0,G13/B$17)</f>
        <v>4.0816326530612242E-2</v>
      </c>
      <c r="I13" s="56">
        <v>5</v>
      </c>
      <c r="K13" s="5">
        <v>11</v>
      </c>
      <c r="L13" s="61">
        <v>416.8</v>
      </c>
      <c r="N13" s="76" t="s">
        <v>127</v>
      </c>
      <c r="O13" s="86">
        <f>IF(P13=0,0,Q13/P13)</f>
        <v>8.2041666666666675</v>
      </c>
      <c r="P13" s="80">
        <v>24</v>
      </c>
      <c r="Q13" s="68">
        <v>196.90000000000003</v>
      </c>
    </row>
    <row r="14" spans="1:17">
      <c r="A14" s="19" t="s">
        <v>94</v>
      </c>
      <c r="B14" s="13">
        <v>120</v>
      </c>
      <c r="C14" s="6">
        <f>IF(B$3=0,0,B14/B$3)</f>
        <v>0.25316455696202533</v>
      </c>
      <c r="E14" s="33" t="s">
        <v>183</v>
      </c>
      <c r="F14" s="30" t="s">
        <v>186</v>
      </c>
      <c r="G14" s="13">
        <v>4</v>
      </c>
      <c r="H14" s="94">
        <f>IF(B$17=0,0,G14/B$17)</f>
        <v>4.0816326530612242E-2</v>
      </c>
      <c r="I14" s="56">
        <v>10</v>
      </c>
      <c r="K14" s="5">
        <v>12</v>
      </c>
      <c r="L14" s="61">
        <v>369.3</v>
      </c>
      <c r="N14" s="76" t="s">
        <v>128</v>
      </c>
      <c r="O14" s="86">
        <f>IF(P14=0,0,Q14/P14)</f>
        <v>-2.4666666666666668</v>
      </c>
      <c r="P14" s="80">
        <v>15</v>
      </c>
      <c r="Q14" s="68">
        <v>-37</v>
      </c>
    </row>
    <row r="15" spans="1:17">
      <c r="A15" s="18" t="s">
        <v>99</v>
      </c>
      <c r="B15" s="12">
        <f>B21</f>
        <v>54</v>
      </c>
      <c r="C15" s="4">
        <f>IF(B$13=0,0,B15/B$13)</f>
        <v>0.50943396226415094</v>
      </c>
      <c r="E15" s="33" t="s">
        <v>77</v>
      </c>
      <c r="F15" s="30" t="s">
        <v>41</v>
      </c>
      <c r="G15" s="13">
        <v>3</v>
      </c>
      <c r="H15" s="94">
        <f>IF(B$17=0,0,G15/B$17)</f>
        <v>3.0612244897959183E-2</v>
      </c>
      <c r="I15" s="56">
        <v>17</v>
      </c>
      <c r="K15" s="5">
        <v>13</v>
      </c>
      <c r="L15" s="61">
        <v>353.5</v>
      </c>
      <c r="N15" s="77" t="s">
        <v>159</v>
      </c>
      <c r="O15" s="87">
        <f>IF(P15=0,0,Q15/P15)</f>
        <v>-8.4500000000000028</v>
      </c>
      <c r="P15" s="81">
        <v>14</v>
      </c>
      <c r="Q15" s="69">
        <v>-118.30000000000004</v>
      </c>
    </row>
    <row r="16" spans="1:17">
      <c r="A16" s="18" t="s">
        <v>100</v>
      </c>
      <c r="B16" s="12">
        <f>B22</f>
        <v>42</v>
      </c>
      <c r="C16" s="4">
        <f>IF(B$14=0,0,B16/B$14)</f>
        <v>0.35</v>
      </c>
      <c r="E16" s="33" t="s">
        <v>63</v>
      </c>
      <c r="F16" s="30" t="s">
        <v>27</v>
      </c>
      <c r="G16" s="13">
        <v>2</v>
      </c>
      <c r="H16" s="94">
        <f>IF(B$17=0,0,G16/B$17)</f>
        <v>2.0408163265306121E-2</v>
      </c>
      <c r="I16" s="56">
        <v>1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98</v>
      </c>
      <c r="C17" s="4">
        <f>IF(B$3=0,0,B17/B$3)</f>
        <v>0.20675105485232068</v>
      </c>
      <c r="E17" s="33" t="s">
        <v>62</v>
      </c>
      <c r="F17" s="30" t="s">
        <v>26</v>
      </c>
      <c r="G17" s="13">
        <v>1</v>
      </c>
      <c r="H17" s="94">
        <f>IF(B$17=0,0,G17/B$17)</f>
        <v>1.020408163265306E-2</v>
      </c>
      <c r="I17" s="56">
        <v>6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79</v>
      </c>
      <c r="C18" s="6">
        <f>IF(B$3=0,0,B18/B$3)</f>
        <v>0.16666666666666666</v>
      </c>
      <c r="E18" s="33" t="s">
        <v>67</v>
      </c>
      <c r="F18" s="30" t="s">
        <v>31</v>
      </c>
      <c r="G18" s="13">
        <v>1</v>
      </c>
      <c r="H18" s="94">
        <f>IF(B$17=0,0,G18/B$17)</f>
        <v>1.020408163265306E-2</v>
      </c>
      <c r="I18" s="56">
        <v>11</v>
      </c>
      <c r="K18" s="5">
        <v>16</v>
      </c>
      <c r="L18" s="61">
        <v>253.7</v>
      </c>
      <c r="N18" s="75" t="s">
        <v>297</v>
      </c>
      <c r="O18" s="85">
        <f t="shared" ref="O18:O36" si="3">IF(P18=0,0,Q18/P18)</f>
        <v>66.45</v>
      </c>
      <c r="P18" s="79">
        <v>2</v>
      </c>
      <c r="Q18" s="67">
        <v>132.9</v>
      </c>
    </row>
    <row r="19" spans="1:17">
      <c r="A19" s="19" t="s">
        <v>12</v>
      </c>
      <c r="B19" s="13">
        <v>39</v>
      </c>
      <c r="C19" s="6">
        <f>IF(B$17=0,0,B19/B$17)</f>
        <v>0.39795918367346939</v>
      </c>
      <c r="E19" s="33" t="s">
        <v>69</v>
      </c>
      <c r="F19" s="30" t="s">
        <v>33</v>
      </c>
      <c r="G19" s="13">
        <v>1</v>
      </c>
      <c r="H19" s="94">
        <f>IF(B$17=0,0,G19/B$17)</f>
        <v>1.020408163265306E-2</v>
      </c>
      <c r="I19" s="56">
        <v>8</v>
      </c>
      <c r="K19" s="5">
        <v>17</v>
      </c>
      <c r="L19" s="61">
        <v>255.5</v>
      </c>
      <c r="N19" s="76" t="s">
        <v>238</v>
      </c>
      <c r="O19" s="86">
        <f t="shared" si="3"/>
        <v>54.442857142857143</v>
      </c>
      <c r="P19" s="80">
        <v>7</v>
      </c>
      <c r="Q19" s="68">
        <v>381.1</v>
      </c>
    </row>
    <row r="20" spans="1:17">
      <c r="A20" s="19" t="s">
        <v>11</v>
      </c>
      <c r="B20" s="13">
        <v>59</v>
      </c>
      <c r="C20" s="6">
        <f>IF(B$17=0,0,B20/B$17)</f>
        <v>0.60204081632653061</v>
      </c>
      <c r="E20" s="33" t="s">
        <v>76</v>
      </c>
      <c r="F20" s="30" t="s">
        <v>40</v>
      </c>
      <c r="G20" s="13">
        <v>1</v>
      </c>
      <c r="H20" s="94">
        <f>IF(B$17=0,0,G20/B$17)</f>
        <v>1.020408163265306E-2</v>
      </c>
      <c r="I20" s="56">
        <v>5</v>
      </c>
      <c r="K20" s="5">
        <v>18</v>
      </c>
      <c r="L20" s="61">
        <v>226.5</v>
      </c>
      <c r="N20" s="76" t="s">
        <v>333</v>
      </c>
      <c r="O20" s="86">
        <f t="shared" si="3"/>
        <v>48.985714285714288</v>
      </c>
      <c r="P20" s="80">
        <v>7</v>
      </c>
      <c r="Q20" s="68">
        <v>342.90000000000003</v>
      </c>
    </row>
    <row r="21" spans="1:17">
      <c r="A21" s="19" t="s">
        <v>151</v>
      </c>
      <c r="B21" s="13">
        <v>54</v>
      </c>
      <c r="C21" s="6">
        <f>IF(B$17=0,0,B21/B$17)</f>
        <v>0.55102040816326525</v>
      </c>
      <c r="E21" s="33" t="s">
        <v>78</v>
      </c>
      <c r="F21" s="30" t="s">
        <v>42</v>
      </c>
      <c r="G21" s="13">
        <v>1</v>
      </c>
      <c r="H21" s="94">
        <f>IF(B$17=0,0,G21/B$17)</f>
        <v>1.020408163265306E-2</v>
      </c>
      <c r="I21" s="56">
        <v>8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42</v>
      </c>
      <c r="C22" s="6">
        <f>IF(B$17=0,0,B22/B$17)</f>
        <v>0.42857142857142855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2</v>
      </c>
      <c r="C23" s="6">
        <f>IF(B$17=0,0,B23/B$17)</f>
        <v>2.0408163265306121E-2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277</v>
      </c>
      <c r="O23" s="86">
        <f t="shared" si="3"/>
        <v>26.935000000000009</v>
      </c>
      <c r="P23" s="80">
        <v>20</v>
      </c>
      <c r="Q23" s="68">
        <v>538.70000000000016</v>
      </c>
    </row>
    <row r="24" spans="1:17">
      <c r="A24" s="19" t="s">
        <v>5</v>
      </c>
      <c r="B24" s="16">
        <f>IF(B$17=0,0,C24/B$17)</f>
        <v>6731.6326530612241</v>
      </c>
      <c r="C24" s="8">
        <v>659700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324</v>
      </c>
      <c r="O24" s="86">
        <f t="shared" si="3"/>
        <v>23.175000000000001</v>
      </c>
      <c r="P24" s="80">
        <v>8</v>
      </c>
      <c r="Q24" s="68">
        <v>185.4</v>
      </c>
    </row>
    <row r="25" spans="1:17">
      <c r="A25" s="20" t="s">
        <v>133</v>
      </c>
      <c r="B25" s="97">
        <f>IF($B$17-B$16=0,0,C25/($B$17-B$16))</f>
        <v>8014.2857142857147</v>
      </c>
      <c r="C25" s="98">
        <v>448800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244</v>
      </c>
      <c r="O25" s="86">
        <f t="shared" si="3"/>
        <v>13.171428571428569</v>
      </c>
      <c r="P25" s="80">
        <v>7</v>
      </c>
      <c r="Q25" s="68">
        <v>92.199999999999989</v>
      </c>
    </row>
    <row r="26" spans="1:17">
      <c r="A26" s="20" t="s">
        <v>134</v>
      </c>
      <c r="B26" s="97">
        <f>IF(B$16=0,0,C26/B$16)</f>
        <v>5021.4285714285716</v>
      </c>
      <c r="C26" s="98">
        <v>210900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258</v>
      </c>
      <c r="O26" s="86">
        <f t="shared" si="3"/>
        <v>8.1999999999999975</v>
      </c>
      <c r="P26" s="80">
        <v>2</v>
      </c>
      <c r="Q26" s="68">
        <v>16.399999999999995</v>
      </c>
    </row>
    <row r="27" spans="1:17">
      <c r="A27" s="20" t="s">
        <v>132</v>
      </c>
      <c r="B27" s="97">
        <f>IF(B$18=0,0,C27/B$18)</f>
        <v>-5463.2911392405067</v>
      </c>
      <c r="C27" s="98">
        <v>-431600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18</v>
      </c>
      <c r="K27" s="5">
        <v>25</v>
      </c>
      <c r="L27" s="61">
        <v>197.5</v>
      </c>
      <c r="N27" s="76" t="s">
        <v>169</v>
      </c>
      <c r="O27" s="86">
        <f t="shared" si="3"/>
        <v>4.2999999999999972</v>
      </c>
      <c r="P27" s="80">
        <v>14</v>
      </c>
      <c r="Q27" s="68">
        <v>60.19999999999996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235</v>
      </c>
      <c r="O28" s="86">
        <f t="shared" si="3"/>
        <v>3.1058823529411788</v>
      </c>
      <c r="P28" s="80">
        <v>17</v>
      </c>
      <c r="Q28" s="68">
        <v>52.80000000000004</v>
      </c>
    </row>
    <row r="29" spans="1:17">
      <c r="A29" s="19" t="s">
        <v>131</v>
      </c>
      <c r="B29" s="13">
        <v>27</v>
      </c>
      <c r="C29" s="96">
        <v>4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276</v>
      </c>
      <c r="O29" s="86">
        <f t="shared" si="3"/>
        <v>-12.328125000000005</v>
      </c>
      <c r="P29" s="80">
        <v>32</v>
      </c>
      <c r="Q29" s="68">
        <v>-394.50000000000017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255</v>
      </c>
      <c r="O30" s="86">
        <f t="shared" si="3"/>
        <v>-13.000000000000002</v>
      </c>
      <c r="P30" s="80">
        <v>9</v>
      </c>
      <c r="Q30" s="68">
        <v>-117.00000000000001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265</v>
      </c>
      <c r="O31" s="86">
        <f t="shared" si="3"/>
        <v>-14.87142857142857</v>
      </c>
      <c r="P31" s="80">
        <v>14</v>
      </c>
      <c r="Q31" s="68">
        <v>-208.2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263</v>
      </c>
      <c r="O32" s="86">
        <f t="shared" si="3"/>
        <v>-21.654545454545453</v>
      </c>
      <c r="P32" s="80">
        <v>22</v>
      </c>
      <c r="Q32" s="68">
        <v>-476.39999999999992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228</v>
      </c>
      <c r="O33" s="86">
        <f t="shared" si="3"/>
        <v>-22.049999999999997</v>
      </c>
      <c r="P33" s="80">
        <v>4</v>
      </c>
      <c r="Q33" s="68">
        <v>-88.199999999999989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264</v>
      </c>
      <c r="O34" s="86">
        <f t="shared" si="3"/>
        <v>-22.9</v>
      </c>
      <c r="P34" s="80">
        <v>1</v>
      </c>
      <c r="Q34" s="68">
        <v>-22.9</v>
      </c>
    </row>
    <row r="35" spans="1:17">
      <c r="A35" s="52" t="s">
        <v>139</v>
      </c>
      <c r="B35" s="99">
        <v>16</v>
      </c>
      <c r="C35" s="102">
        <f t="shared" ref="C35:C47" si="4">IF(B$17=0,0,B35/B$17)</f>
        <v>0.16326530612244897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195</v>
      </c>
      <c r="O35" s="86">
        <f t="shared" si="3"/>
        <v>-25.02</v>
      </c>
      <c r="P35" s="80">
        <v>10</v>
      </c>
      <c r="Q35" s="68">
        <v>-250.2</v>
      </c>
    </row>
    <row r="36" spans="1:17">
      <c r="A36" s="19" t="s">
        <v>135</v>
      </c>
      <c r="B36" s="13">
        <v>16</v>
      </c>
      <c r="C36" s="6">
        <f t="shared" si="4"/>
        <v>0.16326530612244897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304</v>
      </c>
      <c r="O36" s="86">
        <f t="shared" si="3"/>
        <v>-41.179999999999993</v>
      </c>
      <c r="P36" s="80">
        <v>10</v>
      </c>
      <c r="Q36" s="68">
        <v>-411.79999999999995</v>
      </c>
    </row>
    <row r="37" spans="1:17">
      <c r="A37" s="19" t="s">
        <v>136</v>
      </c>
      <c r="B37" s="100">
        <v>19</v>
      </c>
      <c r="C37" s="6">
        <f t="shared" si="4"/>
        <v>0.19387755102040816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18</v>
      </c>
      <c r="C38" s="6">
        <f t="shared" si="4"/>
        <v>0.18367346938775511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10</v>
      </c>
      <c r="C40" s="6">
        <f t="shared" si="4"/>
        <v>0.10204081632653061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4"/>
        <v>3.0612244897959183E-2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4"/>
        <v>1.020408163265306E-2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1.020408163265306E-2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</sheetData>
  <sortState xmlns:xlrd2="http://schemas.microsoft.com/office/spreadsheetml/2017/richdata2" ref="E2:I67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6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58</v>
      </c>
      <c r="C2" s="121"/>
      <c r="E2" s="32" t="s">
        <v>181</v>
      </c>
      <c r="F2" s="29" t="s">
        <v>156</v>
      </c>
      <c r="G2" s="12">
        <v>49</v>
      </c>
      <c r="H2" s="93">
        <f>IF(B$17=0,0,G2/B$17)</f>
        <v>0.59036144578313254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-693.10344827586209</v>
      </c>
      <c r="P2" s="79">
        <v>58</v>
      </c>
      <c r="Q2" s="63">
        <v>-40200</v>
      </c>
    </row>
    <row r="3" spans="1:17">
      <c r="A3" s="19" t="s">
        <v>8</v>
      </c>
      <c r="B3" s="122">
        <v>400</v>
      </c>
      <c r="C3" s="123"/>
      <c r="E3" s="33" t="s">
        <v>54</v>
      </c>
      <c r="F3" s="30" t="s">
        <v>20</v>
      </c>
      <c r="G3" s="13">
        <v>46</v>
      </c>
      <c r="H3" s="94">
        <f>IF(B$17=0,0,G3/B$17)</f>
        <v>0.55421686746987953</v>
      </c>
      <c r="I3" s="56">
        <v>22</v>
      </c>
      <c r="K3" s="5">
        <v>1</v>
      </c>
      <c r="L3" s="61">
        <v>-47</v>
      </c>
      <c r="N3" s="76" t="s">
        <v>104</v>
      </c>
      <c r="O3" s="83">
        <f t="shared" si="0"/>
        <v>-605.17241379310349</v>
      </c>
      <c r="P3" s="80">
        <v>58</v>
      </c>
      <c r="Q3" s="64">
        <v>-35100</v>
      </c>
    </row>
    <row r="4" spans="1:17">
      <c r="A4" s="19" t="s">
        <v>6</v>
      </c>
      <c r="B4" s="124">
        <v>-264.7</v>
      </c>
      <c r="C4" s="125"/>
      <c r="E4" s="33" t="s">
        <v>184</v>
      </c>
      <c r="F4" s="30" t="s">
        <v>187</v>
      </c>
      <c r="G4" s="13">
        <v>44</v>
      </c>
      <c r="H4" s="94">
        <f>IF(B$17=0,0,G4/B$17)</f>
        <v>0.53012048192771088</v>
      </c>
      <c r="I4" s="56">
        <v>16</v>
      </c>
      <c r="K4" s="5">
        <v>2</v>
      </c>
      <c r="L4" s="61">
        <v>-38</v>
      </c>
      <c r="N4" s="76" t="s">
        <v>105</v>
      </c>
      <c r="O4" s="83">
        <f t="shared" si="0"/>
        <v>144.64285714285714</v>
      </c>
      <c r="P4" s="80">
        <v>56</v>
      </c>
      <c r="Q4" s="64">
        <v>8100</v>
      </c>
    </row>
    <row r="5" spans="1:17">
      <c r="A5" s="19" t="s">
        <v>7</v>
      </c>
      <c r="B5" s="126">
        <f>IF(B$2=0,0,B$4/B$2)</f>
        <v>-4.5637931034482753</v>
      </c>
      <c r="C5" s="127"/>
      <c r="E5" s="33" t="s">
        <v>60</v>
      </c>
      <c r="F5" s="30" t="s">
        <v>24</v>
      </c>
      <c r="G5" s="13">
        <v>25</v>
      </c>
      <c r="H5" s="94">
        <f>IF(B$17=0,0,G5/B$17)</f>
        <v>0.30120481927710846</v>
      </c>
      <c r="I5" s="56">
        <v>33</v>
      </c>
      <c r="K5" s="5">
        <v>3</v>
      </c>
      <c r="L5" s="61">
        <v>-56.4</v>
      </c>
      <c r="N5" s="76" t="s">
        <v>157</v>
      </c>
      <c r="O5" s="83">
        <f>IF(P5=0,0,Q5/P5)</f>
        <v>-646.80851063829789</v>
      </c>
      <c r="P5" s="80">
        <v>47</v>
      </c>
      <c r="Q5" s="64">
        <v>-30400</v>
      </c>
    </row>
    <row r="6" spans="1:17">
      <c r="A6" s="19" t="s">
        <v>1</v>
      </c>
      <c r="B6" s="128">
        <f>IF(B$2=0,0,(B$7*1+B$8*2+B$9*3+B$10*4)/B$2)</f>
        <v>2.6551724137931036</v>
      </c>
      <c r="C6" s="129"/>
      <c r="E6" s="33" t="s">
        <v>55</v>
      </c>
      <c r="F6" s="30" t="s">
        <v>155</v>
      </c>
      <c r="G6" s="13">
        <v>23</v>
      </c>
      <c r="H6" s="94">
        <f>IF(B$17=0,0,G6/B$17)</f>
        <v>0.27710843373493976</v>
      </c>
      <c r="I6" s="56">
        <v>12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400</v>
      </c>
      <c r="P6" s="80">
        <v>34</v>
      </c>
      <c r="Q6" s="64">
        <v>13600</v>
      </c>
    </row>
    <row r="7" spans="1:17">
      <c r="A7" s="19" t="s">
        <v>2</v>
      </c>
      <c r="B7" s="13">
        <v>16</v>
      </c>
      <c r="C7" s="6">
        <f t="shared" ref="C7:C12" si="2">IF(B$2=0,0,B7/B$2)</f>
        <v>0.27586206896551724</v>
      </c>
      <c r="E7" s="33" t="s">
        <v>56</v>
      </c>
      <c r="F7" s="30" t="s">
        <v>185</v>
      </c>
      <c r="G7" s="13">
        <v>22</v>
      </c>
      <c r="H7" s="94">
        <f>IF(B$17=0,0,G7/B$17)</f>
        <v>0.26506024096385544</v>
      </c>
      <c r="I7" s="56">
        <v>23</v>
      </c>
      <c r="K7" s="5">
        <v>5</v>
      </c>
      <c r="L7" s="61">
        <v>-125.9</v>
      </c>
      <c r="N7" s="76" t="s">
        <v>107</v>
      </c>
      <c r="O7" s="83">
        <f t="shared" si="0"/>
        <v>20</v>
      </c>
      <c r="P7" s="80">
        <v>20</v>
      </c>
      <c r="Q7" s="64">
        <v>400</v>
      </c>
    </row>
    <row r="8" spans="1:17">
      <c r="A8" s="19" t="s">
        <v>3</v>
      </c>
      <c r="B8" s="13">
        <v>10</v>
      </c>
      <c r="C8" s="6">
        <f>IF(B$2=0,0,B8/B$2)</f>
        <v>0.17241379310344829</v>
      </c>
      <c r="E8" s="33" t="s">
        <v>59</v>
      </c>
      <c r="F8" s="30" t="s">
        <v>23</v>
      </c>
      <c r="G8" s="13">
        <v>15</v>
      </c>
      <c r="H8" s="94">
        <f>IF(B$17=0,0,G8/B$17)</f>
        <v>0.18072289156626506</v>
      </c>
      <c r="I8" s="56">
        <v>15</v>
      </c>
      <c r="K8" s="5">
        <v>6</v>
      </c>
      <c r="L8" s="61">
        <v>-178.9</v>
      </c>
      <c r="N8" s="76" t="s">
        <v>108</v>
      </c>
      <c r="O8" s="83">
        <f t="shared" si="0"/>
        <v>-3240</v>
      </c>
      <c r="P8" s="80">
        <v>5</v>
      </c>
      <c r="Q8" s="64">
        <v>-16200</v>
      </c>
    </row>
    <row r="9" spans="1:17">
      <c r="A9" s="20" t="s">
        <v>4</v>
      </c>
      <c r="B9" s="14">
        <v>10</v>
      </c>
      <c r="C9" s="7">
        <f>IF(B$2=0,0,B9/B$2)</f>
        <v>0.17241379310344829</v>
      </c>
      <c r="E9" s="33" t="s">
        <v>57</v>
      </c>
      <c r="F9" s="30" t="s">
        <v>21</v>
      </c>
      <c r="G9" s="13">
        <v>12</v>
      </c>
      <c r="H9" s="94">
        <f>IF(B$17=0,0,G9/B$17)</f>
        <v>0.14457831325301204</v>
      </c>
      <c r="I9" s="56">
        <v>34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22</v>
      </c>
      <c r="C10" s="7">
        <f>IF(B$2=0,0,B10/B$2)</f>
        <v>0.37931034482758619</v>
      </c>
      <c r="E10" s="33" t="s">
        <v>182</v>
      </c>
      <c r="F10" s="30" t="s">
        <v>19</v>
      </c>
      <c r="G10" s="13">
        <v>11</v>
      </c>
      <c r="H10" s="94">
        <f>IF(B$17=0,0,G10/B$17)</f>
        <v>0.13253012048192772</v>
      </c>
      <c r="I10" s="56">
        <v>13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26</v>
      </c>
      <c r="C11" s="7">
        <f>IF(B$2=0,0,B11/B$2)</f>
        <v>0.44827586206896552</v>
      </c>
      <c r="E11" s="33" t="s">
        <v>74</v>
      </c>
      <c r="F11" s="30" t="s">
        <v>38</v>
      </c>
      <c r="G11" s="13">
        <v>3</v>
      </c>
      <c r="H11" s="94">
        <f>IF(B$17=0,0,G11/B$17)</f>
        <v>3.614457831325301E-2</v>
      </c>
      <c r="I11" s="56">
        <v>14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1.7241379310344827E-2</v>
      </c>
      <c r="E12" s="33" t="s">
        <v>67</v>
      </c>
      <c r="F12" s="30" t="s">
        <v>31</v>
      </c>
      <c r="G12" s="13">
        <v>2</v>
      </c>
      <c r="H12" s="94">
        <f>IF(B$17=0,0,G12/B$17)</f>
        <v>2.4096385542168676E-2</v>
      </c>
      <c r="I12" s="56">
        <v>7</v>
      </c>
      <c r="K12" s="5">
        <v>10</v>
      </c>
      <c r="L12" s="61">
        <v>-315.09999999999997</v>
      </c>
      <c r="N12" s="75" t="s">
        <v>126</v>
      </c>
      <c r="O12" s="85">
        <f>IF(P12=0,0,Q12/P12)</f>
        <v>13.676470588235292</v>
      </c>
      <c r="P12" s="79">
        <v>17</v>
      </c>
      <c r="Q12" s="67">
        <v>232.49999999999997</v>
      </c>
    </row>
    <row r="13" spans="1:17">
      <c r="A13" s="22" t="s">
        <v>97</v>
      </c>
      <c r="B13" s="15">
        <v>103</v>
      </c>
      <c r="C13" s="11">
        <f>IF(B$3=0,0,B13/B$3)</f>
        <v>0.25750000000000001</v>
      </c>
      <c r="E13" s="33" t="s">
        <v>69</v>
      </c>
      <c r="F13" s="30" t="s">
        <v>33</v>
      </c>
      <c r="G13" s="13">
        <v>2</v>
      </c>
      <c r="H13" s="94">
        <f>IF(B$17=0,0,G13/B$17)</f>
        <v>2.4096385542168676E-2</v>
      </c>
      <c r="I13" s="56">
        <v>5</v>
      </c>
      <c r="K13" s="5">
        <v>11</v>
      </c>
      <c r="L13" s="61">
        <v>-357.9</v>
      </c>
      <c r="N13" s="76" t="s">
        <v>127</v>
      </c>
      <c r="O13" s="86">
        <f>IF(P13=0,0,Q13/P13)</f>
        <v>-15.674999999999999</v>
      </c>
      <c r="P13" s="80">
        <v>12</v>
      </c>
      <c r="Q13" s="68">
        <v>-188.1</v>
      </c>
    </row>
    <row r="14" spans="1:17">
      <c r="A14" s="19" t="s">
        <v>94</v>
      </c>
      <c r="B14" s="13">
        <v>90</v>
      </c>
      <c r="C14" s="6">
        <f>IF(B$3=0,0,B14/B$3)</f>
        <v>0.22500000000000001</v>
      </c>
      <c r="E14" s="33" t="s">
        <v>77</v>
      </c>
      <c r="F14" s="30" t="s">
        <v>41</v>
      </c>
      <c r="G14" s="13">
        <v>2</v>
      </c>
      <c r="H14" s="94">
        <f>IF(B$17=0,0,G14/B$17)</f>
        <v>2.4096385542168676E-2</v>
      </c>
      <c r="I14" s="56">
        <v>19</v>
      </c>
      <c r="K14" s="5">
        <v>12</v>
      </c>
      <c r="L14" s="61">
        <v>-303.79999999999995</v>
      </c>
      <c r="N14" s="76" t="s">
        <v>128</v>
      </c>
      <c r="O14" s="86">
        <f>IF(P14=0,0,Q14/P14)</f>
        <v>-11.54666666666667</v>
      </c>
      <c r="P14" s="80">
        <v>15</v>
      </c>
      <c r="Q14" s="68">
        <v>-173.20000000000005</v>
      </c>
    </row>
    <row r="15" spans="1:17">
      <c r="A15" s="18" t="s">
        <v>99</v>
      </c>
      <c r="B15" s="12">
        <f>B21</f>
        <v>49</v>
      </c>
      <c r="C15" s="4">
        <f>IF(B$13=0,0,B15/B$13)</f>
        <v>0.47572815533980584</v>
      </c>
      <c r="E15" s="33" t="s">
        <v>58</v>
      </c>
      <c r="F15" s="30" t="s">
        <v>22</v>
      </c>
      <c r="G15" s="13">
        <v>1</v>
      </c>
      <c r="H15" s="94">
        <f>IF(B$17=0,0,G15/B$17)</f>
        <v>1.2048192771084338E-2</v>
      </c>
      <c r="I15" s="56">
        <v>30</v>
      </c>
      <c r="K15" s="5">
        <v>13</v>
      </c>
      <c r="L15" s="61">
        <v>-352.49999999999994</v>
      </c>
      <c r="N15" s="77" t="s">
        <v>159</v>
      </c>
      <c r="O15" s="87">
        <f>IF(P15=0,0,Q15/P15)</f>
        <v>-9.707142857142852</v>
      </c>
      <c r="P15" s="81">
        <v>14</v>
      </c>
      <c r="Q15" s="69">
        <v>-135.89999999999992</v>
      </c>
    </row>
    <row r="16" spans="1:17">
      <c r="A16" s="18" t="s">
        <v>100</v>
      </c>
      <c r="B16" s="12">
        <f>B22</f>
        <v>24</v>
      </c>
      <c r="C16" s="4">
        <f>IF(B$14=0,0,B16/B$14)</f>
        <v>0.26666666666666666</v>
      </c>
      <c r="E16" s="33" t="s">
        <v>61</v>
      </c>
      <c r="F16" s="30" t="s">
        <v>25</v>
      </c>
      <c r="G16" s="13">
        <v>1</v>
      </c>
      <c r="H16" s="94">
        <f>IF(B$17=0,0,G16/B$17)</f>
        <v>1.2048192771084338E-2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83</v>
      </c>
      <c r="C17" s="4">
        <f>IF(B$3=0,0,B17/B$3)</f>
        <v>0.20749999999999999</v>
      </c>
      <c r="E17" s="33" t="s">
        <v>66</v>
      </c>
      <c r="F17" s="30" t="s">
        <v>30</v>
      </c>
      <c r="G17" s="13">
        <v>1</v>
      </c>
      <c r="H17" s="94">
        <f>IF(B$17=0,0,G17/B$17)</f>
        <v>1.2048192771084338E-2</v>
      </c>
      <c r="I17" s="56">
        <v>15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59</v>
      </c>
      <c r="C18" s="6">
        <f>IF(B$3=0,0,B18/B$3)</f>
        <v>0.14749999999999999</v>
      </c>
      <c r="E18" s="33" t="s">
        <v>183</v>
      </c>
      <c r="F18" s="30" t="s">
        <v>186</v>
      </c>
      <c r="G18" s="13">
        <v>1</v>
      </c>
      <c r="H18" s="94">
        <f>IF(B$17=0,0,G18/B$17)</f>
        <v>1.2048192771084338E-2</v>
      </c>
      <c r="I18" s="56">
        <v>18</v>
      </c>
      <c r="K18" s="5">
        <v>16</v>
      </c>
      <c r="L18" s="61">
        <v>-373.59999999999991</v>
      </c>
      <c r="N18" s="75" t="s">
        <v>324</v>
      </c>
      <c r="O18" s="85">
        <f>IF(P18=0,0,Q18/P18)</f>
        <v>41.45882352941176</v>
      </c>
      <c r="P18" s="79">
        <v>17</v>
      </c>
      <c r="Q18" s="67">
        <v>704.8</v>
      </c>
    </row>
    <row r="19" spans="1:17">
      <c r="A19" s="19" t="s">
        <v>12</v>
      </c>
      <c r="B19" s="13">
        <v>30</v>
      </c>
      <c r="C19" s="6">
        <f>IF(B$17=0,0,B19/B$17)</f>
        <v>0.36144578313253012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-357.09999999999991</v>
      </c>
      <c r="N19" s="76" t="s">
        <v>228</v>
      </c>
      <c r="O19" s="86">
        <f>IF(P19=0,0,Q19/P19)</f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53</v>
      </c>
      <c r="C20" s="6">
        <f>IF(B$17=0,0,B20/B$17)</f>
        <v>0.63855421686746983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-287.99999999999989</v>
      </c>
      <c r="N20" s="76" t="s">
        <v>269</v>
      </c>
      <c r="O20" s="86">
        <f>IF(P20=0,0,Q20/P20)</f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49</v>
      </c>
      <c r="C21" s="6">
        <f>IF(B$17=0,0,B21/B$17)</f>
        <v>0.59036144578313254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-307.69999999999987</v>
      </c>
      <c r="N21" s="76" t="s">
        <v>244</v>
      </c>
      <c r="O21" s="86">
        <f>IF(P21=0,0,Q21/P21)</f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24</v>
      </c>
      <c r="C22" s="6">
        <f>IF(B$17=0,0,B22/B$17)</f>
        <v>0.28915662650602408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-357.49999999999989</v>
      </c>
      <c r="N22" s="76" t="s">
        <v>195</v>
      </c>
      <c r="O22" s="86">
        <f>IF(P22=0,0,Q22/P22)</f>
        <v>18.339999999999996</v>
      </c>
      <c r="P22" s="80">
        <v>5</v>
      </c>
      <c r="Q22" s="68">
        <v>91.699999999999989</v>
      </c>
    </row>
    <row r="23" spans="1:17">
      <c r="A23" s="19" t="s">
        <v>150</v>
      </c>
      <c r="B23" s="13">
        <v>10</v>
      </c>
      <c r="C23" s="6">
        <f>IF(B$17=0,0,B23/B$17)</f>
        <v>0.12048192771084337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-303.09999999999991</v>
      </c>
      <c r="N23" s="76" t="s">
        <v>238</v>
      </c>
      <c r="O23" s="86">
        <f>IF(P23=0,0,Q23/P23)</f>
        <v>8.757142857142858</v>
      </c>
      <c r="P23" s="80">
        <v>7</v>
      </c>
      <c r="Q23" s="68">
        <v>61.300000000000011</v>
      </c>
    </row>
    <row r="24" spans="1:17">
      <c r="A24" s="19" t="s">
        <v>5</v>
      </c>
      <c r="B24" s="16">
        <f>IF(B$17=0,0,C24/B$17)</f>
        <v>6384.3373493975905</v>
      </c>
      <c r="C24" s="8">
        <v>529900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304</v>
      </c>
      <c r="O24" s="86">
        <f>IF(P24=0,0,Q24/P24)</f>
        <v>7.5</v>
      </c>
      <c r="P24" s="80">
        <v>2</v>
      </c>
      <c r="Q24" s="68">
        <v>15</v>
      </c>
    </row>
    <row r="25" spans="1:17">
      <c r="A25" s="20" t="s">
        <v>133</v>
      </c>
      <c r="B25" s="97">
        <f>IF($B$17-B$16=0,0,C25/($B$17-B$16))</f>
        <v>7371.1864406779659</v>
      </c>
      <c r="C25" s="98">
        <v>434900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-205.99999999999991</v>
      </c>
      <c r="N25" s="76" t="s">
        <v>235</v>
      </c>
      <c r="O25" s="86">
        <f>IF(P25=0,0,Q25/P25)</f>
        <v>2.7230769230769218</v>
      </c>
      <c r="P25" s="80">
        <v>13</v>
      </c>
      <c r="Q25" s="68">
        <v>35.399999999999984</v>
      </c>
    </row>
    <row r="26" spans="1:17">
      <c r="A26" s="20" t="s">
        <v>134</v>
      </c>
      <c r="B26" s="97">
        <f>IF(B$16=0,0,C26/B$16)</f>
        <v>3958.3333333333335</v>
      </c>
      <c r="C26" s="98">
        <v>95000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-227.29999999999993</v>
      </c>
      <c r="N26" s="76" t="s">
        <v>333</v>
      </c>
      <c r="O26" s="86">
        <f>IF(P26=0,0,Q26/P26)</f>
        <v>0.97142857142857153</v>
      </c>
      <c r="P26" s="80">
        <v>14</v>
      </c>
      <c r="Q26" s="68">
        <v>13.600000000000001</v>
      </c>
    </row>
    <row r="27" spans="1:17">
      <c r="A27" s="20" t="s">
        <v>132</v>
      </c>
      <c r="B27" s="97">
        <f>IF(B$18=0,0,C27/B$18)</f>
        <v>-5318.6440677966102</v>
      </c>
      <c r="C27" s="98">
        <v>-313800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-225.59999999999994</v>
      </c>
      <c r="N27" s="76" t="s">
        <v>276</v>
      </c>
      <c r="O27" s="86">
        <f>IF(P27=0,0,Q27/P27)</f>
        <v>-15.773170731707312</v>
      </c>
      <c r="P27" s="80">
        <v>41</v>
      </c>
      <c r="Q27" s="68">
        <v>-646.69999999999982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-160.19999999999993</v>
      </c>
      <c r="N28" s="76" t="s">
        <v>263</v>
      </c>
      <c r="O28" s="86">
        <f>IF(P28=0,0,Q28/P28)</f>
        <v>-21.745454545454546</v>
      </c>
      <c r="P28" s="80">
        <v>22</v>
      </c>
      <c r="Q28" s="68">
        <v>-478.40000000000003</v>
      </c>
    </row>
    <row r="29" spans="1:17">
      <c r="A29" s="19" t="s">
        <v>131</v>
      </c>
      <c r="B29" s="13">
        <v>33</v>
      </c>
      <c r="C29" s="96">
        <v>16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-211.29999999999993</v>
      </c>
      <c r="N29" s="76" t="s">
        <v>265</v>
      </c>
      <c r="O29" s="86">
        <f>IF(P29=0,0,Q29/P29)</f>
        <v>-22.78</v>
      </c>
      <c r="P29" s="80">
        <v>5</v>
      </c>
      <c r="Q29" s="68">
        <v>-113.9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-226.09999999999994</v>
      </c>
      <c r="N30" s="76" t="s">
        <v>272</v>
      </c>
      <c r="O30" s="86">
        <f>IF(P30=0,0,Q30/P30)</f>
        <v>-26.935000000000009</v>
      </c>
      <c r="P30" s="80">
        <v>20</v>
      </c>
      <c r="Q30" s="68">
        <v>-538.70000000000016</v>
      </c>
    </row>
    <row r="31" spans="1:17">
      <c r="A31" s="22" t="s">
        <v>148</v>
      </c>
      <c r="B31" s="116">
        <v>50400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169</v>
      </c>
      <c r="O31" s="86">
        <f>IF(P31=0,0,Q31/P31)</f>
        <v>-34.666666666666664</v>
      </c>
      <c r="P31" s="80">
        <v>12</v>
      </c>
      <c r="Q31" s="68">
        <v>-416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>IF(P32=0,0,Q32/P32)</f>
        <v>-55.924999999999997</v>
      </c>
      <c r="P32" s="80">
        <v>4</v>
      </c>
      <c r="Q32" s="68">
        <v>-223.7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2">
      <c r="A35" s="52" t="s">
        <v>139</v>
      </c>
      <c r="B35" s="99">
        <v>12</v>
      </c>
      <c r="C35" s="102">
        <f t="shared" ref="C35:C47" si="3">IF(B$17=0,0,B35/B$17)</f>
        <v>0.14457831325301204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2">
      <c r="A36" s="19" t="s">
        <v>135</v>
      </c>
      <c r="B36" s="13">
        <v>18</v>
      </c>
      <c r="C36" s="6">
        <f t="shared" si="3"/>
        <v>0.21686746987951808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2">
      <c r="A37" s="19" t="s">
        <v>136</v>
      </c>
      <c r="B37" s="100">
        <v>15</v>
      </c>
      <c r="C37" s="6">
        <f t="shared" si="3"/>
        <v>0.18072289156626506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2">
      <c r="A38" s="19" t="s">
        <v>137</v>
      </c>
      <c r="B38" s="100">
        <v>20</v>
      </c>
      <c r="C38" s="6">
        <f t="shared" si="3"/>
        <v>0.24096385542168675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2">
      <c r="A39" s="19" t="s">
        <v>138</v>
      </c>
      <c r="B39" s="100">
        <v>14</v>
      </c>
      <c r="C39" s="6">
        <f t="shared" si="3"/>
        <v>0.16867469879518071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2">
      <c r="A40" s="19" t="s">
        <v>140</v>
      </c>
      <c r="B40" s="100">
        <v>3</v>
      </c>
      <c r="C40" s="6">
        <f t="shared" si="3"/>
        <v>3.614457831325301E-2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2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2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2">
      <c r="A43" s="19" t="s">
        <v>143</v>
      </c>
      <c r="B43" s="100">
        <v>1</v>
      </c>
      <c r="C43" s="6">
        <f t="shared" si="3"/>
        <v>1.2048192771084338E-2</v>
      </c>
      <c r="K43" s="5">
        <v>41</v>
      </c>
      <c r="L43" s="61">
        <v>-228.1999999999999</v>
      </c>
    </row>
    <row r="44" spans="1:12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-279.09999999999991</v>
      </c>
    </row>
    <row r="45" spans="1:12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-295.39999999999992</v>
      </c>
    </row>
    <row r="46" spans="1:12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-339.2999999999999</v>
      </c>
    </row>
    <row r="47" spans="1:12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-397.09999999999991</v>
      </c>
    </row>
    <row r="48" spans="1:12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8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78</v>
      </c>
      <c r="C2" s="121"/>
      <c r="E2" s="32" t="s">
        <v>54</v>
      </c>
      <c r="F2" s="29" t="s">
        <v>20</v>
      </c>
      <c r="G2" s="12">
        <v>88</v>
      </c>
      <c r="H2" s="93">
        <f>IF(B$17=0,0,G2/B$17)</f>
        <v>0.6470588235294118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169.23076923076923</v>
      </c>
      <c r="P2" s="79">
        <v>78</v>
      </c>
      <c r="Q2" s="63">
        <v>13200</v>
      </c>
    </row>
    <row r="3" spans="1:17">
      <c r="A3" s="19" t="s">
        <v>8</v>
      </c>
      <c r="B3" s="122">
        <v>548</v>
      </c>
      <c r="C3" s="123"/>
      <c r="E3" s="33" t="s">
        <v>184</v>
      </c>
      <c r="F3" s="30" t="s">
        <v>187</v>
      </c>
      <c r="G3" s="13">
        <v>67</v>
      </c>
      <c r="H3" s="94">
        <f>IF(B$17=0,0,G3/B$17)</f>
        <v>0.49264705882352944</v>
      </c>
      <c r="I3" s="56">
        <v>23</v>
      </c>
      <c r="K3" s="5">
        <v>1</v>
      </c>
      <c r="L3" s="61">
        <v>10.6</v>
      </c>
      <c r="N3" s="76" t="s">
        <v>104</v>
      </c>
      <c r="O3" s="83">
        <f t="shared" si="0"/>
        <v>176.92307692307693</v>
      </c>
      <c r="P3" s="80">
        <v>78</v>
      </c>
      <c r="Q3" s="64">
        <v>13800</v>
      </c>
    </row>
    <row r="4" spans="1:17">
      <c r="A4" s="19" t="s">
        <v>6</v>
      </c>
      <c r="B4" s="124">
        <v>821.40000000000043</v>
      </c>
      <c r="C4" s="125"/>
      <c r="E4" s="33" t="s">
        <v>181</v>
      </c>
      <c r="F4" s="30" t="s">
        <v>156</v>
      </c>
      <c r="G4" s="13">
        <v>64</v>
      </c>
      <c r="H4" s="94">
        <f>IF(B$17=0,0,G4/B$17)</f>
        <v>0.47058823529411764</v>
      </c>
      <c r="I4" s="56">
        <v>32</v>
      </c>
      <c r="K4" s="5">
        <v>2</v>
      </c>
      <c r="L4" s="61">
        <v>63.7</v>
      </c>
      <c r="N4" s="76" t="s">
        <v>105</v>
      </c>
      <c r="O4" s="83">
        <f t="shared" si="0"/>
        <v>1587.5</v>
      </c>
      <c r="P4" s="80">
        <v>72</v>
      </c>
      <c r="Q4" s="64">
        <v>114300</v>
      </c>
    </row>
    <row r="5" spans="1:17">
      <c r="A5" s="19" t="s">
        <v>7</v>
      </c>
      <c r="B5" s="126">
        <f>IF(B$2=0,0,B$4/B$2)</f>
        <v>10.530769230769236</v>
      </c>
      <c r="C5" s="127"/>
      <c r="E5" s="33" t="s">
        <v>60</v>
      </c>
      <c r="F5" s="30" t="s">
        <v>24</v>
      </c>
      <c r="G5" s="13">
        <v>52</v>
      </c>
      <c r="H5" s="94">
        <f>IF(B$17=0,0,G5/B$17)</f>
        <v>0.38235294117647056</v>
      </c>
      <c r="I5" s="56">
        <v>23</v>
      </c>
      <c r="K5" s="5">
        <v>3</v>
      </c>
      <c r="L5" s="61">
        <v>144.5</v>
      </c>
      <c r="N5" s="76" t="s">
        <v>157</v>
      </c>
      <c r="O5" s="83">
        <f>IF(P5=0,0,Q5/P5)</f>
        <v>919.67213114754099</v>
      </c>
      <c r="P5" s="80">
        <v>61</v>
      </c>
      <c r="Q5" s="64">
        <v>56100</v>
      </c>
    </row>
    <row r="6" spans="1:17">
      <c r="A6" s="19" t="s">
        <v>1</v>
      </c>
      <c r="B6" s="128">
        <f>IF(B$2=0,0,(B$7*1+B$8*2+B$9*3+B$10*4)/B$2)</f>
        <v>2.2051282051282053</v>
      </c>
      <c r="C6" s="129"/>
      <c r="E6" s="33" t="s">
        <v>56</v>
      </c>
      <c r="F6" s="30" t="s">
        <v>185</v>
      </c>
      <c r="G6" s="13">
        <v>33</v>
      </c>
      <c r="H6" s="94">
        <f>IF(B$17=0,0,G6/B$17)</f>
        <v>0.24264705882352941</v>
      </c>
      <c r="I6" s="56">
        <v>32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343.47826086956519</v>
      </c>
      <c r="P6" s="80">
        <v>46</v>
      </c>
      <c r="Q6" s="64">
        <v>15800</v>
      </c>
    </row>
    <row r="7" spans="1:17">
      <c r="A7" s="19" t="s">
        <v>2</v>
      </c>
      <c r="B7" s="13">
        <v>25</v>
      </c>
      <c r="C7" s="6">
        <f t="shared" ref="C7:C12" si="2">IF(B$2=0,0,B7/B$2)</f>
        <v>0.32051282051282054</v>
      </c>
      <c r="E7" s="33" t="s">
        <v>57</v>
      </c>
      <c r="F7" s="30" t="s">
        <v>21</v>
      </c>
      <c r="G7" s="13">
        <v>28</v>
      </c>
      <c r="H7" s="94">
        <f>IF(B$17=0,0,G7/B$17)</f>
        <v>0.20588235294117646</v>
      </c>
      <c r="I7" s="56">
        <v>24</v>
      </c>
      <c r="K7" s="5">
        <v>5</v>
      </c>
      <c r="L7" s="61">
        <v>106.70000000000002</v>
      </c>
      <c r="N7" s="76" t="s">
        <v>107</v>
      </c>
      <c r="O7" s="83">
        <f t="shared" si="0"/>
        <v>400</v>
      </c>
      <c r="P7" s="80">
        <v>29</v>
      </c>
      <c r="Q7" s="64">
        <v>11600</v>
      </c>
    </row>
    <row r="8" spans="1:17">
      <c r="A8" s="19" t="s">
        <v>3</v>
      </c>
      <c r="B8" s="13">
        <v>24</v>
      </c>
      <c r="C8" s="6">
        <f>IF(B$2=0,0,B8/B$2)</f>
        <v>0.30769230769230771</v>
      </c>
      <c r="E8" s="33" t="s">
        <v>59</v>
      </c>
      <c r="F8" s="30" t="s">
        <v>23</v>
      </c>
      <c r="G8" s="13">
        <v>23</v>
      </c>
      <c r="H8" s="94">
        <f>IF(B$17=0,0,G8/B$17)</f>
        <v>0.16911764705882354</v>
      </c>
      <c r="I8" s="56">
        <v>17</v>
      </c>
      <c r="K8" s="5">
        <v>6</v>
      </c>
      <c r="L8" s="61">
        <v>173.40000000000003</v>
      </c>
      <c r="N8" s="76" t="s">
        <v>108</v>
      </c>
      <c r="O8" s="83">
        <f t="shared" si="0"/>
        <v>657.14285714285711</v>
      </c>
      <c r="P8" s="80">
        <v>7</v>
      </c>
      <c r="Q8" s="64">
        <v>4600</v>
      </c>
    </row>
    <row r="9" spans="1:17">
      <c r="A9" s="20" t="s">
        <v>4</v>
      </c>
      <c r="B9" s="14">
        <v>17</v>
      </c>
      <c r="C9" s="7">
        <f>IF(B$2=0,0,B9/B$2)</f>
        <v>0.21794871794871795</v>
      </c>
      <c r="E9" s="33" t="s">
        <v>55</v>
      </c>
      <c r="F9" s="30" t="s">
        <v>155</v>
      </c>
      <c r="G9" s="13">
        <v>19</v>
      </c>
      <c r="H9" s="94">
        <f>IF(B$17=0,0,G9/B$17)</f>
        <v>0.13970588235294118</v>
      </c>
      <c r="I9" s="56">
        <v>33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12</v>
      </c>
      <c r="C10" s="7">
        <f>IF(B$2=0,0,B10/B$2)</f>
        <v>0.15384615384615385</v>
      </c>
      <c r="E10" s="33" t="s">
        <v>182</v>
      </c>
      <c r="F10" s="30" t="s">
        <v>19</v>
      </c>
      <c r="G10" s="13">
        <v>15</v>
      </c>
      <c r="H10" s="94">
        <f>IF(B$17=0,0,G10/B$17)</f>
        <v>0.11029411764705882</v>
      </c>
      <c r="I10" s="56">
        <v>15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49</v>
      </c>
      <c r="C11" s="7">
        <f>IF(B$2=0,0,B11/B$2)</f>
        <v>0.62820512820512819</v>
      </c>
      <c r="E11" s="33" t="s">
        <v>77</v>
      </c>
      <c r="F11" s="30" t="s">
        <v>41</v>
      </c>
      <c r="G11" s="13">
        <v>12</v>
      </c>
      <c r="H11" s="94">
        <f>IF(B$17=0,0,G11/B$17)</f>
        <v>8.8235294117647065E-2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6</v>
      </c>
      <c r="H12" s="94">
        <f>IF(B$17=0,0,G12/B$17)</f>
        <v>4.4117647058823532E-2</v>
      </c>
      <c r="I12" s="56">
        <v>25</v>
      </c>
      <c r="K12" s="5">
        <v>10</v>
      </c>
      <c r="L12" s="61">
        <v>187.80000000000004</v>
      </c>
      <c r="N12" s="75" t="s">
        <v>126</v>
      </c>
      <c r="O12" s="85">
        <f>IF(P12=0,0,Q12/P12)</f>
        <v>-1.8</v>
      </c>
      <c r="P12" s="79">
        <v>19</v>
      </c>
      <c r="Q12" s="67">
        <v>-34.200000000000003</v>
      </c>
    </row>
    <row r="13" spans="1:17">
      <c r="A13" s="22" t="s">
        <v>97</v>
      </c>
      <c r="B13" s="15">
        <v>112</v>
      </c>
      <c r="C13" s="11">
        <f>IF(B$3=0,0,B13/B$3)</f>
        <v>0.20437956204379562</v>
      </c>
      <c r="E13" s="33" t="s">
        <v>66</v>
      </c>
      <c r="F13" s="30" t="s">
        <v>30</v>
      </c>
      <c r="G13" s="13">
        <v>4</v>
      </c>
      <c r="H13" s="94">
        <f>IF(B$17=0,0,G13/B$17)</f>
        <v>2.9411764705882353E-2</v>
      </c>
      <c r="I13" s="56">
        <v>7</v>
      </c>
      <c r="K13" s="5">
        <v>11</v>
      </c>
      <c r="L13" s="61">
        <v>137.50000000000006</v>
      </c>
      <c r="N13" s="76" t="s">
        <v>127</v>
      </c>
      <c r="O13" s="86">
        <f>IF(P13=0,0,Q13/P13)</f>
        <v>18.958823529411767</v>
      </c>
      <c r="P13" s="80">
        <v>17</v>
      </c>
      <c r="Q13" s="68">
        <v>322.3</v>
      </c>
    </row>
    <row r="14" spans="1:17">
      <c r="A14" s="19" t="s">
        <v>94</v>
      </c>
      <c r="B14" s="13">
        <v>206</v>
      </c>
      <c r="C14" s="6">
        <f>IF(B$3=0,0,B14/B$3)</f>
        <v>0.37591240875912407</v>
      </c>
      <c r="E14" s="33" t="s">
        <v>67</v>
      </c>
      <c r="F14" s="30" t="s">
        <v>31</v>
      </c>
      <c r="G14" s="13">
        <v>4</v>
      </c>
      <c r="H14" s="94">
        <f>IF(B$17=0,0,G14/B$17)</f>
        <v>2.9411764705882353E-2</v>
      </c>
      <c r="I14" s="56">
        <v>5</v>
      </c>
      <c r="K14" s="5">
        <v>12</v>
      </c>
      <c r="L14" s="61">
        <v>137.20000000000005</v>
      </c>
      <c r="N14" s="76" t="s">
        <v>128</v>
      </c>
      <c r="O14" s="86">
        <f>IF(P14=0,0,Q14/P14)</f>
        <v>6.833333333333333</v>
      </c>
      <c r="P14" s="80">
        <v>24</v>
      </c>
      <c r="Q14" s="68">
        <v>164</v>
      </c>
    </row>
    <row r="15" spans="1:17">
      <c r="A15" s="18" t="s">
        <v>99</v>
      </c>
      <c r="B15" s="12">
        <f>B21</f>
        <v>66</v>
      </c>
      <c r="C15" s="4">
        <f>IF(B$13=0,0,B15/B$13)</f>
        <v>0.5892857142857143</v>
      </c>
      <c r="E15" s="33" t="s">
        <v>62</v>
      </c>
      <c r="F15" s="30" t="s">
        <v>26</v>
      </c>
      <c r="G15" s="13">
        <v>3</v>
      </c>
      <c r="H15" s="94">
        <f>IF(B$17=0,0,G15/B$17)</f>
        <v>2.2058823529411766E-2</v>
      </c>
      <c r="I15" s="56">
        <v>3</v>
      </c>
      <c r="K15" s="5">
        <v>13</v>
      </c>
      <c r="L15" s="61">
        <v>95.200000000000045</v>
      </c>
      <c r="N15" s="77" t="s">
        <v>159</v>
      </c>
      <c r="O15" s="87">
        <f>IF(P15=0,0,Q15/P15)</f>
        <v>20.516666666666666</v>
      </c>
      <c r="P15" s="81">
        <v>18</v>
      </c>
      <c r="Q15" s="69">
        <v>369.29999999999995</v>
      </c>
    </row>
    <row r="16" spans="1:17">
      <c r="A16" s="18" t="s">
        <v>100</v>
      </c>
      <c r="B16" s="12">
        <f>B22</f>
        <v>62</v>
      </c>
      <c r="C16" s="4">
        <f>IF(B$14=0,0,B16/B$14)</f>
        <v>0.30097087378640774</v>
      </c>
      <c r="E16" s="33" t="s">
        <v>71</v>
      </c>
      <c r="F16" s="30" t="s">
        <v>35</v>
      </c>
      <c r="G16" s="13">
        <v>3</v>
      </c>
      <c r="H16" s="94">
        <f>IF(B$17=0,0,G16/B$17)</f>
        <v>2.2058823529411766E-2</v>
      </c>
      <c r="I16" s="56">
        <v>14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136</v>
      </c>
      <c r="C17" s="4">
        <f>IF(B$3=0,0,B17/B$3)</f>
        <v>0.24817518248175183</v>
      </c>
      <c r="E17" s="33" t="s">
        <v>74</v>
      </c>
      <c r="F17" s="30" t="s">
        <v>38</v>
      </c>
      <c r="G17" s="13">
        <v>3</v>
      </c>
      <c r="H17" s="94">
        <f>IF(B$17=0,0,G17/B$17)</f>
        <v>2.2058823529411766E-2</v>
      </c>
      <c r="I17" s="56">
        <v>18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52</v>
      </c>
      <c r="C18" s="6">
        <f>IF(B$3=0,0,B18/B$3)</f>
        <v>9.4890510948905105E-2</v>
      </c>
      <c r="E18" s="33" t="s">
        <v>78</v>
      </c>
      <c r="F18" s="30" t="s">
        <v>42</v>
      </c>
      <c r="G18" s="13">
        <v>2</v>
      </c>
      <c r="H18" s="94">
        <f>IF(B$17=0,0,G18/B$17)</f>
        <v>1.4705882352941176E-2</v>
      </c>
      <c r="I18" s="56">
        <v>7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44</v>
      </c>
      <c r="C19" s="6">
        <f>IF(B$17=0,0,B19/B$17)</f>
        <v>0.3235294117647059</v>
      </c>
      <c r="E19" s="33" t="s">
        <v>183</v>
      </c>
      <c r="F19" s="30" t="s">
        <v>186</v>
      </c>
      <c r="G19" s="13">
        <v>1</v>
      </c>
      <c r="H19" s="94">
        <f>IF(B$17=0,0,G19/B$17)</f>
        <v>7.3529411764705881E-3</v>
      </c>
      <c r="I19" s="56">
        <v>20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92</v>
      </c>
      <c r="C20" s="6">
        <f>IF(B$17=0,0,B20/B$17)</f>
        <v>0.67647058823529416</v>
      </c>
      <c r="E20" s="33" t="s">
        <v>69</v>
      </c>
      <c r="F20" s="30" t="s">
        <v>33</v>
      </c>
      <c r="G20" s="13">
        <v>1</v>
      </c>
      <c r="H20" s="94">
        <f>IF(B$17=0,0,G20/B$17)</f>
        <v>7.3529411764705881E-3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>IF(P20=0,0,Q20/P20)</f>
        <v>46.5</v>
      </c>
      <c r="P20" s="80">
        <v>4</v>
      </c>
      <c r="Q20" s="68">
        <v>186</v>
      </c>
    </row>
    <row r="21" spans="1:17">
      <c r="A21" s="19" t="s">
        <v>151</v>
      </c>
      <c r="B21" s="13">
        <v>66</v>
      </c>
      <c r="C21" s="6">
        <f>IF(B$17=0,0,B21/B$17)</f>
        <v>0.48529411764705882</v>
      </c>
      <c r="E21" s="33" t="s">
        <v>79</v>
      </c>
      <c r="F21" s="30" t="s">
        <v>43</v>
      </c>
      <c r="G21" s="13">
        <v>1</v>
      </c>
      <c r="H21" s="94">
        <f>IF(B$17=0,0,G21/B$17)</f>
        <v>7.3529411764705881E-3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>IF(P21=0,0,Q21/P21)</f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62</v>
      </c>
      <c r="C22" s="6">
        <f>IF(B$17=0,0,B22/B$17)</f>
        <v>0.45588235294117646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>IF(P22=0,0,Q22/P22)</f>
        <v>37.623529411764714</v>
      </c>
      <c r="P22" s="80">
        <v>17</v>
      </c>
      <c r="Q22" s="68">
        <v>639.60000000000014</v>
      </c>
    </row>
    <row r="23" spans="1:17">
      <c r="A23" s="19" t="s">
        <v>150</v>
      </c>
      <c r="B23" s="13">
        <v>8</v>
      </c>
      <c r="C23" s="6">
        <f>IF(B$17=0,0,B23/B$17)</f>
        <v>5.8823529411764705E-2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419.00000000000011</v>
      </c>
      <c r="N23" s="76" t="s">
        <v>269</v>
      </c>
      <c r="O23" s="86">
        <f>IF(P23=0,0,Q23/P23)</f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6557.3529411764703</v>
      </c>
      <c r="C24" s="8">
        <v>891800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>IF(P24=0,0,Q24/P24)</f>
        <v>23.930769230769233</v>
      </c>
      <c r="P24" s="80">
        <v>13</v>
      </c>
      <c r="Q24" s="68">
        <v>311.10000000000002</v>
      </c>
    </row>
    <row r="25" spans="1:17">
      <c r="A25" s="20" t="s">
        <v>133</v>
      </c>
      <c r="B25" s="97">
        <f>IF($B$17-B$16=0,0,C25/($B$17-B$16))</f>
        <v>7500</v>
      </c>
      <c r="C25" s="98">
        <v>555000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235</v>
      </c>
      <c r="O25" s="86">
        <f>IF(P25=0,0,Q25/P25)</f>
        <v>18.571428571428562</v>
      </c>
      <c r="P25" s="80">
        <v>21</v>
      </c>
      <c r="Q25" s="68">
        <v>389.99999999999983</v>
      </c>
    </row>
    <row r="26" spans="1:17">
      <c r="A26" s="20" t="s">
        <v>134</v>
      </c>
      <c r="B26" s="97">
        <f>IF(B$16=0,0,C26/B$16)</f>
        <v>5432.2580645161288</v>
      </c>
      <c r="C26" s="98">
        <v>336800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304</v>
      </c>
      <c r="O26" s="86">
        <f>IF(P26=0,0,Q26/P26)</f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-6030.7692307692305</v>
      </c>
      <c r="C27" s="98">
        <v>-313600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277</v>
      </c>
      <c r="O27" s="86">
        <f>IF(P27=0,0,Q27/P27)</f>
        <v>15.773170731707312</v>
      </c>
      <c r="P27" s="80">
        <v>41</v>
      </c>
      <c r="Q27" s="68">
        <v>646.69999999999982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272</v>
      </c>
      <c r="O28" s="86">
        <f>IF(P28=0,0,Q28/P28)</f>
        <v>12.328125000000002</v>
      </c>
      <c r="P28" s="80">
        <v>32</v>
      </c>
      <c r="Q28" s="68">
        <v>394.50000000000006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169</v>
      </c>
      <c r="O29" s="86">
        <f>IF(P29=0,0,Q29/P29)</f>
        <v>12.05294117647059</v>
      </c>
      <c r="P29" s="80">
        <v>17</v>
      </c>
      <c r="Q29" s="68">
        <v>204.90000000000003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195</v>
      </c>
      <c r="O30" s="86">
        <f>IF(P30=0,0,Q30/P30)</f>
        <v>11.149999999999999</v>
      </c>
      <c r="P30" s="80">
        <v>8</v>
      </c>
      <c r="Q30" s="68">
        <v>89.199999999999989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8</v>
      </c>
      <c r="K31" s="5">
        <v>29</v>
      </c>
      <c r="L31" s="61">
        <v>465.10000000000008</v>
      </c>
      <c r="N31" s="76" t="s">
        <v>263</v>
      </c>
      <c r="O31" s="86">
        <f>IF(P31=0,0,Q31/P31)</f>
        <v>-2.9444444444444469</v>
      </c>
      <c r="P31" s="80">
        <v>27</v>
      </c>
      <c r="Q31" s="68">
        <v>-79.500000000000071</v>
      </c>
    </row>
    <row r="32" spans="1:17">
      <c r="A32" s="21" t="s">
        <v>112</v>
      </c>
      <c r="B32" s="26">
        <v>1</v>
      </c>
      <c r="C32" s="9">
        <f>IF(B$3=0,0,B32/B$3)</f>
        <v>1.8248175182481751E-3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255</v>
      </c>
      <c r="O32" s="86">
        <f>IF(P32=0,0,Q32/P32)</f>
        <v>-7.8666666666666716</v>
      </c>
      <c r="P32" s="80">
        <v>6</v>
      </c>
      <c r="Q32" s="68">
        <v>-47.200000000000031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>IF(P33=0,0,Q33/P33)</f>
        <v>-11.162499999999994</v>
      </c>
      <c r="P33" s="80">
        <v>8</v>
      </c>
      <c r="Q33" s="68">
        <v>-89.299999999999955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238</v>
      </c>
      <c r="O34" s="86">
        <f>IF(P34=0,0,Q34/P34)</f>
        <v>-26.25</v>
      </c>
      <c r="P34" s="80">
        <v>8</v>
      </c>
      <c r="Q34" s="68">
        <v>-210</v>
      </c>
    </row>
    <row r="35" spans="1:17">
      <c r="A35" s="52" t="s">
        <v>139</v>
      </c>
      <c r="B35" s="99">
        <v>16</v>
      </c>
      <c r="C35" s="102">
        <f t="shared" ref="C35:C47" si="3">IF(B$17=0,0,B35/B$17)</f>
        <v>0.11764705882352941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</row>
    <row r="36" spans="1:17">
      <c r="A36" s="19" t="s">
        <v>135</v>
      </c>
      <c r="B36" s="13">
        <v>27</v>
      </c>
      <c r="C36" s="6">
        <f t="shared" si="3"/>
        <v>0.19852941176470587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33</v>
      </c>
      <c r="C37" s="6">
        <f t="shared" si="3"/>
        <v>0.24264705882352941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27</v>
      </c>
      <c r="C38" s="6">
        <f t="shared" si="3"/>
        <v>0.19852941176470587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17</v>
      </c>
      <c r="C39" s="6">
        <f t="shared" si="3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10</v>
      </c>
      <c r="C40" s="6">
        <f t="shared" si="3"/>
        <v>7.3529411764705885E-2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1</v>
      </c>
      <c r="C41" s="6">
        <f t="shared" si="3"/>
        <v>7.3529411764705881E-3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4</v>
      </c>
      <c r="C42" s="6">
        <f t="shared" si="3"/>
        <v>2.9411764705882353E-2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3"/>
        <v>7.3529411764705881E-3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8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16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12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31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21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21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25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26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19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36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18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37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12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22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9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17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21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23</v>
      </c>
      <c r="C2" s="121"/>
      <c r="E2" s="32" t="s">
        <v>54</v>
      </c>
      <c r="F2" s="29" t="s">
        <v>20</v>
      </c>
      <c r="G2" s="12">
        <v>15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-2069.5652173913045</v>
      </c>
      <c r="P2" s="79">
        <v>23</v>
      </c>
      <c r="Q2" s="63">
        <v>-47600</v>
      </c>
    </row>
    <row r="3" spans="1:17">
      <c r="A3" s="19" t="s">
        <v>8</v>
      </c>
      <c r="B3" s="122">
        <v>148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0.53333333333333333</v>
      </c>
      <c r="I3" s="56">
        <v>20</v>
      </c>
      <c r="K3" s="5">
        <v>1</v>
      </c>
      <c r="L3" s="61">
        <v>-24</v>
      </c>
      <c r="N3" s="76" t="s">
        <v>104</v>
      </c>
      <c r="O3" s="83">
        <f t="shared" si="0"/>
        <v>-1373.9130434782608</v>
      </c>
      <c r="P3" s="80">
        <v>23</v>
      </c>
      <c r="Q3" s="64">
        <v>-31600</v>
      </c>
    </row>
    <row r="4" spans="1:17">
      <c r="A4" s="19" t="s">
        <v>6</v>
      </c>
      <c r="B4" s="124">
        <v>-568.5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0.53333333333333333</v>
      </c>
      <c r="I4" s="56">
        <v>14</v>
      </c>
      <c r="K4" s="5">
        <v>2</v>
      </c>
      <c r="L4" s="61">
        <v>-11.2</v>
      </c>
      <c r="N4" s="76" t="s">
        <v>105</v>
      </c>
      <c r="O4" s="83">
        <f t="shared" si="0"/>
        <v>-1054.5454545454545</v>
      </c>
      <c r="P4" s="80">
        <v>22</v>
      </c>
      <c r="Q4" s="64">
        <v>-23200</v>
      </c>
    </row>
    <row r="5" spans="1:17">
      <c r="A5" s="19" t="s">
        <v>7</v>
      </c>
      <c r="B5" s="126">
        <f>IF(B$2=0,0,B$4/B$2)</f>
        <v>-24.717391304347824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0.33333333333333331</v>
      </c>
      <c r="I5" s="56">
        <v>13</v>
      </c>
      <c r="K5" s="5">
        <v>3</v>
      </c>
      <c r="L5" s="61">
        <v>-63.7</v>
      </c>
      <c r="N5" s="76" t="s">
        <v>157</v>
      </c>
      <c r="O5" s="83">
        <f>IF(P5=0,0,Q5/P5)</f>
        <v>-2364.705882352941</v>
      </c>
      <c r="P5" s="80">
        <v>17</v>
      </c>
      <c r="Q5" s="64">
        <v>-40200</v>
      </c>
    </row>
    <row r="6" spans="1:17">
      <c r="A6" s="19" t="s">
        <v>1</v>
      </c>
      <c r="B6" s="128">
        <f>IF(B$2=0,0,(B$7*1+B$8*2+B$9*3+B$10*4)/B$2)</f>
        <v>3.1304347826086958</v>
      </c>
      <c r="C6" s="129"/>
      <c r="E6" s="33" t="s">
        <v>58</v>
      </c>
      <c r="F6" s="30" t="s">
        <v>22</v>
      </c>
      <c r="G6" s="13">
        <v>4</v>
      </c>
      <c r="H6" s="94">
        <f>IF(B$17=0,0,G6/B$17)</f>
        <v>0.26666666666666666</v>
      </c>
      <c r="I6" s="56">
        <v>2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-2135.7142857142858</v>
      </c>
      <c r="P6" s="80">
        <v>14</v>
      </c>
      <c r="Q6" s="64">
        <v>-29900</v>
      </c>
    </row>
    <row r="7" spans="1:17">
      <c r="A7" s="19" t="s">
        <v>2</v>
      </c>
      <c r="B7" s="13">
        <v>1</v>
      </c>
      <c r="C7" s="6">
        <f t="shared" ref="C7:C12" si="2">IF(B$2=0,0,B7/B$2)</f>
        <v>4.3478260869565216E-2</v>
      </c>
      <c r="E7" s="33" t="s">
        <v>57</v>
      </c>
      <c r="F7" s="30" t="s">
        <v>21</v>
      </c>
      <c r="G7" s="13">
        <v>2</v>
      </c>
      <c r="H7" s="94">
        <f>IF(B$17=0,0,G7/B$17)</f>
        <v>0.13333333333333333</v>
      </c>
      <c r="I7" s="56">
        <v>35</v>
      </c>
      <c r="K7" s="5">
        <v>5</v>
      </c>
      <c r="L7" s="61">
        <v>-133.1</v>
      </c>
      <c r="N7" s="76" t="s">
        <v>107</v>
      </c>
      <c r="O7" s="83">
        <f t="shared" si="0"/>
        <v>-2200</v>
      </c>
      <c r="P7" s="80">
        <v>5</v>
      </c>
      <c r="Q7" s="64">
        <v>-11000</v>
      </c>
    </row>
    <row r="8" spans="1:17">
      <c r="A8" s="19" t="s">
        <v>3</v>
      </c>
      <c r="B8" s="13">
        <v>7</v>
      </c>
      <c r="C8" s="6">
        <f>IF(B$2=0,0,B8/B$2)</f>
        <v>0.30434782608695654</v>
      </c>
      <c r="E8" s="33" t="s">
        <v>59</v>
      </c>
      <c r="F8" s="30" t="s">
        <v>23</v>
      </c>
      <c r="G8" s="13">
        <v>2</v>
      </c>
      <c r="H8" s="94">
        <f>IF(B$17=0,0,G8/B$17)</f>
        <v>0.13333333333333333</v>
      </c>
      <c r="I8" s="56">
        <v>25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0.13043478260869565</v>
      </c>
      <c r="E9" s="33" t="s">
        <v>60</v>
      </c>
      <c r="F9" s="30" t="s">
        <v>24</v>
      </c>
      <c r="G9" s="13">
        <v>2</v>
      </c>
      <c r="H9" s="94">
        <f>IF(B$17=0,0,G9/B$17)</f>
        <v>0.13333333333333333</v>
      </c>
      <c r="I9" s="56">
        <v>41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12</v>
      </c>
      <c r="C10" s="7">
        <f>IF(B$2=0,0,B10/B$2)</f>
        <v>0.52173913043478259</v>
      </c>
      <c r="E10" s="33" t="s">
        <v>66</v>
      </c>
      <c r="F10" s="30" t="s">
        <v>30</v>
      </c>
      <c r="G10" s="13">
        <v>2</v>
      </c>
      <c r="H10" s="94">
        <f>IF(B$17=0,0,G10/B$17)</f>
        <v>0.13333333333333333</v>
      </c>
      <c r="I10" s="56">
        <v>2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0.34782608695652173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25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4.3478260869565216E-2</v>
      </c>
      <c r="E12" s="33" t="s">
        <v>183</v>
      </c>
      <c r="F12" s="30" t="s">
        <v>186</v>
      </c>
      <c r="G12" s="13">
        <v>1</v>
      </c>
      <c r="H12" s="94">
        <f>IF(B$17=0,0,G12/B$17)</f>
        <v>6.6666666666666666E-2</v>
      </c>
      <c r="I12" s="56">
        <v>6</v>
      </c>
      <c r="K12" s="5">
        <v>10</v>
      </c>
      <c r="L12" s="61">
        <v>-284.89999999999998</v>
      </c>
      <c r="N12" s="75" t="s">
        <v>126</v>
      </c>
      <c r="O12" s="85">
        <f>IF(P12=0,0,Q12/P12)</f>
        <v>-30.2</v>
      </c>
      <c r="P12" s="79">
        <v>8</v>
      </c>
      <c r="Q12" s="67">
        <v>-241.6</v>
      </c>
    </row>
    <row r="13" spans="1:17">
      <c r="A13" s="22" t="s">
        <v>97</v>
      </c>
      <c r="B13" s="15">
        <v>18</v>
      </c>
      <c r="C13" s="11">
        <f>IF(B$3=0,0,B13/B$3)</f>
        <v>0.12162162162162163</v>
      </c>
      <c r="E13" s="33" t="s">
        <v>77</v>
      </c>
      <c r="F13" s="30" t="s">
        <v>41</v>
      </c>
      <c r="G13" s="13">
        <v>1</v>
      </c>
      <c r="H13" s="94">
        <f>IF(B$17=0,0,G13/B$17)</f>
        <v>6.6666666666666666E-2</v>
      </c>
      <c r="I13" s="56">
        <v>11</v>
      </c>
      <c r="K13" s="5">
        <v>11</v>
      </c>
      <c r="L13" s="61">
        <v>-334.5</v>
      </c>
      <c r="N13" s="76" t="s">
        <v>127</v>
      </c>
      <c r="O13" s="86">
        <f>IF(P13=0,0,Q13/P13)</f>
        <v>-45.58</v>
      </c>
      <c r="P13" s="80">
        <v>5</v>
      </c>
      <c r="Q13" s="68">
        <v>-227.9</v>
      </c>
    </row>
    <row r="14" spans="1:17">
      <c r="A14" s="19" t="s">
        <v>94</v>
      </c>
      <c r="B14" s="13">
        <v>23</v>
      </c>
      <c r="C14" s="6">
        <f>IF(B$3=0,0,B14/B$3)</f>
        <v>0.1554054054054054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39</v>
      </c>
      <c r="K14" s="5">
        <v>12</v>
      </c>
      <c r="L14" s="61">
        <v>-323.5</v>
      </c>
      <c r="N14" s="76" t="s">
        <v>128</v>
      </c>
      <c r="O14" s="86">
        <f>IF(P14=0,0,Q14/P14)</f>
        <v>-3.3333333333333805E-2</v>
      </c>
      <c r="P14" s="80">
        <v>6</v>
      </c>
      <c r="Q14" s="68">
        <v>-0.20000000000000284</v>
      </c>
    </row>
    <row r="15" spans="1:17">
      <c r="A15" s="18" t="s">
        <v>99</v>
      </c>
      <c r="B15" s="12">
        <f>B21</f>
        <v>8</v>
      </c>
      <c r="C15" s="4">
        <f>IF(B$13=0,0,B15/B$13)</f>
        <v>0.44444444444444442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-24.700000000000003</v>
      </c>
      <c r="P15" s="81">
        <v>4</v>
      </c>
      <c r="Q15" s="69">
        <v>-98.800000000000011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0.10135135135135136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27</v>
      </c>
      <c r="C18" s="6">
        <f>IF(B$3=0,0,B18/B$3)</f>
        <v>0.18243243243243243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>IF(P18=0,0,Q18/P18)</f>
        <v>-5.9833333333333343</v>
      </c>
      <c r="P18" s="79">
        <v>6</v>
      </c>
      <c r="Q18" s="67">
        <v>-35.900000000000006</v>
      </c>
    </row>
    <row r="19" spans="1:17">
      <c r="A19" s="19" t="s">
        <v>12</v>
      </c>
      <c r="B19" s="13">
        <v>7</v>
      </c>
      <c r="C19" s="6">
        <f>IF(B$17=0,0,B19/B$17)</f>
        <v>0.46666666666666667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263</v>
      </c>
      <c r="O19" s="86">
        <f>IF(P19=0,0,Q19/P19)</f>
        <v>-21.700000000000003</v>
      </c>
      <c r="P19" s="80">
        <v>6</v>
      </c>
      <c r="Q19" s="68">
        <v>-130.20000000000002</v>
      </c>
    </row>
    <row r="20" spans="1:17">
      <c r="A20" s="19" t="s">
        <v>11</v>
      </c>
      <c r="B20" s="13">
        <v>8</v>
      </c>
      <c r="C20" s="6">
        <f>IF(B$17=0,0,B20/B$17)</f>
        <v>0.53333333333333333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304</v>
      </c>
      <c r="O20" s="86">
        <f>IF(P20=0,0,Q20/P20)</f>
        <v>-22.450000000000003</v>
      </c>
      <c r="P20" s="80">
        <v>2</v>
      </c>
      <c r="Q20" s="68">
        <v>-44.900000000000006</v>
      </c>
    </row>
    <row r="21" spans="1:17">
      <c r="A21" s="19" t="s">
        <v>151</v>
      </c>
      <c r="B21" s="13">
        <v>8</v>
      </c>
      <c r="C21" s="6">
        <f>IF(B$17=0,0,B21/B$17)</f>
        <v>0.53333333333333333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272</v>
      </c>
      <c r="O21" s="86">
        <f>IF(P21=0,0,Q21/P21)</f>
        <v>-23.175000000000001</v>
      </c>
      <c r="P21" s="80">
        <v>8</v>
      </c>
      <c r="Q21" s="68">
        <v>-185.4</v>
      </c>
    </row>
    <row r="22" spans="1:17">
      <c r="A22" s="19" t="s">
        <v>149</v>
      </c>
      <c r="B22" s="13">
        <v>4</v>
      </c>
      <c r="C22" s="6">
        <f>IF(B$17=0,0,B22/B$17)</f>
        <v>0.26666666666666666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235</v>
      </c>
      <c r="O22" s="86">
        <f>IF(P22=0,0,Q22/P22)</f>
        <v>-33.020000000000003</v>
      </c>
      <c r="P22" s="80">
        <v>5</v>
      </c>
      <c r="Q22" s="68">
        <v>-165.10000000000002</v>
      </c>
    </row>
    <row r="23" spans="1:17">
      <c r="A23" s="19" t="s">
        <v>150</v>
      </c>
      <c r="B23" s="13">
        <v>3</v>
      </c>
      <c r="C23" s="6">
        <f>IF(B$17=0,0,B23/B$17)</f>
        <v>0.2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>IF(P23=0,0,Q23/P23)</f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6680</v>
      </c>
      <c r="C24" s="8">
        <v>100200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-549.4</v>
      </c>
      <c r="N24" s="76" t="s">
        <v>169</v>
      </c>
      <c r="O24" s="86">
        <f>IF(P24=0,0,Q24/P24)</f>
        <v>-36.299999999999997</v>
      </c>
      <c r="P24" s="80">
        <v>5</v>
      </c>
      <c r="Q24" s="68">
        <v>-181.5</v>
      </c>
    </row>
    <row r="25" spans="1:17">
      <c r="A25" s="20" t="s">
        <v>133</v>
      </c>
      <c r="B25" s="97">
        <f>IF($B$17-B$16=0,0,C25/($B$17-B$16))</f>
        <v>7009.090909090909</v>
      </c>
      <c r="C25" s="98">
        <v>77100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276</v>
      </c>
      <c r="O25" s="86">
        <f>IF(P25=0,0,Q25/P25)</f>
        <v>-37.623529411764714</v>
      </c>
      <c r="P25" s="80">
        <v>17</v>
      </c>
      <c r="Q25" s="68">
        <v>-639.60000000000014</v>
      </c>
    </row>
    <row r="26" spans="1:17">
      <c r="A26" s="20" t="s">
        <v>134</v>
      </c>
      <c r="B26" s="97">
        <f>IF(B$16=0,0,C26/B$16)</f>
        <v>5775</v>
      </c>
      <c r="C26" s="98">
        <v>23100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277</v>
      </c>
      <c r="O26" s="86">
        <f>IF(P26=0,0,Q26/P26)</f>
        <v>-41.458823529411767</v>
      </c>
      <c r="P26" s="80">
        <v>17</v>
      </c>
      <c r="Q26" s="68">
        <v>-704.80000000000007</v>
      </c>
    </row>
    <row r="27" spans="1:17">
      <c r="A27" s="20" t="s">
        <v>132</v>
      </c>
      <c r="B27" s="97">
        <f>IF(B$18=0,0,C27/B$18)</f>
        <v>-5262.9629629629626</v>
      </c>
      <c r="C27" s="98">
        <v>-142100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244</v>
      </c>
      <c r="O27" s="86">
        <f>IF(P27=0,0,Q27/P27)</f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15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6.7567567567567571E-3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6.6666666666666666E-2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3"/>
        <v>0.26666666666666666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3"/>
        <v>0.13333333333333333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3"/>
        <v>0.26666666666666666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3"/>
        <v>0.13333333333333333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60</v>
      </c>
      <c r="F2" s="29" t="s">
        <v>24</v>
      </c>
      <c r="G2" s="12">
        <v>13</v>
      </c>
      <c r="H2" s="93">
        <f>IF(B$17=0,0,G2/B$17)</f>
        <v>0.61904761904761907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1194.4444444444443</v>
      </c>
      <c r="P2" s="79">
        <v>18</v>
      </c>
      <c r="Q2" s="63">
        <v>21500</v>
      </c>
    </row>
    <row r="3" spans="1:17">
      <c r="A3" s="19" t="s">
        <v>8</v>
      </c>
      <c r="B3" s="122">
        <v>120</v>
      </c>
      <c r="C3" s="123"/>
      <c r="E3" s="33" t="s">
        <v>181</v>
      </c>
      <c r="F3" s="30" t="s">
        <v>156</v>
      </c>
      <c r="G3" s="13">
        <v>11</v>
      </c>
      <c r="H3" s="94">
        <f>IF(B$17=0,0,G3/B$17)</f>
        <v>0.52380952380952384</v>
      </c>
      <c r="I3" s="56">
        <v>21</v>
      </c>
      <c r="K3" s="5">
        <v>1</v>
      </c>
      <c r="L3" s="61">
        <v>1.7</v>
      </c>
      <c r="N3" s="76" t="s">
        <v>104</v>
      </c>
      <c r="O3" s="83">
        <f t="shared" si="0"/>
        <v>-2494.4444444444443</v>
      </c>
      <c r="P3" s="80">
        <v>18</v>
      </c>
      <c r="Q3" s="64">
        <v>-44900</v>
      </c>
    </row>
    <row r="4" spans="1:17">
      <c r="A4" s="19" t="s">
        <v>6</v>
      </c>
      <c r="B4" s="124">
        <v>-201</v>
      </c>
      <c r="C4" s="125"/>
      <c r="E4" s="33" t="s">
        <v>54</v>
      </c>
      <c r="F4" s="30" t="s">
        <v>20</v>
      </c>
      <c r="G4" s="13">
        <v>7</v>
      </c>
      <c r="H4" s="94">
        <f>IF(B$17=0,0,G4/B$17)</f>
        <v>0.33333333333333331</v>
      </c>
      <c r="I4" s="56">
        <v>31</v>
      </c>
      <c r="K4" s="5">
        <v>2</v>
      </c>
      <c r="L4" s="61">
        <v>-20.400000000000002</v>
      </c>
      <c r="N4" s="76" t="s">
        <v>105</v>
      </c>
      <c r="O4" s="83">
        <f t="shared" si="0"/>
        <v>-76.470588235294116</v>
      </c>
      <c r="P4" s="80">
        <v>17</v>
      </c>
      <c r="Q4" s="64">
        <v>-1300</v>
      </c>
    </row>
    <row r="5" spans="1:17">
      <c r="A5" s="19" t="s">
        <v>7</v>
      </c>
      <c r="B5" s="126">
        <f>IF(B$2=0,0,B$4/B$2)</f>
        <v>-11.166666666666666</v>
      </c>
      <c r="C5" s="127"/>
      <c r="E5" s="33" t="s">
        <v>184</v>
      </c>
      <c r="F5" s="30" t="s">
        <v>187</v>
      </c>
      <c r="G5" s="13">
        <v>7</v>
      </c>
      <c r="H5" s="94">
        <f>IF(B$17=0,0,G5/B$17)</f>
        <v>0.33333333333333331</v>
      </c>
      <c r="I5" s="56">
        <v>35</v>
      </c>
      <c r="K5" s="5">
        <v>3</v>
      </c>
      <c r="L5" s="61">
        <v>-64.3</v>
      </c>
      <c r="N5" s="76" t="s">
        <v>157</v>
      </c>
      <c r="O5" s="83">
        <f>IF(P5=0,0,Q5/P5)</f>
        <v>369.23076923076923</v>
      </c>
      <c r="P5" s="80">
        <v>13</v>
      </c>
      <c r="Q5" s="64">
        <v>4800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0.23809523809523808</v>
      </c>
      <c r="I6" s="56">
        <v>18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-1071.4285714285713</v>
      </c>
      <c r="P6" s="80">
        <v>7</v>
      </c>
      <c r="Q6" s="64">
        <v>-7500</v>
      </c>
    </row>
    <row r="7" spans="1:17">
      <c r="A7" s="19" t="s">
        <v>2</v>
      </c>
      <c r="B7" s="13">
        <v>2</v>
      </c>
      <c r="C7" s="6">
        <f t="shared" ref="C7:C12" si="2">IF(B$2=0,0,B7/B$2)</f>
        <v>0.1111111111111111</v>
      </c>
      <c r="E7" s="33" t="s">
        <v>56</v>
      </c>
      <c r="F7" s="30" t="s">
        <v>185</v>
      </c>
      <c r="G7" s="13">
        <v>5</v>
      </c>
      <c r="H7" s="94">
        <f>IF(B$17=0,0,G7/B$17)</f>
        <v>0.23809523809523808</v>
      </c>
      <c r="I7" s="56">
        <v>33</v>
      </c>
      <c r="K7" s="5">
        <v>5</v>
      </c>
      <c r="L7" s="61">
        <v>-72.099999999999994</v>
      </c>
      <c r="N7" s="76" t="s">
        <v>107</v>
      </c>
      <c r="O7" s="83">
        <f t="shared" si="0"/>
        <v>-2720</v>
      </c>
      <c r="P7" s="80">
        <v>5</v>
      </c>
      <c r="Q7" s="64">
        <v>-13600</v>
      </c>
    </row>
    <row r="8" spans="1:17">
      <c r="A8" s="19" t="s">
        <v>3</v>
      </c>
      <c r="B8" s="13">
        <v>5</v>
      </c>
      <c r="C8" s="6">
        <f>IF(B$2=0,0,B8/B$2)</f>
        <v>0.27777777777777779</v>
      </c>
      <c r="E8" s="33" t="s">
        <v>57</v>
      </c>
      <c r="F8" s="30" t="s">
        <v>21</v>
      </c>
      <c r="G8" s="13">
        <v>5</v>
      </c>
      <c r="H8" s="94">
        <f>IF(B$17=0,0,G8/B$17)</f>
        <v>0.23809523809523808</v>
      </c>
      <c r="I8" s="56">
        <v>19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0.33333333333333331</v>
      </c>
      <c r="E9" s="33" t="s">
        <v>182</v>
      </c>
      <c r="F9" s="30" t="s">
        <v>19</v>
      </c>
      <c r="G9" s="13">
        <v>3</v>
      </c>
      <c r="H9" s="94">
        <f>IF(B$17=0,0,G9/B$17)</f>
        <v>0.14285714285714285</v>
      </c>
      <c r="I9" s="56">
        <v>12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59</v>
      </c>
      <c r="F10" s="30" t="s">
        <v>23</v>
      </c>
      <c r="G10" s="13">
        <v>2</v>
      </c>
      <c r="H10" s="94">
        <f>IF(B$17=0,0,G10/B$17)</f>
        <v>9.5238095238095233E-2</v>
      </c>
      <c r="I10" s="56">
        <v>27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0.3888888888888889</v>
      </c>
      <c r="E11" s="33" t="s">
        <v>183</v>
      </c>
      <c r="F11" s="30" t="s">
        <v>186</v>
      </c>
      <c r="G11" s="13">
        <v>2</v>
      </c>
      <c r="H11" s="94">
        <f>IF(B$17=0,0,G11/B$17)</f>
        <v>9.5238095238095233E-2</v>
      </c>
      <c r="I11" s="56">
        <v>3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1</v>
      </c>
      <c r="H12" s="94">
        <f>IF(B$17=0,0,G12/B$17)</f>
        <v>4.7619047619047616E-2</v>
      </c>
      <c r="I12" s="56">
        <v>22</v>
      </c>
      <c r="K12" s="5">
        <v>10</v>
      </c>
      <c r="L12" s="61">
        <v>3.8000000000000043</v>
      </c>
      <c r="N12" s="75" t="s">
        <v>126</v>
      </c>
      <c r="O12" s="85">
        <f>IF(P12=0,0,Q12/P12)</f>
        <v>-15.5</v>
      </c>
      <c r="P12" s="79">
        <v>1</v>
      </c>
      <c r="Q12" s="67">
        <v>-15.5</v>
      </c>
    </row>
    <row r="13" spans="1:17">
      <c r="A13" s="22" t="s">
        <v>97</v>
      </c>
      <c r="B13" s="15">
        <v>22</v>
      </c>
      <c r="C13" s="11">
        <f>IF(B$3=0,0,B13/B$3)</f>
        <v>0.18333333333333332</v>
      </c>
      <c r="E13" s="33" t="s">
        <v>74</v>
      </c>
      <c r="F13" s="30" t="s">
        <v>38</v>
      </c>
      <c r="G13" s="13">
        <v>1</v>
      </c>
      <c r="H13" s="94">
        <f>IF(B$17=0,0,G13/B$17)</f>
        <v>4.7619047619047616E-2</v>
      </c>
      <c r="I13" s="56">
        <v>10</v>
      </c>
      <c r="K13" s="5">
        <v>11</v>
      </c>
      <c r="L13" s="61">
        <v>-13.399999999999995</v>
      </c>
      <c r="N13" s="76" t="s">
        <v>127</v>
      </c>
      <c r="O13" s="86">
        <f>IF(P13=0,0,Q13/P13)</f>
        <v>-11.4</v>
      </c>
      <c r="P13" s="80">
        <v>5</v>
      </c>
      <c r="Q13" s="68">
        <v>-57</v>
      </c>
    </row>
    <row r="14" spans="1:17">
      <c r="A14" s="19" t="s">
        <v>94</v>
      </c>
      <c r="B14" s="13">
        <v>21</v>
      </c>
      <c r="C14" s="6">
        <f>IF(B$3=0,0,B14/B$3)</f>
        <v>0.17499999999999999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-26.499999999999993</v>
      </c>
      <c r="N14" s="76" t="s">
        <v>128</v>
      </c>
      <c r="O14" s="86">
        <f>IF(P14=0,0,Q14/P14)</f>
        <v>-12.275</v>
      </c>
      <c r="P14" s="80">
        <v>4</v>
      </c>
      <c r="Q14" s="68">
        <v>-49.1</v>
      </c>
    </row>
    <row r="15" spans="1:17">
      <c r="A15" s="18" t="s">
        <v>99</v>
      </c>
      <c r="B15" s="12">
        <f>B21</f>
        <v>11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-78.699999999999989</v>
      </c>
      <c r="N15" s="77" t="s">
        <v>159</v>
      </c>
      <c r="O15" s="87">
        <f>IF(P15=0,0,Q15/P15)</f>
        <v>-9.9250000000000007</v>
      </c>
      <c r="P15" s="81">
        <v>8</v>
      </c>
      <c r="Q15" s="69">
        <v>-79.400000000000006</v>
      </c>
    </row>
    <row r="16" spans="1:17">
      <c r="A16" s="18" t="s">
        <v>100</v>
      </c>
      <c r="B16" s="12">
        <f>B22</f>
        <v>10</v>
      </c>
      <c r="C16" s="4">
        <f>IF(B$14=0,0,B16/B$14)</f>
        <v>0.47619047619047616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0.17499999999999999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0.125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-132.19999999999999</v>
      </c>
      <c r="N18" s="75" t="s">
        <v>235</v>
      </c>
      <c r="O18" s="85">
        <f>IF(P18=0,0,Q18/P18)</f>
        <v>26.5</v>
      </c>
      <c r="P18" s="79">
        <v>1</v>
      </c>
      <c r="Q18" s="67">
        <v>26.5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K19" s="5">
        <v>17</v>
      </c>
      <c r="L19" s="61">
        <v>-147.69999999999999</v>
      </c>
      <c r="N19" s="76" t="s">
        <v>324</v>
      </c>
      <c r="O19" s="86">
        <f>IF(P19=0,0,Q19/P19)</f>
        <v>5.9833333333333343</v>
      </c>
      <c r="P19" s="80">
        <v>6</v>
      </c>
      <c r="Q19" s="68">
        <v>35.900000000000006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-201</v>
      </c>
      <c r="N20" s="76" t="s">
        <v>277</v>
      </c>
      <c r="O20" s="86">
        <f>IF(P20=0,0,Q20/P20)</f>
        <v>-0.97142857142857075</v>
      </c>
      <c r="P20" s="80">
        <v>14</v>
      </c>
      <c r="Q20" s="68">
        <v>-13.599999999999991</v>
      </c>
    </row>
    <row r="21" spans="1:17">
      <c r="A21" s="19" t="s">
        <v>151</v>
      </c>
      <c r="B21" s="13">
        <v>11</v>
      </c>
      <c r="C21" s="6">
        <f>IF(B$17=0,0,B21/B$17)</f>
        <v>0.52380952380952384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244</v>
      </c>
      <c r="O21" s="86">
        <f>IF(P21=0,0,Q21/P21)</f>
        <v>-6.3499999999999979</v>
      </c>
      <c r="P21" s="80">
        <v>2</v>
      </c>
      <c r="Q21" s="68">
        <v>-12.699999999999996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>IF(P22=0,0,Q22/P22)</f>
        <v>-8.4499999999999993</v>
      </c>
      <c r="P22" s="80">
        <v>4</v>
      </c>
      <c r="Q22" s="68">
        <v>-33.799999999999997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263</v>
      </c>
      <c r="O23" s="86">
        <f>IF(P23=0,0,Q23/P23)</f>
        <v>-18.224999999999998</v>
      </c>
      <c r="P23" s="80">
        <v>4</v>
      </c>
      <c r="Q23" s="68">
        <v>-72.899999999999991</v>
      </c>
    </row>
    <row r="24" spans="1:17">
      <c r="A24" s="19" t="s">
        <v>5</v>
      </c>
      <c r="B24" s="16">
        <f>IF(B$17=0,0,C24/B$17)</f>
        <v>5357.1428571428569</v>
      </c>
      <c r="C24" s="8">
        <v>112500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276</v>
      </c>
      <c r="O24" s="86">
        <f>IF(P24=0,0,Q24/P24)</f>
        <v>-23.930769230769229</v>
      </c>
      <c r="P24" s="80">
        <v>13</v>
      </c>
      <c r="Q24" s="68">
        <v>-311.09999999999997</v>
      </c>
    </row>
    <row r="25" spans="1:17">
      <c r="A25" s="20" t="s">
        <v>133</v>
      </c>
      <c r="B25" s="97">
        <f>IF($B$17-B$16=0,0,C25/($B$17-B$16))</f>
        <v>7863.636363636364</v>
      </c>
      <c r="C25" s="98">
        <v>86500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238</v>
      </c>
      <c r="O25" s="86">
        <f>IF(P25=0,0,Q25/P25)</f>
        <v>-26.466666666666669</v>
      </c>
      <c r="P25" s="80">
        <v>3</v>
      </c>
      <c r="Q25" s="68">
        <v>-79.400000000000006</v>
      </c>
    </row>
    <row r="26" spans="1:17">
      <c r="A26" s="20" t="s">
        <v>134</v>
      </c>
      <c r="B26" s="97">
        <f>IF(B$16=0,0,C26/B$16)</f>
        <v>2600</v>
      </c>
      <c r="C26" s="98">
        <v>26000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272</v>
      </c>
      <c r="O26" s="86">
        <f>IF(P26=0,0,Q26/P26)</f>
        <v>-48.985714285714288</v>
      </c>
      <c r="P26" s="80">
        <v>7</v>
      </c>
      <c r="Q26" s="68">
        <v>-342.90000000000003</v>
      </c>
    </row>
    <row r="27" spans="1:17">
      <c r="A27" s="20" t="s">
        <v>132</v>
      </c>
      <c r="B27" s="97">
        <f>IF(B$18=0,0,C27/B$18)</f>
        <v>-6373.333333333333</v>
      </c>
      <c r="C27" s="98">
        <v>-95600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22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3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3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3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3"/>
        <v>0.19047619047619047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3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0.625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-512.5</v>
      </c>
      <c r="P2" s="79">
        <v>8</v>
      </c>
      <c r="Q2" s="63">
        <v>-4100</v>
      </c>
    </row>
    <row r="3" spans="1:17">
      <c r="A3" s="19" t="s">
        <v>8</v>
      </c>
      <c r="B3" s="122">
        <v>55</v>
      </c>
      <c r="C3" s="123"/>
      <c r="E3" s="33" t="s">
        <v>184</v>
      </c>
      <c r="F3" s="30" t="s">
        <v>187</v>
      </c>
      <c r="G3" s="13">
        <v>5</v>
      </c>
      <c r="H3" s="94">
        <f>IF(B$17=0,0,G3/B$17)</f>
        <v>0.625</v>
      </c>
      <c r="I3" s="56">
        <v>4</v>
      </c>
      <c r="K3" s="5">
        <v>1</v>
      </c>
      <c r="L3" s="61">
        <v>6.9</v>
      </c>
      <c r="N3" s="76" t="s">
        <v>104</v>
      </c>
      <c r="O3" s="83">
        <f t="shared" si="0"/>
        <v>1125</v>
      </c>
      <c r="P3" s="80">
        <v>8</v>
      </c>
      <c r="Q3" s="64">
        <v>9000</v>
      </c>
    </row>
    <row r="4" spans="1:17">
      <c r="A4" s="19" t="s">
        <v>6</v>
      </c>
      <c r="B4" s="124">
        <v>-105.5</v>
      </c>
      <c r="C4" s="125"/>
      <c r="E4" s="33" t="s">
        <v>56</v>
      </c>
      <c r="F4" s="30" t="s">
        <v>185</v>
      </c>
      <c r="G4" s="13">
        <v>4</v>
      </c>
      <c r="H4" s="94">
        <f>IF(B$17=0,0,G4/B$17)</f>
        <v>0.5</v>
      </c>
      <c r="I4" s="56">
        <v>2</v>
      </c>
      <c r="K4" s="5">
        <v>2</v>
      </c>
      <c r="L4" s="61">
        <v>-18.200000000000003</v>
      </c>
      <c r="N4" s="76" t="s">
        <v>105</v>
      </c>
      <c r="O4" s="83">
        <f t="shared" si="0"/>
        <v>-3700</v>
      </c>
      <c r="P4" s="80">
        <v>8</v>
      </c>
      <c r="Q4" s="64">
        <v>-29600</v>
      </c>
    </row>
    <row r="5" spans="1:17">
      <c r="A5" s="19" t="s">
        <v>7</v>
      </c>
      <c r="B5" s="126">
        <f>IF(B$2=0,0,B$4/B$2)</f>
        <v>-13.1875</v>
      </c>
      <c r="C5" s="127"/>
      <c r="E5" s="33" t="s">
        <v>60</v>
      </c>
      <c r="F5" s="30" t="s">
        <v>24</v>
      </c>
      <c r="G5" s="13">
        <v>4</v>
      </c>
      <c r="H5" s="94">
        <f>IF(B$17=0,0,G5/B$17)</f>
        <v>0.5</v>
      </c>
      <c r="I5" s="56">
        <v>11</v>
      </c>
      <c r="K5" s="5">
        <v>3</v>
      </c>
      <c r="L5" s="61">
        <v>-63.400000000000006</v>
      </c>
      <c r="N5" s="76" t="s">
        <v>157</v>
      </c>
      <c r="O5" s="83">
        <f>IF(P5=0,0,Q5/P5)</f>
        <v>-1220</v>
      </c>
      <c r="P5" s="80">
        <v>5</v>
      </c>
      <c r="Q5" s="64">
        <v>-6100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55</v>
      </c>
      <c r="F6" s="30" t="s">
        <v>155</v>
      </c>
      <c r="G6" s="13">
        <v>3</v>
      </c>
      <c r="H6" s="94">
        <f>IF(B$17=0,0,G6/B$17)</f>
        <v>0.375</v>
      </c>
      <c r="I6" s="56">
        <v>6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-260</v>
      </c>
      <c r="P6" s="80">
        <v>5</v>
      </c>
      <c r="Q6" s="64">
        <v>-1300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3</v>
      </c>
      <c r="H7" s="94">
        <f>IF(B$17=0,0,G7/B$17)</f>
        <v>0.375</v>
      </c>
      <c r="I7" s="56">
        <v>7</v>
      </c>
      <c r="K7" s="5">
        <v>5</v>
      </c>
      <c r="L7" s="61">
        <v>-46.2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3</v>
      </c>
      <c r="C8" s="6">
        <f>IF(B$2=0,0,B8/B$2)</f>
        <v>0.375</v>
      </c>
      <c r="E8" s="33" t="s">
        <v>182</v>
      </c>
      <c r="F8" s="30" t="s">
        <v>19</v>
      </c>
      <c r="G8" s="13">
        <v>1</v>
      </c>
      <c r="H8" s="94">
        <f>IF(B$17=0,0,G8/B$17)</f>
        <v>0.125</v>
      </c>
      <c r="I8" s="56">
        <v>14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0.5</v>
      </c>
      <c r="E9" s="33" t="s">
        <v>54</v>
      </c>
      <c r="F9" s="30" t="s">
        <v>20</v>
      </c>
      <c r="G9" s="13">
        <v>1</v>
      </c>
      <c r="H9" s="94">
        <f>IF(B$17=0,0,G9/B$17)</f>
        <v>0.125</v>
      </c>
      <c r="I9" s="56">
        <v>38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0.125</v>
      </c>
      <c r="E10" s="33" t="s">
        <v>59</v>
      </c>
      <c r="F10" s="30" t="s">
        <v>23</v>
      </c>
      <c r="G10" s="13">
        <v>1</v>
      </c>
      <c r="H10" s="94">
        <f>IF(B$17=0,0,G10/B$17)</f>
        <v>0.125</v>
      </c>
      <c r="I10" s="56">
        <v>26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0.375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14</v>
      </c>
      <c r="C13" s="11">
        <f>IF(B$3=0,0,B13/B$3)</f>
        <v>0.25454545454545452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7.4</v>
      </c>
      <c r="P13" s="80">
        <v>1</v>
      </c>
      <c r="Q13" s="68">
        <v>7.4</v>
      </c>
    </row>
    <row r="14" spans="1:17">
      <c r="A14" s="19" t="s">
        <v>94</v>
      </c>
      <c r="B14" s="13">
        <v>6</v>
      </c>
      <c r="C14" s="6">
        <f>IF(B$3=0,0,B14/B$3)</f>
        <v>0.10909090909090909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-45.2</v>
      </c>
      <c r="P14" s="80">
        <v>1</v>
      </c>
      <c r="Q14" s="68">
        <v>-45.2</v>
      </c>
    </row>
    <row r="15" spans="1:17">
      <c r="A15" s="18" t="s">
        <v>99</v>
      </c>
      <c r="B15" s="12">
        <f>B21</f>
        <v>5</v>
      </c>
      <c r="C15" s="4">
        <f>IF(B$13=0,0,B15/B$13)</f>
        <v>0.35714285714285715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-25.1</v>
      </c>
      <c r="P15" s="81">
        <v>1</v>
      </c>
      <c r="Q15" s="69">
        <v>-25.1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0.14545454545454545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0.12727272727272726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4" si="3">IF(P18=0,0,Q18/P18)</f>
        <v>31.099999999999998</v>
      </c>
      <c r="P18" s="79">
        <v>2</v>
      </c>
      <c r="Q18" s="67">
        <v>62.199999999999996</v>
      </c>
    </row>
    <row r="19" spans="1:17">
      <c r="A19" s="19" t="s">
        <v>12</v>
      </c>
      <c r="B19" s="13">
        <v>4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21</v>
      </c>
      <c r="N19" s="76" t="s">
        <v>333</v>
      </c>
      <c r="O19" s="86">
        <f t="shared" si="3"/>
        <v>1.4666666666666639</v>
      </c>
      <c r="P19" s="80">
        <v>3</v>
      </c>
      <c r="Q19" s="68">
        <v>4.3999999999999915</v>
      </c>
    </row>
    <row r="20" spans="1:17">
      <c r="A20" s="19" t="s">
        <v>11</v>
      </c>
      <c r="B20" s="13">
        <v>4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169</v>
      </c>
      <c r="O20" s="86">
        <f t="shared" si="3"/>
        <v>-4.4408920985006262E-16</v>
      </c>
      <c r="P20" s="80">
        <v>2</v>
      </c>
      <c r="Q20" s="68">
        <v>-8.8817841970012523E-16</v>
      </c>
    </row>
    <row r="21" spans="1:17">
      <c r="A21" s="19" t="s">
        <v>151</v>
      </c>
      <c r="B21" s="13">
        <v>5</v>
      </c>
      <c r="C21" s="6">
        <f>IF(B$17=0,0,B21/B$17)</f>
        <v>0.625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-1.9999999999997443E-2</v>
      </c>
      <c r="P21" s="80">
        <v>5</v>
      </c>
      <c r="Q21" s="68">
        <v>-9.999999999998721E-2</v>
      </c>
    </row>
    <row r="22" spans="1:17">
      <c r="A22" s="19" t="s">
        <v>149</v>
      </c>
      <c r="B22" s="13">
        <v>2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276</v>
      </c>
      <c r="O22" s="86">
        <f t="shared" si="3"/>
        <v>-36.971428571428575</v>
      </c>
      <c r="P22" s="80">
        <v>7</v>
      </c>
      <c r="Q22" s="68">
        <v>-258.8</v>
      </c>
    </row>
    <row r="23" spans="1:17">
      <c r="A23" s="19" t="s">
        <v>150</v>
      </c>
      <c r="B23" s="13">
        <v>1</v>
      </c>
      <c r="C23" s="6">
        <f>IF(B$17=0,0,B23/B$17)</f>
        <v>0.125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263</v>
      </c>
      <c r="O23" s="86">
        <f t="shared" si="3"/>
        <v>-43.9</v>
      </c>
      <c r="P23" s="80">
        <v>2</v>
      </c>
      <c r="Q23" s="68">
        <v>-87.8</v>
      </c>
    </row>
    <row r="24" spans="1:17">
      <c r="A24" s="19" t="s">
        <v>5</v>
      </c>
      <c r="B24" s="16">
        <f>IF(B$17=0,0,C24/B$17)</f>
        <v>6675</v>
      </c>
      <c r="C24" s="8">
        <v>53400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272</v>
      </c>
      <c r="O24" s="86">
        <f t="shared" si="3"/>
        <v>-43.966666666666661</v>
      </c>
      <c r="P24" s="80">
        <v>3</v>
      </c>
      <c r="Q24" s="68">
        <v>-131.89999999999998</v>
      </c>
    </row>
    <row r="25" spans="1:17">
      <c r="A25" s="20" t="s">
        <v>133</v>
      </c>
      <c r="B25" s="97">
        <f>IF($B$17-B$16=0,0,C25/($B$17-B$16))</f>
        <v>8083.333333333333</v>
      </c>
      <c r="C25" s="98">
        <v>48500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2450</v>
      </c>
      <c r="C26" s="98">
        <v>4900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-7085.7142857142853</v>
      </c>
      <c r="C27" s="98">
        <v>-49600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11</v>
      </c>
      <c r="C29" s="96">
        <v>11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53</vt:i4>
      </vt:variant>
      <vt:variant>
        <vt:lpstr>名前付き一覧</vt:lpstr>
      </vt:variant>
      <vt:variant>
        <vt:i4>2850</vt:i4>
      </vt:variant>
    </vt:vector>
  </HeadingPairs>
  <TitlesOfParts>
    <vt:vector size="290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高橋英将!アガリ数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高橋英将!アガリ率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高橋英将!ダマアガリ数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高橋英将!ダマアガリ率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高橋英将!チョンボ数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高橋英将!チョンボ率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高橋英将!ツモ数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高橋英将!ツモ率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高橋英将!トップ数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高橋英将!トップ率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高橋英将!ふっとび数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高橋英将!ふっとび率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高橋英将!ラス数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高橋英将!ラス率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高橋英将!リーチアガリ数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高橋英将!リーチアガリ率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高橋英将!リーチ数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高橋英将!リーチ成功数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高橋英将!リーチ成功率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高橋英将!リーチ率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高橋英将!ロン数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高橋英将!ロン率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高橋英将!現行連続アガリ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高橋英将!現行連続無放銃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高橋英将!最高点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高橋英将!最大ドラ数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高橋英将!最大点数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高橋英将!三位数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高橋英将!三位率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高橋英将!総局数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高橋英将!対戦数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高橋英将!通算アガリ点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高橋英将!通算スコア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高橋英将!通算副露アガリ点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高橋英将!通算放銃点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高橋英将!通算門前アガリ点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高橋英将!二位数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高橋英将!二位率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高橋英将!副露アガリ数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高橋英将!副露アガリ点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高橋英将!副露アガリ率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高橋英将!副露数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高橋英将!副露成功数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高橋英将!副露成功率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高橋英将!副露率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高橋英将!平均アガリ点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高橋英将!平均スコア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高橋英将!平均順位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高橋英将!平均放銃点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高橋英将!放銃数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高橋英将!放銃率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高橋英将!名前</vt:lpstr>
      <vt:lpstr>高野源太!名前</vt:lpstr>
      <vt:lpstr>佐藤成!名前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高橋英将!門前アガリ点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高橋英将!連続アガリ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高橋英将!連続無放銃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高橋英将!連対数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高橋英将!連対率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2024-08-09T09:27:55Z</dcterms:modified>
</cp:coreProperties>
</file>