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6A9081F-B5D2-4AE2-A525-66E971EDB058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6322" l="1"/>
  <c r="O18" i="6330"/>
  <c r="O20" i="6330"/>
  <c r="O19" i="6330"/>
  <c r="C32" i="6330"/>
  <c r="B27" i="6330"/>
  <c r="B26" i="6330"/>
  <c r="C18" i="6330"/>
  <c r="B17" i="6330"/>
  <c r="C46" i="6330" s="1"/>
  <c r="C16" i="6330"/>
  <c r="B16" i="6330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63" i="6277"/>
  <c r="O21" i="6309"/>
  <c r="O63" i="6272"/>
  <c r="H29" i="6330" l="1"/>
  <c r="C35" i="6330"/>
  <c r="H16" i="6330"/>
  <c r="H14" i="6330"/>
  <c r="C22" i="6330"/>
  <c r="C39" i="6330"/>
  <c r="H8" i="6330"/>
  <c r="H5" i="6330"/>
  <c r="H11" i="6330"/>
  <c r="B24" i="6330"/>
  <c r="C41" i="6330"/>
  <c r="H12" i="6330"/>
  <c r="C20" i="6330"/>
  <c r="H3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9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6" i="6330"/>
  <c r="H18" i="6330"/>
  <c r="H22" i="6330"/>
  <c r="H26" i="6330"/>
  <c r="H32" i="6330"/>
  <c r="H37" i="6330"/>
  <c r="H41" i="6330"/>
  <c r="O18" i="6329" l="1"/>
  <c r="O42" i="6301"/>
  <c r="O19" i="6309"/>
  <c r="O55" i="6277"/>
  <c r="O22" i="6329"/>
  <c r="O19" i="6329"/>
  <c r="O25" i="6328" l="1"/>
  <c r="O22" i="6277"/>
  <c r="O20" i="6327" l="1"/>
  <c r="O43" i="6309"/>
  <c r="O44" i="6309"/>
  <c r="O25" i="6322"/>
  <c r="O22" i="6301" l="1"/>
  <c r="O21" i="6323"/>
  <c r="O24" i="6323"/>
  <c r="O42" i="6277"/>
  <c r="O19" i="6328" l="1"/>
  <c r="O18" i="6328"/>
  <c r="O22" i="6327"/>
  <c r="O29" i="6327"/>
  <c r="O33" i="6276"/>
  <c r="O27" i="6276"/>
  <c r="O23" i="6323" l="1"/>
  <c r="O22" i="6309"/>
  <c r="O20" i="6323" l="1"/>
  <c r="O22" i="6323"/>
  <c r="O23" i="6329"/>
  <c r="O21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1" i="6327"/>
  <c r="O18" i="6327"/>
  <c r="O41" i="6272"/>
  <c r="H8" i="6329" l="1"/>
  <c r="H23" i="6329"/>
  <c r="H4" i="6329"/>
  <c r="H13" i="6329"/>
  <c r="C23" i="6329"/>
  <c r="H18" i="6329"/>
  <c r="H24" i="6329"/>
  <c r="C43" i="6329"/>
  <c r="H7" i="6329"/>
  <c r="H5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3" i="6329"/>
  <c r="C19" i="6329"/>
  <c r="B24" i="6329"/>
  <c r="C39" i="6329"/>
  <c r="H22" i="6329"/>
  <c r="H27" i="6329"/>
  <c r="C35" i="6329"/>
  <c r="H42" i="6329"/>
  <c r="H6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0" i="6328"/>
  <c r="O21" i="6328"/>
  <c r="O23" i="6313"/>
  <c r="O20" i="6302"/>
  <c r="O23" i="6328"/>
  <c r="O22" i="6328"/>
  <c r="O24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56" i="6272"/>
  <c r="H19" i="6328" l="1"/>
  <c r="C16" i="6328"/>
  <c r="H5" i="6328"/>
  <c r="H12" i="6328"/>
  <c r="H17" i="6328"/>
  <c r="H38" i="6328"/>
  <c r="H10" i="6328"/>
  <c r="H14" i="6328"/>
  <c r="H22" i="6328"/>
  <c r="C38" i="6328"/>
  <c r="H13" i="6328"/>
  <c r="C20" i="6328"/>
  <c r="H39" i="6328"/>
  <c r="C21" i="6328"/>
  <c r="H16" i="6328"/>
  <c r="H29" i="6328"/>
  <c r="H25" i="6328"/>
  <c r="C39" i="6328"/>
  <c r="H4" i="6328"/>
  <c r="C17" i="6328"/>
  <c r="C23" i="6328"/>
  <c r="H33" i="6328"/>
  <c r="H42" i="6328"/>
  <c r="H8" i="6328"/>
  <c r="H6" i="6328"/>
  <c r="H15" i="6328"/>
  <c r="H26" i="6328"/>
  <c r="H34" i="6328"/>
  <c r="C42" i="6328"/>
  <c r="H7" i="6328"/>
  <c r="H21" i="6328"/>
  <c r="B24" i="6328"/>
  <c r="H35" i="6328"/>
  <c r="H3" i="6328"/>
  <c r="C19" i="6328"/>
  <c r="H28" i="6328"/>
  <c r="C35" i="6328"/>
  <c r="C43" i="6328"/>
  <c r="H2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0" i="6328"/>
  <c r="H24" i="6328"/>
  <c r="H11" i="6328"/>
  <c r="H32" i="6328"/>
  <c r="H37" i="6328"/>
  <c r="H41" i="6328"/>
  <c r="C46" i="6328"/>
  <c r="H9" i="6328"/>
  <c r="H18" i="6328"/>
  <c r="C22" i="6328"/>
  <c r="C37" i="6328"/>
  <c r="C41" i="6328"/>
  <c r="O24" i="6327" l="1"/>
  <c r="O39" i="6304"/>
  <c r="O28" i="6304"/>
  <c r="O21" i="6322"/>
  <c r="O25" i="6327" l="1"/>
  <c r="O27" i="6327"/>
  <c r="O19" i="6327"/>
  <c r="O58" i="6277"/>
  <c r="O37" i="6277"/>
  <c r="O19" i="6324"/>
  <c r="O22" i="6324"/>
  <c r="O38" i="6313"/>
  <c r="O27" i="6324"/>
  <c r="O23" i="6324"/>
  <c r="O25" i="6319"/>
  <c r="O21" i="6276"/>
  <c r="O25" i="6276"/>
  <c r="O39" i="6309"/>
  <c r="O20" i="6309" l="1"/>
  <c r="O22" i="6325"/>
  <c r="O21" i="6325"/>
  <c r="O20" i="6277"/>
  <c r="O23" i="6304" l="1"/>
  <c r="O26" i="6319"/>
  <c r="O38" i="6302"/>
  <c r="O25" i="6323"/>
  <c r="O19" i="6323"/>
  <c r="O18" i="6323"/>
  <c r="O30" i="6322" l="1"/>
  <c r="O19" i="6322"/>
  <c r="O19" i="6326"/>
  <c r="O18" i="6326"/>
  <c r="O29" i="6319"/>
  <c r="O27" i="6272"/>
  <c r="O26" i="6327"/>
  <c r="O28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19" i="6319"/>
  <c r="O20" i="6319"/>
  <c r="O21" i="6319"/>
  <c r="O46" i="6272"/>
  <c r="O32" i="6272"/>
  <c r="C16" i="6327" l="1"/>
  <c r="H24" i="6327"/>
  <c r="H29" i="6327"/>
  <c r="H3" i="6327"/>
  <c r="H15" i="6327"/>
  <c r="H9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8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5" i="6327"/>
  <c r="B24" i="6327"/>
  <c r="C43" i="6327"/>
  <c r="H6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3" i="6322"/>
  <c r="O26" i="6322"/>
  <c r="O26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0" i="6323"/>
  <c r="H18" i="6323"/>
  <c r="C39" i="6323"/>
  <c r="H16" i="6323"/>
  <c r="H6" i="6323"/>
  <c r="C19" i="6323"/>
  <c r="H38" i="6323"/>
  <c r="H11" i="6323"/>
  <c r="H15" i="6323"/>
  <c r="H21" i="6323"/>
  <c r="H28" i="6323"/>
  <c r="C38" i="6323"/>
  <c r="H2" i="6323"/>
  <c r="C20" i="6323"/>
  <c r="H29" i="6323"/>
  <c r="H39" i="6323"/>
  <c r="C23" i="6323"/>
  <c r="H33" i="6323"/>
  <c r="H42" i="6323"/>
  <c r="H8" i="6323"/>
  <c r="H12" i="6323"/>
  <c r="H13" i="6323"/>
  <c r="H24" i="6323"/>
  <c r="C42" i="6323"/>
  <c r="B24" i="6323"/>
  <c r="H35" i="6323"/>
  <c r="H3" i="6323"/>
  <c r="C17" i="6323"/>
  <c r="H34" i="6323"/>
  <c r="H5" i="6323"/>
  <c r="H20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4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4" i="6322" l="1"/>
  <c r="O39" i="6313"/>
  <c r="O21" i="6321" l="1"/>
  <c r="O18" i="6321"/>
  <c r="O18" i="6319"/>
  <c r="O29" i="6322"/>
  <c r="O39" i="6301"/>
  <c r="O27" i="6322"/>
  <c r="O20" i="6322"/>
  <c r="O22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4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1" i="6309" l="1"/>
  <c r="O18" i="6276"/>
  <c r="O20" i="6276"/>
  <c r="O24" i="6276"/>
  <c r="O33" i="6314"/>
  <c r="O36" i="6315"/>
  <c r="O27" i="6318" l="1"/>
  <c r="O22" i="6304"/>
  <c r="O21" i="6302" l="1"/>
  <c r="O23" i="6318"/>
  <c r="O30" i="6319" l="1"/>
  <c r="O27" i="6304"/>
  <c r="O22" i="6319" l="1"/>
  <c r="O24" i="6319"/>
  <c r="O31" i="6301"/>
  <c r="O18" i="6318"/>
  <c r="O27" i="6309" l="1"/>
  <c r="O22" i="6318"/>
  <c r="O26" i="6318" l="1"/>
  <c r="O21" i="6301"/>
  <c r="O24" i="6320" l="1"/>
  <c r="O21" i="6320"/>
  <c r="O18" i="6320" l="1"/>
  <c r="O23" i="6320"/>
  <c r="O54" i="6277" l="1"/>
  <c r="O50" i="6277"/>
  <c r="O25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1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2" i="6277"/>
  <c r="O24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3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0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40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7" i="6277" l="1"/>
  <c r="O30" i="6314"/>
  <c r="O37" i="6313" l="1"/>
  <c r="O29" i="6287"/>
  <c r="O34" i="6311" l="1"/>
  <c r="O36" i="6307"/>
  <c r="O18" i="6304"/>
  <c r="O20" i="6304"/>
  <c r="O24" i="6309"/>
  <c r="O40" i="6304"/>
  <c r="O33" i="6302"/>
  <c r="O18" i="6301"/>
  <c r="O24" i="6311" l="1"/>
  <c r="O31" i="6313"/>
  <c r="O28" i="6305"/>
  <c r="O22" i="6305"/>
  <c r="O22" i="6311" l="1"/>
  <c r="O26" i="6311"/>
  <c r="O57" i="6277"/>
  <c r="O34" i="6309"/>
  <c r="O24" i="6287"/>
  <c r="O31" i="6311"/>
  <c r="O29" i="6307" l="1"/>
  <c r="O33" i="6307"/>
  <c r="O38" i="6287"/>
  <c r="O40" i="6287"/>
  <c r="O36" i="6287"/>
  <c r="O21" i="6315"/>
  <c r="O28" i="6315"/>
  <c r="O24" i="6314"/>
  <c r="O43" i="6277"/>
  <c r="O44" i="6277"/>
  <c r="O46" i="6277"/>
  <c r="O30" i="6315"/>
  <c r="O27" i="6313"/>
  <c r="O37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5" i="6304"/>
  <c r="O31" i="6304"/>
  <c r="O29" i="6304"/>
  <c r="O29" i="6314"/>
  <c r="O21" i="6314"/>
  <c r="O40" i="6309"/>
  <c r="O38" i="6309"/>
  <c r="O35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0" i="6309"/>
  <c r="O42" i="6309"/>
  <c r="O44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3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2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2" i="6309"/>
  <c r="O36" i="6309"/>
  <c r="O4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6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6" i="6304"/>
  <c r="O34" i="6304"/>
  <c r="O35" i="6277"/>
  <c r="O25" i="6277"/>
  <c r="O40" i="6301" l="1"/>
  <c r="O35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5" i="6304"/>
  <c r="O32" i="6298" l="1"/>
  <c r="O44" i="6287"/>
  <c r="O21" i="6304"/>
  <c r="O24" i="6304"/>
  <c r="O23" i="6277" l="1"/>
  <c r="O45" i="6277"/>
  <c r="O26" i="6299"/>
  <c r="O27" i="6302"/>
  <c r="O25" i="6295" l="1"/>
  <c r="O21" i="6299"/>
  <c r="O20" i="6299"/>
  <c r="O18" i="6303"/>
  <c r="O22" i="6303"/>
  <c r="O52" i="6272"/>
  <c r="O30" i="6304"/>
  <c r="O33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7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3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9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4" i="6277"/>
  <c r="O42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8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8" i="6277"/>
  <c r="O28" i="6284"/>
  <c r="O27" i="6286"/>
  <c r="O24" i="6286"/>
  <c r="O20" i="6278" l="1"/>
  <c r="O19" i="6278"/>
  <c r="O29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9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31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6" i="6277"/>
  <c r="O60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5" i="6272"/>
  <c r="O6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6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4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8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5" i="6277"/>
  <c r="H28" i="6277"/>
  <c r="H21" i="6277"/>
  <c r="H36" i="6277"/>
  <c r="H40" i="6277"/>
  <c r="C44" i="6277"/>
  <c r="H6" i="6277"/>
  <c r="H17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9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<sst xmlns="http://schemas.openxmlformats.org/spreadsheetml/2006/main" count="11995" uniqueCount="413">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</sst>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全体!$K$2:$K$1171</c:f>
              <c:numCache>
                <c:formatCode>General</c:formatCode>
                <c:ptCount val="1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</c:numCache>
            </c:numRef>
          </c:xVal>
          <c:yVal>
            <c:numRef>
              <c:f>全体!$L$2:$L$1171</c:f>
              <c:numCache>
                <c:formatCode>\+0.0;\-0.0;\±0</c:formatCode>
                <c:ptCount val="117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-52.226027397260275</c:v>
                </c:pt>
                <c:pt idx="1">
                  <c:v>-21.727972626176218</c:v>
                </c:pt>
                <c:pt idx="2">
                  <c:v>-14.614703277236492</c:v>
                </c:pt>
                <c:pt idx="3">
                  <c:v>-39.121951219512198</c:v>
                </c:pt>
                <c:pt idx="4">
                  <c:v>10.233160621761659</c:v>
                </c:pt>
                <c:pt idx="5">
                  <c:v>-33.333333333333336</c:v>
                </c:pt>
                <c:pt idx="6">
                  <c:v>-9.2592592592592595</c:v>
                </c:pt>
                <c:pt idx="7">
                  <c:v>14.705882352941176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202</c:v>
                </c:pt>
                <c:pt idx="1">
                  <c:v>397</c:v>
                </c:pt>
                <c:pt idx="2">
                  <c:v>416</c:v>
                </c:pt>
                <c:pt idx="3">
                  <c:v>369</c:v>
                </c:pt>
                <c:pt idx="4">
                  <c:v>207</c:v>
                </c:pt>
                <c:pt idx="5">
                  <c:v>134</c:v>
                </c:pt>
                <c:pt idx="6">
                  <c:v>41</c:v>
                </c:pt>
                <c:pt idx="7">
                  <c:v>19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佐藤成浩!$L$2:$L$86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842.85714285714289</c:v>
                </c:pt>
                <c:pt idx="1">
                  <c:v>717.85714285714289</c:v>
                </c:pt>
                <c:pt idx="2">
                  <c:v>1211.1111111111111</c:v>
                </c:pt>
                <c:pt idx="3">
                  <c:v>-358.33333333333331</c:v>
                </c:pt>
                <c:pt idx="4">
                  <c:v>1166.6666666666667</c:v>
                </c:pt>
                <c:pt idx="5">
                  <c:v>1233.3333333333333</c:v>
                </c:pt>
                <c:pt idx="6">
                  <c:v>2014.2857142857142</c:v>
                </c:pt>
                <c:pt idx="7">
                  <c:v>-1600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25</c:v>
                </c:pt>
                <c:pt idx="2">
                  <c:v>29</c:v>
                </c:pt>
                <c:pt idx="3">
                  <c:v>38</c:v>
                </c:pt>
                <c:pt idx="4">
                  <c:v>10</c:v>
                </c:pt>
                <c:pt idx="5">
                  <c:v>12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塩入悠!$L$2:$L$32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-1010</c:v>
                </c:pt>
                <c:pt idx="1">
                  <c:v>-16.666666666666668</c:v>
                </c:pt>
                <c:pt idx="2">
                  <c:v>-279.31034482758622</c:v>
                </c:pt>
                <c:pt idx="3">
                  <c:v>1057.6923076923076</c:v>
                </c:pt>
                <c:pt idx="4">
                  <c:v>1190.909090909091</c:v>
                </c:pt>
                <c:pt idx="5">
                  <c:v>-2000</c:v>
                </c:pt>
                <c:pt idx="6">
                  <c:v>-683.33333333333337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山本悠介!$L$2:$L$90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1062.5</c:v>
                </c:pt>
                <c:pt idx="1">
                  <c:v>444.31818181818181</c:v>
                </c:pt>
                <c:pt idx="2">
                  <c:v>-189.65517241379311</c:v>
                </c:pt>
                <c:pt idx="3">
                  <c:v>824.69135802469134</c:v>
                </c:pt>
                <c:pt idx="4">
                  <c:v>1050</c:v>
                </c:pt>
                <c:pt idx="5">
                  <c:v>571.42857142857144</c:v>
                </c:pt>
                <c:pt idx="6">
                  <c:v>-731.81818181818187</c:v>
                </c:pt>
                <c:pt idx="7">
                  <c:v>687.5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42</c:v>
                </c:pt>
                <c:pt idx="2">
                  <c:v>45</c:v>
                </c:pt>
                <c:pt idx="3">
                  <c:v>27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宮沢璃空!$L$2:$L$13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536.36363636363637</c:v>
                </c:pt>
                <c:pt idx="1">
                  <c:v>2654.5454545454545</c:v>
                </c:pt>
                <c:pt idx="2">
                  <c:v>460</c:v>
                </c:pt>
                <c:pt idx="3">
                  <c:v>-233.33333333333334</c:v>
                </c:pt>
                <c:pt idx="4">
                  <c:v>2616.6666666666665</c:v>
                </c:pt>
                <c:pt idx="5">
                  <c:v>1475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清水遙斗!$L$2:$L$9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-471.42857142857144</c:v>
                </c:pt>
                <c:pt idx="1">
                  <c:v>-800</c:v>
                </c:pt>
                <c:pt idx="2">
                  <c:v>42.857142857142854</c:v>
                </c:pt>
                <c:pt idx="3">
                  <c:v>-3457.1428571428573</c:v>
                </c:pt>
                <c:pt idx="4">
                  <c:v>-900</c:v>
                </c:pt>
                <c:pt idx="5">
                  <c:v>-833.33333333333337</c:v>
                </c:pt>
                <c:pt idx="6">
                  <c:v>-5250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笠原誠!$L$2:$L$10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-1350</c:v>
                </c:pt>
                <c:pt idx="1">
                  <c:v>-650</c:v>
                </c:pt>
                <c:pt idx="2">
                  <c:v>625</c:v>
                </c:pt>
                <c:pt idx="3">
                  <c:v>0</c:v>
                </c:pt>
                <c:pt idx="4">
                  <c:v>-4150</c:v>
                </c:pt>
                <c:pt idx="5">
                  <c:v>4850</c:v>
                </c:pt>
                <c:pt idx="6">
                  <c:v>-6500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松沢海輝!$L$2:$L$7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480</c:v>
                </c:pt>
                <c:pt idx="1">
                  <c:v>3080</c:v>
                </c:pt>
                <c:pt idx="2">
                  <c:v>-2200</c:v>
                </c:pt>
                <c:pt idx="3">
                  <c:v>625</c:v>
                </c:pt>
                <c:pt idx="4">
                  <c:v>1475</c:v>
                </c:pt>
                <c:pt idx="5">
                  <c:v>-6500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山田夏寿希!$L$2:$L$5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-1466.6666666666667</c:v>
                </c:pt>
                <c:pt idx="1">
                  <c:v>-200</c:v>
                </c:pt>
                <c:pt idx="2">
                  <c:v>4033.3333333333335</c:v>
                </c:pt>
                <c:pt idx="3">
                  <c:v>566.66666666666663</c:v>
                </c:pt>
                <c:pt idx="4">
                  <c:v>2650</c:v>
                </c:pt>
                <c:pt idx="5">
                  <c:v>-350</c:v>
                </c:pt>
                <c:pt idx="6">
                  <c:v>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阿部修二朗!$L$2:$L$3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3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1169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84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11</v>
      </c>
    </row>
    <row r="51" spans="1:2">
      <c r="A51" t="s">
        <v>392</v>
      </c>
      <c r="B51">
        <v>7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8</v>
      </c>
    </row>
    <row r="56" spans="1:2">
      <c r="A56" t="s">
        <v>402</v>
      </c>
      <c r="B56">
        <v>5</v>
      </c>
    </row>
    <row r="57" spans="1:2">
      <c r="A57" t="s">
        <v>404</v>
      </c>
      <c r="B57">
        <v>3</v>
      </c>
    </row>
    <row r="58" spans="1:2">
      <c r="A58" t="s">
        <v>412</v>
      </c>
      <c r="B5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0.44122173783723628</v>
      </c>
      <c r="C2" s="111"/>
      <c r="D2" s="112"/>
      <c r="E2" s="113"/>
      <c r="F2" s="112"/>
      <c r="G2" s="113"/>
      <c r="H2" s="110">
        <v>0.75746178151861598</v>
      </c>
      <c r="I2" s="111"/>
      <c r="J2" s="110">
        <v>0.55944186567786858</v>
      </c>
      <c r="K2" s="111"/>
      <c r="L2" s="110">
        <v>0.62647994608137547</v>
      </c>
      <c r="M2" s="111"/>
      <c r="N2" s="110">
        <v>0.71022911411347212</v>
      </c>
      <c r="O2" s="111"/>
      <c r="P2" s="110">
        <v>0.6282891935020507</v>
      </c>
      <c r="Q2" s="111"/>
      <c r="R2" s="110">
        <v>0.47839207831211672</v>
      </c>
      <c r="S2" s="111"/>
      <c r="T2" s="110">
        <v>0.12275964633909442</v>
      </c>
      <c r="U2" s="111"/>
      <c r="V2" s="110">
        <v>0.25354018890149554</v>
      </c>
      <c r="W2" s="111"/>
      <c r="X2" s="110">
        <v>0.15003746335039331</v>
      </c>
      <c r="Y2" s="111"/>
      <c r="Z2" s="110">
        <v>0.35916515588792108</v>
      </c>
      <c r="AA2" s="111"/>
      <c r="AB2" s="110">
        <v>0.32971096565359637</v>
      </c>
      <c r="AC2" s="111"/>
      <c r="AD2" s="110">
        <v>0.28638453946730991</v>
      </c>
      <c r="AE2" s="111"/>
      <c r="AF2" s="110">
        <v>-0.2661260400293069</v>
      </c>
      <c r="AG2" s="111"/>
      <c r="AH2" s="110">
        <v>0.34687299963563217</v>
      </c>
      <c r="AI2" s="111"/>
    </row>
    <row r="3" spans="1:35">
      <c r="A3" s="36">
        <v>1</v>
      </c>
      <c r="B3" s="37" t="s">
        <v>114</v>
      </c>
      <c r="C3" s="106">
        <v>292.25</v>
      </c>
      <c r="D3" s="37" t="s">
        <v>263</v>
      </c>
      <c r="E3" s="38">
        <v>960.2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790.10000000000014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0</v>
      </c>
      <c r="T5" s="47" t="s">
        <v>388</v>
      </c>
      <c r="U5" s="51">
        <v>8642.105263157895</v>
      </c>
      <c r="V5" s="47" t="s">
        <v>412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388</v>
      </c>
      <c r="E6" s="46">
        <v>302.2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0.63636363636363635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404</v>
      </c>
      <c r="AC6" s="50">
        <v>0.83333333333333337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88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388</v>
      </c>
      <c r="I7" s="48">
        <v>1.8181818181818181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412</v>
      </c>
      <c r="O7" s="49">
        <v>1</v>
      </c>
      <c r="P7" s="47" t="s">
        <v>404</v>
      </c>
      <c r="Q7" s="50">
        <v>0.29166666666666669</v>
      </c>
      <c r="R7" s="47" t="s">
        <v>396</v>
      </c>
      <c r="S7" s="50">
        <v>8.9285714285714288E-2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402</v>
      </c>
      <c r="Y7" s="50">
        <v>0.27500000000000002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86</v>
      </c>
      <c r="D8" s="45" t="s">
        <v>162</v>
      </c>
      <c r="E8" s="46">
        <v>268</v>
      </c>
      <c r="F8" s="47" t="s">
        <v>388</v>
      </c>
      <c r="G8" s="59">
        <v>27.472727272727273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163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404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84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169</v>
      </c>
      <c r="S9" s="50">
        <v>9.6930533117932149E-2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392</v>
      </c>
      <c r="AA9" s="50">
        <v>0.31578947368421051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10.911363636363637</v>
      </c>
      <c r="H10" s="47" t="s">
        <v>412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0.25370919881305637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169</v>
      </c>
      <c r="G11" s="59">
        <v>9.4059523809523817</v>
      </c>
      <c r="H11" s="47" t="s">
        <v>191</v>
      </c>
      <c r="I11" s="48">
        <v>2.1428571428571428</v>
      </c>
      <c r="J11" s="47" t="s">
        <v>402</v>
      </c>
      <c r="K11" s="49">
        <v>0.4</v>
      </c>
      <c r="L11" s="47" t="s">
        <v>412</v>
      </c>
      <c r="M11" s="49">
        <v>0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402</v>
      </c>
      <c r="AA11" s="50">
        <v>0.3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168</v>
      </c>
      <c r="G12" s="59">
        <v>8.5777777777777757</v>
      </c>
      <c r="H12" s="47" t="s">
        <v>263</v>
      </c>
      <c r="I12" s="48">
        <v>2.1818181818181817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388</v>
      </c>
      <c r="O12" s="49">
        <v>0.63636363636363635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277</v>
      </c>
      <c r="Y12" s="50">
        <v>0.25644916540212442</v>
      </c>
      <c r="Z12" s="47" t="s">
        <v>180</v>
      </c>
      <c r="AA12" s="50">
        <v>0.2857142857142857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223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276</v>
      </c>
      <c r="G13" s="59">
        <v>7.3575000000000061</v>
      </c>
      <c r="H13" s="47" t="s">
        <v>169</v>
      </c>
      <c r="I13" s="48">
        <v>2.25</v>
      </c>
      <c r="J13" s="47" t="s">
        <v>265</v>
      </c>
      <c r="K13" s="49">
        <v>0.37931034482758619</v>
      </c>
      <c r="L13" s="47" t="s">
        <v>388</v>
      </c>
      <c r="M13" s="49">
        <v>9.0909090909090912E-2</v>
      </c>
      <c r="N13" s="47" t="s">
        <v>263</v>
      </c>
      <c r="O13" s="49">
        <v>0.625</v>
      </c>
      <c r="P13" s="47" t="s">
        <v>392</v>
      </c>
      <c r="Q13" s="50">
        <v>0.24561403508771928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241</v>
      </c>
      <c r="AA13" s="50">
        <v>0.27272727272727271</v>
      </c>
      <c r="AB13" s="47" t="s">
        <v>391</v>
      </c>
      <c r="AC13" s="50">
        <v>0.66666666666666663</v>
      </c>
      <c r="AD13" s="47" t="s">
        <v>388</v>
      </c>
      <c r="AE13" s="50">
        <v>0.45454545454545453</v>
      </c>
      <c r="AF13" s="47" t="s">
        <v>268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244</v>
      </c>
      <c r="C14" s="107">
        <v>30</v>
      </c>
      <c r="D14" s="45" t="s">
        <v>191</v>
      </c>
      <c r="E14" s="46">
        <v>79.299999999999983</v>
      </c>
      <c r="F14" s="47" t="s">
        <v>412</v>
      </c>
      <c r="G14" s="59">
        <v>7.3</v>
      </c>
      <c r="H14" s="47" t="s">
        <v>391</v>
      </c>
      <c r="I14" s="48">
        <v>2.2857142857142856</v>
      </c>
      <c r="J14" s="47" t="s">
        <v>163</v>
      </c>
      <c r="K14" s="49">
        <v>0.36363636363636365</v>
      </c>
      <c r="L14" s="47" t="s">
        <v>244</v>
      </c>
      <c r="M14" s="49">
        <v>0.13333333333333333</v>
      </c>
      <c r="N14" s="47" t="s">
        <v>169</v>
      </c>
      <c r="O14" s="49">
        <v>0.6071428571428571</v>
      </c>
      <c r="P14" s="47" t="s">
        <v>276</v>
      </c>
      <c r="Q14" s="50">
        <v>0.24465558194774348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277</v>
      </c>
      <c r="AA14" s="50">
        <v>0.26251896813353565</v>
      </c>
      <c r="AB14" s="47" t="s">
        <v>269</v>
      </c>
      <c r="AC14" s="50">
        <v>0.625</v>
      </c>
      <c r="AD14" s="47" t="s">
        <v>333</v>
      </c>
      <c r="AE14" s="50">
        <v>0.43396226415094341</v>
      </c>
      <c r="AF14" s="47" t="s">
        <v>395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264</v>
      </c>
      <c r="E15" s="46">
        <v>63.300000000000004</v>
      </c>
      <c r="F15" s="47" t="s">
        <v>265</v>
      </c>
      <c r="G15" s="59">
        <v>6.8965517241379342</v>
      </c>
      <c r="H15" s="47" t="s">
        <v>276</v>
      </c>
      <c r="I15" s="48">
        <v>2.2999999999999998</v>
      </c>
      <c r="J15" s="47" t="s">
        <v>404</v>
      </c>
      <c r="K15" s="49">
        <v>0.33333333333333331</v>
      </c>
      <c r="L15" s="47" t="s">
        <v>263</v>
      </c>
      <c r="M15" s="49">
        <v>0.13636363636363635</v>
      </c>
      <c r="N15" s="47" t="s">
        <v>164</v>
      </c>
      <c r="O15" s="49">
        <v>0.6</v>
      </c>
      <c r="P15" s="47" t="s">
        <v>179</v>
      </c>
      <c r="Q15" s="50">
        <v>0.24427480916030533</v>
      </c>
      <c r="R15" s="47" t="s">
        <v>213</v>
      </c>
      <c r="S15" s="50">
        <v>0.1111111111111111</v>
      </c>
      <c r="T15" s="47" t="s">
        <v>244</v>
      </c>
      <c r="U15" s="51">
        <v>7754.7619047619046</v>
      </c>
      <c r="V15" s="47" t="s">
        <v>169</v>
      </c>
      <c r="W15" s="51">
        <v>-4586.666666666667</v>
      </c>
      <c r="X15" s="47" t="s">
        <v>205</v>
      </c>
      <c r="Y15" s="50">
        <v>0.25</v>
      </c>
      <c r="Z15" s="47" t="s">
        <v>263</v>
      </c>
      <c r="AA15" s="50">
        <v>0.25667655786350146</v>
      </c>
      <c r="AB15" s="47" t="s">
        <v>238</v>
      </c>
      <c r="AC15" s="50">
        <v>0.6216216216216216</v>
      </c>
      <c r="AD15" s="47" t="s">
        <v>402</v>
      </c>
      <c r="AE15" s="50">
        <v>0.41666666666666669</v>
      </c>
      <c r="AF15" s="47" t="s">
        <v>255</v>
      </c>
      <c r="AG15" s="50">
        <v>0.47727272727272729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163</v>
      </c>
      <c r="E16" s="46">
        <v>52.300000000000011</v>
      </c>
      <c r="F16" s="47" t="s">
        <v>391</v>
      </c>
      <c r="G16" s="59">
        <v>6.4714285714285706</v>
      </c>
      <c r="H16" s="47" t="s">
        <v>265</v>
      </c>
      <c r="I16" s="48">
        <v>2.3103448275862069</v>
      </c>
      <c r="J16" s="47" t="s">
        <v>263</v>
      </c>
      <c r="K16" s="49">
        <v>0.32954545454545453</v>
      </c>
      <c r="L16" s="47" t="s">
        <v>391</v>
      </c>
      <c r="M16" s="49">
        <v>0.14285714285714285</v>
      </c>
      <c r="N16" s="47" t="s">
        <v>276</v>
      </c>
      <c r="O16" s="49">
        <v>0.59166666666666667</v>
      </c>
      <c r="P16" s="47" t="s">
        <v>388</v>
      </c>
      <c r="Q16" s="50">
        <v>0.24050632911392406</v>
      </c>
      <c r="R16" s="47" t="s">
        <v>265</v>
      </c>
      <c r="S16" s="50">
        <v>0.11267605633802817</v>
      </c>
      <c r="T16" s="47" t="s">
        <v>402</v>
      </c>
      <c r="U16" s="51">
        <v>7666.666666666667</v>
      </c>
      <c r="V16" s="47" t="s">
        <v>263</v>
      </c>
      <c r="W16" s="51">
        <v>-4774.6987951807232</v>
      </c>
      <c r="X16" s="47" t="s">
        <v>386</v>
      </c>
      <c r="Y16" s="50">
        <v>0.25</v>
      </c>
      <c r="Z16" s="47" t="s">
        <v>164</v>
      </c>
      <c r="AA16" s="50">
        <v>0.256198347107438</v>
      </c>
      <c r="AB16" s="47" t="s">
        <v>263</v>
      </c>
      <c r="AC16" s="50">
        <v>0.61224489795918369</v>
      </c>
      <c r="AD16" s="47" t="s">
        <v>255</v>
      </c>
      <c r="AE16" s="50">
        <v>0.41025641025641024</v>
      </c>
      <c r="AF16" s="47" t="s">
        <v>244</v>
      </c>
      <c r="AG16" s="50">
        <v>0.47619047619047616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277</v>
      </c>
      <c r="K17" s="49">
        <v>0.31578947368421051</v>
      </c>
      <c r="L17" s="47" t="s">
        <v>195</v>
      </c>
      <c r="M17" s="49">
        <v>0.15254237288135594</v>
      </c>
      <c r="N17" s="47" t="s">
        <v>227</v>
      </c>
      <c r="O17" s="49">
        <v>0.5714285714285714</v>
      </c>
      <c r="P17" s="47" t="s">
        <v>391</v>
      </c>
      <c r="Q17" s="50">
        <v>0.23529411764705882</v>
      </c>
      <c r="R17" s="47" t="s">
        <v>333</v>
      </c>
      <c r="S17" s="50">
        <v>0.11392405063291139</v>
      </c>
      <c r="T17" s="47" t="s">
        <v>164</v>
      </c>
      <c r="U17" s="51">
        <v>7355</v>
      </c>
      <c r="V17" s="47" t="s">
        <v>202</v>
      </c>
      <c r="W17" s="51">
        <v>-4800</v>
      </c>
      <c r="X17" s="47" t="s">
        <v>404</v>
      </c>
      <c r="Y17" s="50">
        <v>0.25</v>
      </c>
      <c r="Z17" s="47" t="s">
        <v>272</v>
      </c>
      <c r="AA17" s="50">
        <v>0.25212464589235128</v>
      </c>
      <c r="AB17" s="47" t="s">
        <v>235</v>
      </c>
      <c r="AC17" s="50">
        <v>0.60360360360360366</v>
      </c>
      <c r="AD17" s="47" t="s">
        <v>169</v>
      </c>
      <c r="AE17" s="50">
        <v>0.39552238805970147</v>
      </c>
      <c r="AF17" s="47" t="s">
        <v>324</v>
      </c>
      <c r="AG17" s="50">
        <v>0.46153846153846156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163</v>
      </c>
      <c r="G18" s="59">
        <v>4.7545454545454557</v>
      </c>
      <c r="H18" s="47" t="s">
        <v>195</v>
      </c>
      <c r="I18" s="48">
        <v>2.3898305084745761</v>
      </c>
      <c r="J18" s="47" t="s">
        <v>169</v>
      </c>
      <c r="K18" s="49">
        <v>0.30952380952380953</v>
      </c>
      <c r="L18" s="47" t="s">
        <v>169</v>
      </c>
      <c r="M18" s="49">
        <v>0.16666666666666666</v>
      </c>
      <c r="N18" s="47" t="s">
        <v>391</v>
      </c>
      <c r="O18" s="49">
        <v>0.5714285714285714</v>
      </c>
      <c r="P18" s="47" t="s">
        <v>277</v>
      </c>
      <c r="Q18" s="50">
        <v>0.23368740515933231</v>
      </c>
      <c r="R18" s="47" t="s">
        <v>166</v>
      </c>
      <c r="S18" s="50">
        <v>0.11428571428571428</v>
      </c>
      <c r="T18" s="47" t="s">
        <v>169</v>
      </c>
      <c r="U18" s="51">
        <v>7293.181818181818</v>
      </c>
      <c r="V18" s="47" t="s">
        <v>277</v>
      </c>
      <c r="W18" s="51">
        <v>-4967.0329670329675</v>
      </c>
      <c r="X18" s="47" t="s">
        <v>412</v>
      </c>
      <c r="Y18" s="50">
        <v>0.25</v>
      </c>
      <c r="Z18" s="47" t="s">
        <v>179</v>
      </c>
      <c r="AA18" s="50">
        <v>0.25190839694656486</v>
      </c>
      <c r="AB18" s="47" t="s">
        <v>388</v>
      </c>
      <c r="AC18" s="50">
        <v>0.57894736842105265</v>
      </c>
      <c r="AD18" s="47" t="s">
        <v>161</v>
      </c>
      <c r="AE18" s="50">
        <v>0.3888888888888889</v>
      </c>
      <c r="AF18" s="47" t="s">
        <v>333</v>
      </c>
      <c r="AG18" s="50">
        <v>0.45614035087719296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195</v>
      </c>
      <c r="G19" s="59">
        <v>4.1474576271186425</v>
      </c>
      <c r="H19" s="47" t="s">
        <v>277</v>
      </c>
      <c r="I19" s="48">
        <v>2.4210526315789473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264</v>
      </c>
      <c r="Q19" s="50">
        <v>0.23076923076923078</v>
      </c>
      <c r="R19" s="47" t="s">
        <v>263</v>
      </c>
      <c r="S19" s="50">
        <v>0.12314540059347182</v>
      </c>
      <c r="T19" s="47" t="s">
        <v>223</v>
      </c>
      <c r="U19" s="51">
        <v>7200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276</v>
      </c>
      <c r="AC19" s="50">
        <v>0.57541899441340782</v>
      </c>
      <c r="AD19" s="47" t="s">
        <v>392</v>
      </c>
      <c r="AE19" s="50">
        <v>0.3888888888888889</v>
      </c>
      <c r="AF19" s="47" t="s">
        <v>396</v>
      </c>
      <c r="AG19" s="50">
        <v>0.45454545454545453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277</v>
      </c>
      <c r="G20" s="59">
        <v>3.0568421052631578</v>
      </c>
      <c r="H20" s="47" t="s">
        <v>179</v>
      </c>
      <c r="I20" s="48">
        <v>2.4375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241</v>
      </c>
      <c r="O20" s="49">
        <v>0.55555555555555558</v>
      </c>
      <c r="P20" s="47" t="s">
        <v>241</v>
      </c>
      <c r="Q20" s="50">
        <v>0.22727272727272727</v>
      </c>
      <c r="R20" s="47" t="s">
        <v>402</v>
      </c>
      <c r="S20" s="50">
        <v>0.125</v>
      </c>
      <c r="T20" s="47" t="s">
        <v>227</v>
      </c>
      <c r="U20" s="51">
        <v>7161.9047619047615</v>
      </c>
      <c r="V20" s="47" t="s">
        <v>203</v>
      </c>
      <c r="W20" s="51">
        <v>-5080</v>
      </c>
      <c r="X20" s="47" t="s">
        <v>388</v>
      </c>
      <c r="Y20" s="50">
        <v>0.24050632911392406</v>
      </c>
      <c r="Z20" s="47" t="s">
        <v>412</v>
      </c>
      <c r="AA20" s="50">
        <v>0.25</v>
      </c>
      <c r="AB20" s="47" t="s">
        <v>228</v>
      </c>
      <c r="AC20" s="50">
        <v>0.56666666666666665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402</v>
      </c>
      <c r="E21" s="46">
        <v>13.500000000000014</v>
      </c>
      <c r="F21" s="47" t="s">
        <v>402</v>
      </c>
      <c r="G21" s="59">
        <v>2.7000000000000028</v>
      </c>
      <c r="H21" s="47" t="s">
        <v>163</v>
      </c>
      <c r="I21" s="48">
        <v>2.4545454545454546</v>
      </c>
      <c r="J21" s="47" t="s">
        <v>391</v>
      </c>
      <c r="K21" s="49">
        <v>0.2857142857142857</v>
      </c>
      <c r="L21" s="47" t="s">
        <v>213</v>
      </c>
      <c r="M21" s="49">
        <v>0.2</v>
      </c>
      <c r="N21" s="47" t="s">
        <v>265</v>
      </c>
      <c r="O21" s="49">
        <v>0.55172413793103448</v>
      </c>
      <c r="P21" s="47" t="s">
        <v>227</v>
      </c>
      <c r="Q21" s="50">
        <v>0.22580645161290322</v>
      </c>
      <c r="R21" s="47" t="s">
        <v>388</v>
      </c>
      <c r="S21" s="50">
        <v>0.12658227848101267</v>
      </c>
      <c r="T21" s="47" t="s">
        <v>238</v>
      </c>
      <c r="U21" s="51">
        <v>7059.5238095238092</v>
      </c>
      <c r="V21" s="47" t="s">
        <v>262</v>
      </c>
      <c r="W21" s="51">
        <v>-5320</v>
      </c>
      <c r="X21" s="47" t="s">
        <v>195</v>
      </c>
      <c r="Y21" s="50">
        <v>0.23349056603773585</v>
      </c>
      <c r="Z21" s="47" t="s">
        <v>191</v>
      </c>
      <c r="AA21" s="50">
        <v>0.24347826086956523</v>
      </c>
      <c r="AB21" s="47" t="s">
        <v>265</v>
      </c>
      <c r="AC21" s="50">
        <v>0.56140350877192979</v>
      </c>
      <c r="AD21" s="47" t="s">
        <v>263</v>
      </c>
      <c r="AE21" s="50">
        <v>0.37572254335260113</v>
      </c>
      <c r="AF21" s="47" t="s">
        <v>161</v>
      </c>
      <c r="AG21" s="50">
        <v>0.4375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255</v>
      </c>
      <c r="E22" s="46">
        <v>12.900000000000013</v>
      </c>
      <c r="F22" s="47" t="s">
        <v>177</v>
      </c>
      <c r="G22" s="59">
        <v>1.9499999999999993</v>
      </c>
      <c r="H22" s="47" t="s">
        <v>164</v>
      </c>
      <c r="I22" s="48">
        <v>2.4666666666666668</v>
      </c>
      <c r="J22" s="47" t="s">
        <v>195</v>
      </c>
      <c r="K22" s="49">
        <v>0.2711864406779661</v>
      </c>
      <c r="L22" s="47" t="s">
        <v>333</v>
      </c>
      <c r="M22" s="49">
        <v>0.2</v>
      </c>
      <c r="N22" s="47" t="s">
        <v>277</v>
      </c>
      <c r="O22" s="49">
        <v>0.54736842105263162</v>
      </c>
      <c r="P22" s="47" t="s">
        <v>402</v>
      </c>
      <c r="Q22" s="50">
        <v>0.22500000000000001</v>
      </c>
      <c r="R22" s="47" t="s">
        <v>195</v>
      </c>
      <c r="S22" s="50">
        <v>0.12735849056603774</v>
      </c>
      <c r="T22" s="47" t="s">
        <v>161</v>
      </c>
      <c r="U22" s="51">
        <v>7025</v>
      </c>
      <c r="V22" s="47" t="s">
        <v>324</v>
      </c>
      <c r="W22" s="51">
        <v>-5352.3809523809523</v>
      </c>
      <c r="X22" s="47" t="s">
        <v>272</v>
      </c>
      <c r="Y22" s="50">
        <v>0.23229461756373937</v>
      </c>
      <c r="Z22" s="47" t="s">
        <v>114</v>
      </c>
      <c r="AA22" s="50">
        <v>0.23966165413533835</v>
      </c>
      <c r="AB22" s="47" t="s">
        <v>244</v>
      </c>
      <c r="AC22" s="50">
        <v>0.55813953488372092</v>
      </c>
      <c r="AD22" s="47" t="s">
        <v>396</v>
      </c>
      <c r="AE22" s="50">
        <v>0.36363636363636365</v>
      </c>
      <c r="AF22" s="47" t="s">
        <v>162</v>
      </c>
      <c r="AG22" s="50">
        <v>0.42857142857142855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244</v>
      </c>
      <c r="E23" s="46">
        <v>12.09999999999995</v>
      </c>
      <c r="F23" s="47" t="s">
        <v>164</v>
      </c>
      <c r="G23" s="59">
        <v>1.4999999999999996</v>
      </c>
      <c r="H23" s="47" t="s">
        <v>244</v>
      </c>
      <c r="I23" s="48">
        <v>2.4666666666666668</v>
      </c>
      <c r="J23" s="47" t="s">
        <v>244</v>
      </c>
      <c r="K23" s="49">
        <v>0.26666666666666666</v>
      </c>
      <c r="L23" s="47" t="s">
        <v>162</v>
      </c>
      <c r="M23" s="49">
        <v>0.22222222222222221</v>
      </c>
      <c r="N23" s="47" t="s">
        <v>163</v>
      </c>
      <c r="O23" s="49">
        <v>0.54545454545454541</v>
      </c>
      <c r="P23" s="47" t="s">
        <v>304</v>
      </c>
      <c r="Q23" s="50">
        <v>0.22222222222222221</v>
      </c>
      <c r="R23" s="47" t="s">
        <v>162</v>
      </c>
      <c r="S23" s="50">
        <v>0.12820512820512819</v>
      </c>
      <c r="T23" s="47" t="s">
        <v>395</v>
      </c>
      <c r="U23" s="51">
        <v>7000</v>
      </c>
      <c r="V23" s="47" t="s">
        <v>265</v>
      </c>
      <c r="W23" s="51">
        <v>-5379.166666666667</v>
      </c>
      <c r="X23" s="47" t="s">
        <v>213</v>
      </c>
      <c r="Y23" s="50">
        <v>0.22222222222222221</v>
      </c>
      <c r="Z23" s="47" t="s">
        <v>235</v>
      </c>
      <c r="AA23" s="50">
        <v>0.23583460949464014</v>
      </c>
      <c r="AB23" s="47" t="s">
        <v>169</v>
      </c>
      <c r="AC23" s="50">
        <v>0.55670103092783507</v>
      </c>
      <c r="AD23" s="47" t="s">
        <v>304</v>
      </c>
      <c r="AE23" s="50">
        <v>0.35820895522388058</v>
      </c>
      <c r="AF23" s="47" t="s">
        <v>392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191</v>
      </c>
      <c r="C24" s="107">
        <v>14</v>
      </c>
      <c r="D24" s="45" t="s">
        <v>412</v>
      </c>
      <c r="E24" s="46">
        <v>7.3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255</v>
      </c>
      <c r="K24" s="49">
        <v>0.26666666666666666</v>
      </c>
      <c r="L24" s="47" t="s">
        <v>241</v>
      </c>
      <c r="M24" s="49">
        <v>0.22222222222222221</v>
      </c>
      <c r="N24" s="47" t="s">
        <v>114</v>
      </c>
      <c r="O24" s="49">
        <v>0.50299401197604787</v>
      </c>
      <c r="P24" s="47" t="s">
        <v>163</v>
      </c>
      <c r="Q24" s="50">
        <v>0.22105263157894736</v>
      </c>
      <c r="R24" s="47" t="s">
        <v>191</v>
      </c>
      <c r="S24" s="50">
        <v>0.13043478260869565</v>
      </c>
      <c r="T24" s="47" t="s">
        <v>213</v>
      </c>
      <c r="U24" s="51">
        <v>6962.5</v>
      </c>
      <c r="V24" s="47" t="s">
        <v>235</v>
      </c>
      <c r="W24" s="51">
        <v>-5384.2696629213488</v>
      </c>
      <c r="X24" s="47" t="s">
        <v>263</v>
      </c>
      <c r="Y24" s="50">
        <v>0.21810089020771514</v>
      </c>
      <c r="Z24" s="47" t="s">
        <v>391</v>
      </c>
      <c r="AA24" s="50">
        <v>0.23529411764705882</v>
      </c>
      <c r="AB24" s="47" t="s">
        <v>163</v>
      </c>
      <c r="AC24" s="50">
        <v>0.55000000000000004</v>
      </c>
      <c r="AD24" s="47" t="s">
        <v>191</v>
      </c>
      <c r="AE24" s="50">
        <v>0.35714285714285715</v>
      </c>
      <c r="AF24" s="47" t="s">
        <v>205</v>
      </c>
      <c r="AG24" s="50">
        <v>0.41666666666666669</v>
      </c>
      <c r="AH24" s="47" t="s">
        <v>179</v>
      </c>
      <c r="AI24" s="54">
        <v>53200</v>
      </c>
    </row>
    <row r="25" spans="1:35">
      <c r="A25" s="44">
        <v>23</v>
      </c>
      <c r="B25" s="45" t="s">
        <v>227</v>
      </c>
      <c r="C25" s="107">
        <v>14</v>
      </c>
      <c r="D25" s="45" t="s">
        <v>177</v>
      </c>
      <c r="E25" s="46">
        <v>3.8999999999999986</v>
      </c>
      <c r="F25" s="47" t="s">
        <v>244</v>
      </c>
      <c r="G25" s="59">
        <v>0.40333333333333166</v>
      </c>
      <c r="H25" s="47" t="s">
        <v>114</v>
      </c>
      <c r="I25" s="48">
        <v>2.4893071000855431</v>
      </c>
      <c r="J25" s="47" t="s">
        <v>216</v>
      </c>
      <c r="K25" s="49">
        <v>0.25925925925925924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169</v>
      </c>
      <c r="Q25" s="50">
        <v>0.21324717285945072</v>
      </c>
      <c r="R25" s="47" t="s">
        <v>175</v>
      </c>
      <c r="S25" s="50">
        <v>0.13333333333333333</v>
      </c>
      <c r="T25" s="47" t="s">
        <v>404</v>
      </c>
      <c r="U25" s="51">
        <v>6814.2857142857147</v>
      </c>
      <c r="V25" s="47" t="s">
        <v>223</v>
      </c>
      <c r="W25" s="51">
        <v>-5450</v>
      </c>
      <c r="X25" s="47" t="s">
        <v>269</v>
      </c>
      <c r="Y25" s="50">
        <v>0.21768707482993196</v>
      </c>
      <c r="Z25" s="47" t="s">
        <v>161</v>
      </c>
      <c r="AA25" s="50">
        <v>0.23376623376623376</v>
      </c>
      <c r="AB25" s="47" t="s">
        <v>396</v>
      </c>
      <c r="AC25" s="50">
        <v>0.54545454545454541</v>
      </c>
      <c r="AD25" s="47" t="s">
        <v>216</v>
      </c>
      <c r="AE25" s="50">
        <v>0.34615384615384615</v>
      </c>
      <c r="AF25" s="47" t="s">
        <v>238</v>
      </c>
      <c r="AG25" s="50">
        <v>0.40476190476190477</v>
      </c>
      <c r="AH25" s="47" t="s">
        <v>191</v>
      </c>
      <c r="AI25" s="54">
        <v>52500</v>
      </c>
    </row>
    <row r="26" spans="1:35">
      <c r="A26" s="44">
        <v>24</v>
      </c>
      <c r="B26" s="45" t="s">
        <v>335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161</v>
      </c>
      <c r="I26" s="48">
        <v>2.5</v>
      </c>
      <c r="J26" s="47" t="s">
        <v>114</v>
      </c>
      <c r="K26" s="49">
        <v>0.25491873396065012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114</v>
      </c>
      <c r="Q26" s="50">
        <v>0.21146616541353383</v>
      </c>
      <c r="R26" s="47" t="s">
        <v>199</v>
      </c>
      <c r="S26" s="50">
        <v>0.13333333333333333</v>
      </c>
      <c r="T26" s="47" t="s">
        <v>195</v>
      </c>
      <c r="U26" s="51">
        <v>6763.2075471698117</v>
      </c>
      <c r="V26" s="47" t="s">
        <v>404</v>
      </c>
      <c r="W26" s="51">
        <v>-5450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161</v>
      </c>
      <c r="AC26" s="50">
        <v>0.53846153846153844</v>
      </c>
      <c r="AD26" s="47" t="s">
        <v>277</v>
      </c>
      <c r="AE26" s="50">
        <v>0.34104046242774566</v>
      </c>
      <c r="AF26" s="47" t="s">
        <v>168</v>
      </c>
      <c r="AG26" s="50">
        <v>0.39534883720930231</v>
      </c>
      <c r="AH26" s="47" t="s">
        <v>238</v>
      </c>
      <c r="AI26" s="54">
        <v>52300</v>
      </c>
    </row>
    <row r="27" spans="1:35">
      <c r="A27" s="44">
        <v>25</v>
      </c>
      <c r="B27" s="45" t="s">
        <v>163</v>
      </c>
      <c r="C27" s="107">
        <v>11</v>
      </c>
      <c r="D27" s="45" t="s">
        <v>175</v>
      </c>
      <c r="E27" s="46">
        <v>-2.2000000000000011</v>
      </c>
      <c r="F27" s="47" t="s">
        <v>114</v>
      </c>
      <c r="G27" s="59">
        <v>-0.16792130025662971</v>
      </c>
      <c r="H27" s="47" t="s">
        <v>175</v>
      </c>
      <c r="I27" s="48">
        <v>2.5</v>
      </c>
      <c r="J27" s="47" t="s">
        <v>179</v>
      </c>
      <c r="K27" s="49">
        <v>0.25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177</v>
      </c>
      <c r="Q27" s="50">
        <v>0.21052631578947367</v>
      </c>
      <c r="R27" s="47" t="s">
        <v>114</v>
      </c>
      <c r="S27" s="50">
        <v>0.13357612781954886</v>
      </c>
      <c r="T27" s="47" t="s">
        <v>191</v>
      </c>
      <c r="U27" s="51">
        <v>6733.333333333333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195</v>
      </c>
      <c r="AC27" s="50">
        <v>0.53535353535353536</v>
      </c>
      <c r="AD27" s="47" t="s">
        <v>177</v>
      </c>
      <c r="AE27" s="50">
        <v>0.33333333333333331</v>
      </c>
      <c r="AF27" s="47" t="s">
        <v>335</v>
      </c>
      <c r="AG27" s="50">
        <v>0.38461538461538464</v>
      </c>
      <c r="AH27" s="47" t="s">
        <v>333</v>
      </c>
      <c r="AI27" s="54">
        <v>52100</v>
      </c>
    </row>
    <row r="28" spans="1:35">
      <c r="A28" s="44">
        <v>26</v>
      </c>
      <c r="B28" s="45" t="s">
        <v>388</v>
      </c>
      <c r="C28" s="107">
        <v>11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177</v>
      </c>
      <c r="I28" s="48">
        <v>2.5</v>
      </c>
      <c r="J28" s="47" t="s">
        <v>272</v>
      </c>
      <c r="K28" s="49">
        <v>0.25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161</v>
      </c>
      <c r="Q28" s="50">
        <v>0.20779220779220781</v>
      </c>
      <c r="R28" s="47" t="s">
        <v>216</v>
      </c>
      <c r="S28" s="50">
        <v>0.13407821229050279</v>
      </c>
      <c r="T28" s="47" t="s">
        <v>297</v>
      </c>
      <c r="U28" s="51">
        <v>6585.7142857142853</v>
      </c>
      <c r="V28" s="47" t="s">
        <v>164</v>
      </c>
      <c r="W28" s="51">
        <v>-5500</v>
      </c>
      <c r="X28" s="47" t="s">
        <v>163</v>
      </c>
      <c r="Y28" s="50">
        <v>0.21052631578947367</v>
      </c>
      <c r="Z28" s="47" t="s">
        <v>169</v>
      </c>
      <c r="AA28" s="50">
        <v>0.21647819063004847</v>
      </c>
      <c r="AB28" s="47" t="s">
        <v>114</v>
      </c>
      <c r="AC28" s="50">
        <v>0.53459119496855345</v>
      </c>
      <c r="AD28" s="47" t="s">
        <v>205</v>
      </c>
      <c r="AE28" s="50">
        <v>0.33333333333333331</v>
      </c>
      <c r="AF28" s="47" t="s">
        <v>272</v>
      </c>
      <c r="AG28" s="50">
        <v>0.38194444444444442</v>
      </c>
      <c r="AH28" s="47" t="s">
        <v>164</v>
      </c>
      <c r="AI28" s="54">
        <v>52000</v>
      </c>
    </row>
    <row r="29" spans="1:35">
      <c r="A29" s="44">
        <v>27</v>
      </c>
      <c r="B29" s="45" t="s">
        <v>161</v>
      </c>
      <c r="C29" s="107">
        <v>10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395</v>
      </c>
      <c r="I29" s="48">
        <v>2.5</v>
      </c>
      <c r="J29" s="47" t="s">
        <v>235</v>
      </c>
      <c r="K29" s="49">
        <v>0.23255813953488372</v>
      </c>
      <c r="L29" s="47" t="s">
        <v>114</v>
      </c>
      <c r="M29" s="49">
        <v>0.24721984602224123</v>
      </c>
      <c r="N29" s="47" t="s">
        <v>175</v>
      </c>
      <c r="O29" s="49">
        <v>0.5</v>
      </c>
      <c r="P29" s="47" t="s">
        <v>255</v>
      </c>
      <c r="Q29" s="50">
        <v>0.20657276995305165</v>
      </c>
      <c r="R29" s="47" t="s">
        <v>269</v>
      </c>
      <c r="S29" s="50">
        <v>0.1360544217687075</v>
      </c>
      <c r="T29" s="47" t="s">
        <v>269</v>
      </c>
      <c r="U29" s="51">
        <v>6444.8275862068967</v>
      </c>
      <c r="V29" s="47" t="s">
        <v>388</v>
      </c>
      <c r="W29" s="51">
        <v>-5560</v>
      </c>
      <c r="X29" s="47" t="s">
        <v>177</v>
      </c>
      <c r="Y29" s="50">
        <v>0.21052631578947367</v>
      </c>
      <c r="Z29" s="47" t="s">
        <v>205</v>
      </c>
      <c r="AA29" s="50">
        <v>0.21428571428571427</v>
      </c>
      <c r="AB29" s="47" t="s">
        <v>333</v>
      </c>
      <c r="AC29" s="50">
        <v>0.532258064516129</v>
      </c>
      <c r="AD29" s="47" t="s">
        <v>114</v>
      </c>
      <c r="AE29" s="50">
        <v>0.33137254901960783</v>
      </c>
      <c r="AF29" s="47" t="s">
        <v>179</v>
      </c>
      <c r="AG29" s="50">
        <v>0.375</v>
      </c>
      <c r="AH29" s="47" t="s">
        <v>391</v>
      </c>
      <c r="AI29" s="54">
        <v>50100</v>
      </c>
    </row>
    <row r="30" spans="1:35">
      <c r="A30" s="44">
        <v>28</v>
      </c>
      <c r="B30" s="45" t="s">
        <v>213</v>
      </c>
      <c r="C30" s="107">
        <v>10</v>
      </c>
      <c r="D30" s="45" t="s">
        <v>404</v>
      </c>
      <c r="E30" s="46">
        <v>-23.599999999999994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333</v>
      </c>
      <c r="K30" s="49">
        <v>0.22222222222222221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272</v>
      </c>
      <c r="Q30" s="50">
        <v>0.20396600566572237</v>
      </c>
      <c r="R30" s="47" t="s">
        <v>235</v>
      </c>
      <c r="S30" s="50">
        <v>0.13629402756508421</v>
      </c>
      <c r="T30" s="47" t="s">
        <v>272</v>
      </c>
      <c r="U30" s="51">
        <v>6411.1111111111113</v>
      </c>
      <c r="V30" s="47" t="s">
        <v>272</v>
      </c>
      <c r="W30" s="51">
        <v>-5582.0512820512822</v>
      </c>
      <c r="X30" s="47" t="s">
        <v>228</v>
      </c>
      <c r="Y30" s="50">
        <v>0.20979020979020979</v>
      </c>
      <c r="Z30" s="47" t="s">
        <v>396</v>
      </c>
      <c r="AA30" s="50">
        <v>0.19642857142857142</v>
      </c>
      <c r="AB30" s="47" t="s">
        <v>227</v>
      </c>
      <c r="AC30" s="50">
        <v>0.53125</v>
      </c>
      <c r="AD30" s="47" t="s">
        <v>195</v>
      </c>
      <c r="AE30" s="50">
        <v>0.33082706766917291</v>
      </c>
      <c r="AF30" s="47" t="s">
        <v>213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162</v>
      </c>
      <c r="C31" s="107">
        <v>9</v>
      </c>
      <c r="D31" s="45" t="s">
        <v>196</v>
      </c>
      <c r="E31" s="46">
        <v>-27.1</v>
      </c>
      <c r="F31" s="47" t="s">
        <v>395</v>
      </c>
      <c r="G31" s="59">
        <v>-3</v>
      </c>
      <c r="H31" s="47" t="s">
        <v>227</v>
      </c>
      <c r="I31" s="48">
        <v>2.5714285714285716</v>
      </c>
      <c r="J31" s="47" t="s">
        <v>191</v>
      </c>
      <c r="K31" s="49">
        <v>0.21428571428571427</v>
      </c>
      <c r="L31" s="47" t="s">
        <v>396</v>
      </c>
      <c r="M31" s="49">
        <v>0.25</v>
      </c>
      <c r="N31" s="47" t="s">
        <v>223</v>
      </c>
      <c r="O31" s="49">
        <v>0.5</v>
      </c>
      <c r="P31" s="47" t="s">
        <v>166</v>
      </c>
      <c r="Q31" s="50">
        <v>0.2</v>
      </c>
      <c r="R31" s="47" t="s">
        <v>163</v>
      </c>
      <c r="S31" s="50">
        <v>0.1368421052631579</v>
      </c>
      <c r="T31" s="47" t="s">
        <v>114</v>
      </c>
      <c r="U31" s="51">
        <v>6405.5</v>
      </c>
      <c r="V31" s="47" t="s">
        <v>114</v>
      </c>
      <c r="W31" s="51">
        <v>-5694.5470536499561</v>
      </c>
      <c r="X31" s="47" t="s">
        <v>203</v>
      </c>
      <c r="Y31" s="50">
        <v>0.20930232558139536</v>
      </c>
      <c r="Z31" s="47" t="s">
        <v>238</v>
      </c>
      <c r="AA31" s="50">
        <v>0.19008264462809918</v>
      </c>
      <c r="AB31" s="47" t="s">
        <v>258</v>
      </c>
      <c r="AC31" s="50">
        <v>0.52941176470588236</v>
      </c>
      <c r="AD31" s="47" t="s">
        <v>272</v>
      </c>
      <c r="AE31" s="50">
        <v>0.3258426966292135</v>
      </c>
      <c r="AF31" s="47" t="s">
        <v>265</v>
      </c>
      <c r="AG31" s="50">
        <v>0.37037037037037035</v>
      </c>
      <c r="AH31" s="47" t="s">
        <v>388</v>
      </c>
      <c r="AI31" s="54">
        <v>47800</v>
      </c>
    </row>
    <row r="32" spans="1:35">
      <c r="A32" s="44">
        <v>30</v>
      </c>
      <c r="B32" s="45" t="s">
        <v>241</v>
      </c>
      <c r="C32" s="107">
        <v>9</v>
      </c>
      <c r="D32" s="45" t="s">
        <v>394</v>
      </c>
      <c r="E32" s="46">
        <v>-31</v>
      </c>
      <c r="F32" s="47" t="s">
        <v>227</v>
      </c>
      <c r="G32" s="59">
        <v>-3.7071428571428582</v>
      </c>
      <c r="H32" s="47" t="s">
        <v>235</v>
      </c>
      <c r="I32" s="48">
        <v>2.5930232558139537</v>
      </c>
      <c r="J32" s="47" t="s">
        <v>164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175</v>
      </c>
      <c r="Q32" s="50">
        <v>0.2</v>
      </c>
      <c r="R32" s="47" t="s">
        <v>244</v>
      </c>
      <c r="S32" s="50">
        <v>0.13698630136986301</v>
      </c>
      <c r="T32" s="47" t="s">
        <v>255</v>
      </c>
      <c r="U32" s="51">
        <v>6295.454545454545</v>
      </c>
      <c r="V32" s="47" t="s">
        <v>335</v>
      </c>
      <c r="W32" s="51">
        <v>-5769.2307692307695</v>
      </c>
      <c r="X32" s="47" t="s">
        <v>114</v>
      </c>
      <c r="Y32" s="50">
        <v>0.20547462406015038</v>
      </c>
      <c r="Z32" s="47" t="s">
        <v>228</v>
      </c>
      <c r="AA32" s="50">
        <v>0.1888111888111888</v>
      </c>
      <c r="AB32" s="47" t="s">
        <v>216</v>
      </c>
      <c r="AC32" s="50">
        <v>0.51515151515151514</v>
      </c>
      <c r="AD32" s="47" t="s">
        <v>163</v>
      </c>
      <c r="AE32" s="50">
        <v>0.3</v>
      </c>
      <c r="AF32" s="47" t="s">
        <v>277</v>
      </c>
      <c r="AG32" s="50">
        <v>0.37012987012987014</v>
      </c>
      <c r="AH32" s="47" t="s">
        <v>163</v>
      </c>
      <c r="AI32" s="54">
        <v>43600</v>
      </c>
    </row>
    <row r="33" spans="1:35">
      <c r="A33" s="44">
        <v>31</v>
      </c>
      <c r="B33" s="45" t="s">
        <v>258</v>
      </c>
      <c r="C33" s="107">
        <v>9</v>
      </c>
      <c r="D33" s="45" t="s">
        <v>179</v>
      </c>
      <c r="E33" s="46">
        <v>-34.6</v>
      </c>
      <c r="F33" s="47" t="s">
        <v>272</v>
      </c>
      <c r="G33" s="59">
        <v>-3.8625000000000003</v>
      </c>
      <c r="H33" s="47" t="s">
        <v>402</v>
      </c>
      <c r="I33" s="48">
        <v>2.6</v>
      </c>
      <c r="J33" s="47" t="s">
        <v>228</v>
      </c>
      <c r="K33" s="49">
        <v>0.2</v>
      </c>
      <c r="L33" s="47" t="s">
        <v>238</v>
      </c>
      <c r="M33" s="49">
        <v>0.27272727272727271</v>
      </c>
      <c r="N33" s="47" t="s">
        <v>395</v>
      </c>
      <c r="O33" s="49">
        <v>0.5</v>
      </c>
      <c r="P33" s="47" t="s">
        <v>269</v>
      </c>
      <c r="Q33" s="50">
        <v>0.19727891156462585</v>
      </c>
      <c r="R33" s="47" t="s">
        <v>391</v>
      </c>
      <c r="S33" s="50">
        <v>0.13725490196078433</v>
      </c>
      <c r="T33" s="47" t="s">
        <v>203</v>
      </c>
      <c r="U33" s="51">
        <v>6275</v>
      </c>
      <c r="V33" s="47" t="s">
        <v>168</v>
      </c>
      <c r="W33" s="51">
        <v>-5835.7142857142853</v>
      </c>
      <c r="X33" s="47" t="s">
        <v>268</v>
      </c>
      <c r="Y33" s="50">
        <v>0.2</v>
      </c>
      <c r="Z33" s="47" t="s">
        <v>386</v>
      </c>
      <c r="AA33" s="50">
        <v>0.1875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114</v>
      </c>
      <c r="AG33" s="50">
        <v>0.36611111111111111</v>
      </c>
      <c r="AH33" s="47" t="s">
        <v>177</v>
      </c>
      <c r="AI33" s="54">
        <v>42500</v>
      </c>
    </row>
    <row r="34" spans="1:35">
      <c r="A34" s="44">
        <v>32</v>
      </c>
      <c r="B34" s="45" t="s">
        <v>297</v>
      </c>
      <c r="C34" s="107">
        <v>9</v>
      </c>
      <c r="D34" s="45" t="s">
        <v>386</v>
      </c>
      <c r="E34" s="46">
        <v>-47.9</v>
      </c>
      <c r="F34" s="47" t="s">
        <v>235</v>
      </c>
      <c r="G34" s="59">
        <v>-4.5348837209302308</v>
      </c>
      <c r="H34" s="47" t="s">
        <v>272</v>
      </c>
      <c r="I34" s="48">
        <v>2.6041666666666665</v>
      </c>
      <c r="J34" s="47" t="s">
        <v>304</v>
      </c>
      <c r="K34" s="49">
        <v>0.2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396</v>
      </c>
      <c r="Q34" s="50">
        <v>0.19642857142857142</v>
      </c>
      <c r="R34" s="47" t="s">
        <v>277</v>
      </c>
      <c r="S34" s="50">
        <v>0.13808801213960548</v>
      </c>
      <c r="T34" s="47" t="s">
        <v>277</v>
      </c>
      <c r="U34" s="51">
        <v>6225.3246753246749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272</v>
      </c>
      <c r="AC34" s="50">
        <v>0.5</v>
      </c>
      <c r="AD34" s="47" t="s">
        <v>324</v>
      </c>
      <c r="AE34" s="50">
        <v>0.29729729729729731</v>
      </c>
      <c r="AF34" s="47" t="s">
        <v>195</v>
      </c>
      <c r="AG34" s="50">
        <v>0.35849056603773582</v>
      </c>
      <c r="AH34" s="47" t="s">
        <v>231</v>
      </c>
      <c r="AI34" s="54">
        <v>41300</v>
      </c>
    </row>
    <row r="35" spans="1:35">
      <c r="A35" s="44">
        <v>33</v>
      </c>
      <c r="B35" s="45" t="s">
        <v>396</v>
      </c>
      <c r="C35" s="107">
        <v>8</v>
      </c>
      <c r="D35" s="45" t="s">
        <v>227</v>
      </c>
      <c r="E35" s="46">
        <v>-51.900000000000013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269</v>
      </c>
      <c r="K35" s="49">
        <v>0.19047619047619047</v>
      </c>
      <c r="L35" s="47" t="s">
        <v>272</v>
      </c>
      <c r="M35" s="49">
        <v>0.28125</v>
      </c>
      <c r="N35" s="47" t="s">
        <v>333</v>
      </c>
      <c r="O35" s="49">
        <v>0.46666666666666667</v>
      </c>
      <c r="P35" s="47" t="s">
        <v>228</v>
      </c>
      <c r="Q35" s="50">
        <v>0.19580419580419581</v>
      </c>
      <c r="R35" s="47" t="s">
        <v>335</v>
      </c>
      <c r="S35" s="50">
        <v>0.13978494623655913</v>
      </c>
      <c r="T35" s="47" t="s">
        <v>276</v>
      </c>
      <c r="U35" s="51">
        <v>6204.8543689320386</v>
      </c>
      <c r="V35" s="47" t="s">
        <v>276</v>
      </c>
      <c r="W35" s="51">
        <v>-5914.1176470588234</v>
      </c>
      <c r="X35" s="47" t="s">
        <v>396</v>
      </c>
      <c r="Y35" s="50">
        <v>0.19642857142857142</v>
      </c>
      <c r="Z35" s="47" t="s">
        <v>202</v>
      </c>
      <c r="AA35" s="50">
        <v>0.17647058823529413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228</v>
      </c>
      <c r="AG35" s="50">
        <v>0.35714285714285715</v>
      </c>
      <c r="AH35" s="47" t="s">
        <v>324</v>
      </c>
      <c r="AI35" s="54">
        <v>38500</v>
      </c>
    </row>
    <row r="36" spans="1:35">
      <c r="A36" s="44">
        <v>34</v>
      </c>
      <c r="B36" s="45" t="s">
        <v>392</v>
      </c>
      <c r="C36" s="107">
        <v>7</v>
      </c>
      <c r="D36" s="45" t="s">
        <v>180</v>
      </c>
      <c r="E36" s="46">
        <v>-52.6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227</v>
      </c>
      <c r="K36" s="49">
        <v>0.14285714285714285</v>
      </c>
      <c r="L36" s="47" t="s">
        <v>277</v>
      </c>
      <c r="M36" s="49">
        <v>0.28421052631578947</v>
      </c>
      <c r="N36" s="47" t="s">
        <v>235</v>
      </c>
      <c r="O36" s="49">
        <v>0.46511627906976744</v>
      </c>
      <c r="P36" s="47" t="s">
        <v>244</v>
      </c>
      <c r="Q36" s="50">
        <v>0.19178082191780821</v>
      </c>
      <c r="R36" s="47" t="s">
        <v>238</v>
      </c>
      <c r="S36" s="50">
        <v>0.14049586776859505</v>
      </c>
      <c r="T36" s="47" t="s">
        <v>163</v>
      </c>
      <c r="U36" s="51">
        <v>6142.8571428571431</v>
      </c>
      <c r="V36" s="47" t="s">
        <v>333</v>
      </c>
      <c r="W36" s="51">
        <v>-5944.4444444444443</v>
      </c>
      <c r="X36" s="47" t="s">
        <v>244</v>
      </c>
      <c r="Y36" s="50">
        <v>0.19634703196347031</v>
      </c>
      <c r="Z36" s="47" t="s">
        <v>262</v>
      </c>
      <c r="AA36" s="50">
        <v>0.17391304347826086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263</v>
      </c>
      <c r="AG36" s="50">
        <v>0.35672514619883039</v>
      </c>
      <c r="AH36" s="47" t="s">
        <v>258</v>
      </c>
      <c r="AI36" s="54">
        <v>37500</v>
      </c>
    </row>
    <row r="37" spans="1:35">
      <c r="A37" s="44">
        <v>35</v>
      </c>
      <c r="B37" s="45" t="s">
        <v>391</v>
      </c>
      <c r="C37" s="107">
        <v>7</v>
      </c>
      <c r="D37" s="45" t="s">
        <v>262</v>
      </c>
      <c r="E37" s="46">
        <v>-59.2</v>
      </c>
      <c r="F37" s="47" t="s">
        <v>404</v>
      </c>
      <c r="G37" s="59">
        <v>-7.8666666666666645</v>
      </c>
      <c r="H37" s="47" t="s">
        <v>386</v>
      </c>
      <c r="I37" s="48">
        <v>2.6666666666666665</v>
      </c>
      <c r="J37" s="47" t="s">
        <v>238</v>
      </c>
      <c r="K37" s="49">
        <v>0.12121212121212122</v>
      </c>
      <c r="L37" s="47" t="s">
        <v>227</v>
      </c>
      <c r="M37" s="49">
        <v>0.2857142857142857</v>
      </c>
      <c r="N37" s="47" t="s">
        <v>238</v>
      </c>
      <c r="O37" s="49">
        <v>0.45454545454545453</v>
      </c>
      <c r="P37" s="47" t="s">
        <v>191</v>
      </c>
      <c r="Q37" s="50">
        <v>0.18260869565217391</v>
      </c>
      <c r="R37" s="47" t="s">
        <v>395</v>
      </c>
      <c r="S37" s="50">
        <v>0.14285714285714285</v>
      </c>
      <c r="T37" s="47" t="s">
        <v>333</v>
      </c>
      <c r="U37" s="51">
        <v>6092.9824561403511</v>
      </c>
      <c r="V37" s="47" t="s">
        <v>177</v>
      </c>
      <c r="W37" s="51">
        <v>-5950</v>
      </c>
      <c r="X37" s="47" t="s">
        <v>333</v>
      </c>
      <c r="Y37" s="50">
        <v>0.19620253164556961</v>
      </c>
      <c r="Z37" s="47" t="s">
        <v>324</v>
      </c>
      <c r="AA37" s="50">
        <v>0.17289719626168223</v>
      </c>
      <c r="AB37" s="47" t="s">
        <v>262</v>
      </c>
      <c r="AC37" s="50">
        <v>0.5</v>
      </c>
      <c r="AD37" s="47" t="s">
        <v>238</v>
      </c>
      <c r="AE37" s="50">
        <v>0.28260869565217389</v>
      </c>
      <c r="AF37" s="47" t="s">
        <v>276</v>
      </c>
      <c r="AG37" s="50">
        <v>0.35436893203883496</v>
      </c>
      <c r="AH37" s="47" t="s">
        <v>264</v>
      </c>
      <c r="AI37" s="54">
        <v>35600</v>
      </c>
    </row>
    <row r="38" spans="1:35">
      <c r="A38" s="44">
        <v>36</v>
      </c>
      <c r="B38" s="45" t="s">
        <v>203</v>
      </c>
      <c r="C38" s="107">
        <v>5</v>
      </c>
      <c r="D38" s="45" t="s">
        <v>223</v>
      </c>
      <c r="E38" s="46">
        <v>-72.5</v>
      </c>
      <c r="F38" s="47" t="s">
        <v>228</v>
      </c>
      <c r="G38" s="59">
        <v>-8.8049999999999997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304</v>
      </c>
      <c r="O38" s="49">
        <v>0.44</v>
      </c>
      <c r="P38" s="47" t="s">
        <v>235</v>
      </c>
      <c r="Q38" s="50">
        <v>0.18070444104134761</v>
      </c>
      <c r="R38" s="47" t="s">
        <v>297</v>
      </c>
      <c r="S38" s="50">
        <v>0.14492753623188406</v>
      </c>
      <c r="T38" s="47" t="s">
        <v>168</v>
      </c>
      <c r="U38" s="51">
        <v>5988.3720930232557</v>
      </c>
      <c r="V38" s="47" t="s">
        <v>163</v>
      </c>
      <c r="W38" s="51">
        <v>-5953.8461538461543</v>
      </c>
      <c r="X38" s="47" t="s">
        <v>179</v>
      </c>
      <c r="Y38" s="50">
        <v>0.19083969465648856</v>
      </c>
      <c r="Z38" s="47" t="s">
        <v>258</v>
      </c>
      <c r="AA38" s="50">
        <v>0.171875</v>
      </c>
      <c r="AB38" s="47" t="s">
        <v>392</v>
      </c>
      <c r="AC38" s="50">
        <v>0.5</v>
      </c>
      <c r="AD38" s="47" t="s">
        <v>244</v>
      </c>
      <c r="AE38" s="50">
        <v>0.27027027027027029</v>
      </c>
      <c r="AF38" s="47" t="s">
        <v>235</v>
      </c>
      <c r="AG38" s="50">
        <v>0.34745762711864409</v>
      </c>
      <c r="AH38" s="47" t="s">
        <v>297</v>
      </c>
      <c r="AI38" s="54">
        <v>35600</v>
      </c>
    </row>
    <row r="39" spans="1:35">
      <c r="A39" s="44">
        <v>37</v>
      </c>
      <c r="B39" s="45" t="s">
        <v>402</v>
      </c>
      <c r="C39" s="107">
        <v>5</v>
      </c>
      <c r="D39" s="45" t="s">
        <v>333</v>
      </c>
      <c r="E39" s="46">
        <v>-85.799999999999983</v>
      </c>
      <c r="F39" s="47" t="s">
        <v>269</v>
      </c>
      <c r="G39" s="59">
        <v>-10.661904761904763</v>
      </c>
      <c r="H39" s="47" t="s">
        <v>238</v>
      </c>
      <c r="I39" s="48">
        <v>2.6969696969696968</v>
      </c>
      <c r="J39" s="47" t="s">
        <v>297</v>
      </c>
      <c r="K39" s="49">
        <v>0.1111111111111111</v>
      </c>
      <c r="L39" s="47" t="s">
        <v>235</v>
      </c>
      <c r="M39" s="49">
        <v>0.29069767441860467</v>
      </c>
      <c r="N39" s="47" t="s">
        <v>272</v>
      </c>
      <c r="O39" s="49">
        <v>0.42708333333333331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263</v>
      </c>
      <c r="U39" s="51">
        <v>5962.5730994152045</v>
      </c>
      <c r="V39" s="47" t="s">
        <v>213</v>
      </c>
      <c r="W39" s="51">
        <v>-5966.666666666667</v>
      </c>
      <c r="X39" s="47" t="s">
        <v>216</v>
      </c>
      <c r="Y39" s="50">
        <v>0.18435754189944134</v>
      </c>
      <c r="Z39" s="47" t="s">
        <v>166</v>
      </c>
      <c r="AA39" s="50">
        <v>0.17142857142857143</v>
      </c>
      <c r="AB39" s="47" t="s">
        <v>395</v>
      </c>
      <c r="AC39" s="50">
        <v>0.5</v>
      </c>
      <c r="AD39" s="47" t="s">
        <v>262</v>
      </c>
      <c r="AE39" s="50">
        <v>0.25</v>
      </c>
      <c r="AF39" s="47" t="s">
        <v>175</v>
      </c>
      <c r="AG39" s="50">
        <v>0.33333333333333331</v>
      </c>
      <c r="AH39" s="47" t="s">
        <v>395</v>
      </c>
      <c r="AI39" s="54">
        <v>35500</v>
      </c>
    </row>
    <row r="40" spans="1:35">
      <c r="A40" s="44">
        <v>38</v>
      </c>
      <c r="B40" s="45" t="s">
        <v>166</v>
      </c>
      <c r="C40" s="107">
        <v>4</v>
      </c>
      <c r="D40" s="45" t="s">
        <v>199</v>
      </c>
      <c r="E40" s="46">
        <v>-97.4</v>
      </c>
      <c r="F40" s="47" t="s">
        <v>238</v>
      </c>
      <c r="G40" s="59">
        <v>-10.75757575757576</v>
      </c>
      <c r="H40" s="47" t="s">
        <v>213</v>
      </c>
      <c r="I40" s="48">
        <v>2.7</v>
      </c>
      <c r="J40" s="47" t="s">
        <v>324</v>
      </c>
      <c r="K40" s="49">
        <v>3.0303030303030304E-2</v>
      </c>
      <c r="L40" s="47" t="s">
        <v>216</v>
      </c>
      <c r="M40" s="49">
        <v>0.29629629629629628</v>
      </c>
      <c r="N40" s="47" t="s">
        <v>216</v>
      </c>
      <c r="O40" s="49">
        <v>0.40740740740740738</v>
      </c>
      <c r="P40" s="47" t="s">
        <v>262</v>
      </c>
      <c r="Q40" s="50">
        <v>0.17391304347826086</v>
      </c>
      <c r="R40" s="47" t="s">
        <v>227</v>
      </c>
      <c r="S40" s="50">
        <v>0.15053763440860216</v>
      </c>
      <c r="T40" s="47" t="s">
        <v>177</v>
      </c>
      <c r="U40" s="51">
        <v>5900</v>
      </c>
      <c r="V40" s="47" t="s">
        <v>244</v>
      </c>
      <c r="W40" s="51">
        <v>-5966.666666666667</v>
      </c>
      <c r="X40" s="47" t="s">
        <v>391</v>
      </c>
      <c r="Y40" s="50">
        <v>0.17647058823529413</v>
      </c>
      <c r="Z40" s="47" t="s">
        <v>244</v>
      </c>
      <c r="AA40" s="50">
        <v>0.16894977168949771</v>
      </c>
      <c r="AB40" s="47" t="s">
        <v>412</v>
      </c>
      <c r="AC40" s="50">
        <v>0.5</v>
      </c>
      <c r="AD40" s="47" t="s">
        <v>404</v>
      </c>
      <c r="AE40" s="50">
        <v>0.25</v>
      </c>
      <c r="AF40" s="47" t="s">
        <v>402</v>
      </c>
      <c r="AG40" s="50">
        <v>0.33333333333333331</v>
      </c>
      <c r="AH40" s="47" t="s">
        <v>392</v>
      </c>
      <c r="AI40" s="54">
        <v>35300</v>
      </c>
    </row>
    <row r="41" spans="1:35">
      <c r="A41" s="44">
        <v>39</v>
      </c>
      <c r="B41" s="45" t="s">
        <v>205</v>
      </c>
      <c r="C41" s="107">
        <v>4</v>
      </c>
      <c r="D41" s="45" t="s">
        <v>241</v>
      </c>
      <c r="E41" s="46">
        <v>-97.9</v>
      </c>
      <c r="F41" s="47" t="s">
        <v>241</v>
      </c>
      <c r="G41" s="59">
        <v>-10.877777777777778</v>
      </c>
      <c r="H41" s="47" t="s">
        <v>228</v>
      </c>
      <c r="I41" s="48">
        <v>2.7</v>
      </c>
      <c r="J41" s="47" t="s">
        <v>213</v>
      </c>
      <c r="K41" s="49">
        <v>0</v>
      </c>
      <c r="L41" s="47" t="s">
        <v>161</v>
      </c>
      <c r="M41" s="49">
        <v>0.3</v>
      </c>
      <c r="N41" s="47" t="s">
        <v>228</v>
      </c>
      <c r="O41" s="49">
        <v>0.4</v>
      </c>
      <c r="P41" s="47" t="s">
        <v>238</v>
      </c>
      <c r="Q41" s="50">
        <v>0.17355371900826447</v>
      </c>
      <c r="R41" s="47" t="s">
        <v>241</v>
      </c>
      <c r="S41" s="50">
        <v>0.15151515151515152</v>
      </c>
      <c r="T41" s="47" t="s">
        <v>391</v>
      </c>
      <c r="U41" s="51">
        <v>5866.666666666667</v>
      </c>
      <c r="V41" s="47" t="s">
        <v>227</v>
      </c>
      <c r="W41" s="51">
        <v>-5992.8571428571431</v>
      </c>
      <c r="X41" s="47" t="s">
        <v>392</v>
      </c>
      <c r="Y41" s="50">
        <v>0.17543859649122806</v>
      </c>
      <c r="Z41" s="47" t="s">
        <v>333</v>
      </c>
      <c r="AA41" s="50">
        <v>0.16772151898734178</v>
      </c>
      <c r="AB41" s="47" t="s">
        <v>304</v>
      </c>
      <c r="AC41" s="50">
        <v>0.48484848484848486</v>
      </c>
      <c r="AD41" s="47" t="s">
        <v>235</v>
      </c>
      <c r="AE41" s="50">
        <v>0.24675324675324675</v>
      </c>
      <c r="AF41" s="47" t="s">
        <v>241</v>
      </c>
      <c r="AG41" s="50">
        <v>0.26666666666666666</v>
      </c>
      <c r="AH41" s="47" t="s">
        <v>213</v>
      </c>
      <c r="AI41" s="54">
        <v>34800</v>
      </c>
    </row>
    <row r="42" spans="1:35">
      <c r="A42" s="44">
        <v>40</v>
      </c>
      <c r="B42" s="45" t="s">
        <v>223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223</v>
      </c>
      <c r="I42" s="48">
        <v>2.75</v>
      </c>
      <c r="J42" s="47" t="s">
        <v>335</v>
      </c>
      <c r="K42" s="49">
        <v>0</v>
      </c>
      <c r="L42" s="47" t="s">
        <v>228</v>
      </c>
      <c r="M42" s="49">
        <v>0.3</v>
      </c>
      <c r="N42" s="47" t="s">
        <v>244</v>
      </c>
      <c r="O42" s="49">
        <v>0.4</v>
      </c>
      <c r="P42" s="47" t="s">
        <v>258</v>
      </c>
      <c r="Q42" s="50">
        <v>0.171875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391</v>
      </c>
      <c r="W42" s="51">
        <v>-6100</v>
      </c>
      <c r="X42" s="47" t="s">
        <v>304</v>
      </c>
      <c r="Y42" s="50">
        <v>0.17460317460317459</v>
      </c>
      <c r="Z42" s="47" t="s">
        <v>215</v>
      </c>
      <c r="AA42" s="50">
        <v>0.16666666666666666</v>
      </c>
      <c r="AB42" s="47" t="s">
        <v>255</v>
      </c>
      <c r="AC42" s="50">
        <v>0.47826086956521741</v>
      </c>
      <c r="AD42" s="47" t="s">
        <v>227</v>
      </c>
      <c r="AE42" s="50">
        <v>0.23076923076923078</v>
      </c>
      <c r="AF42" s="47" t="s">
        <v>169</v>
      </c>
      <c r="AG42" s="50">
        <v>0.26515151515151514</v>
      </c>
      <c r="AH42" s="47" t="s">
        <v>167</v>
      </c>
      <c r="AI42" s="54">
        <v>34000</v>
      </c>
    </row>
    <row r="43" spans="1:35">
      <c r="A43" s="44">
        <v>41</v>
      </c>
      <c r="B43" s="45" t="s">
        <v>208</v>
      </c>
      <c r="C43" s="107">
        <v>3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258</v>
      </c>
      <c r="I43" s="48">
        <v>2.7777777777777777</v>
      </c>
      <c r="J43" s="47" t="s">
        <v>166</v>
      </c>
      <c r="K43" s="49">
        <v>0</v>
      </c>
      <c r="L43" s="47" t="s">
        <v>304</v>
      </c>
      <c r="M43" s="49">
        <v>0.32</v>
      </c>
      <c r="N43" s="47" t="s">
        <v>402</v>
      </c>
      <c r="O43" s="49">
        <v>0.4</v>
      </c>
      <c r="P43" s="47" t="s">
        <v>215</v>
      </c>
      <c r="Q43" s="50">
        <v>0.16666666666666666</v>
      </c>
      <c r="R43" s="47" t="s">
        <v>272</v>
      </c>
      <c r="S43" s="50">
        <v>0.16572237960339944</v>
      </c>
      <c r="T43" s="47" t="s">
        <v>235</v>
      </c>
      <c r="U43" s="51">
        <v>5829.6610169491523</v>
      </c>
      <c r="V43" s="47" t="s">
        <v>208</v>
      </c>
      <c r="W43" s="51">
        <v>-6340</v>
      </c>
      <c r="X43" s="47" t="s">
        <v>262</v>
      </c>
      <c r="Y43" s="50">
        <v>0.17391304347826086</v>
      </c>
      <c r="Z43" s="47" t="s">
        <v>404</v>
      </c>
      <c r="AA43" s="50">
        <v>0.16666666666666666</v>
      </c>
      <c r="AB43" s="47" t="s">
        <v>277</v>
      </c>
      <c r="AC43" s="50">
        <v>0.46745562130177515</v>
      </c>
      <c r="AD43" s="47" t="s">
        <v>164</v>
      </c>
      <c r="AE43" s="50">
        <v>0.22580645161290322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262</v>
      </c>
      <c r="C44" s="107">
        <v>3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297</v>
      </c>
      <c r="I44" s="48">
        <v>2.8888888888888888</v>
      </c>
      <c r="J44" s="47" t="s">
        <v>167</v>
      </c>
      <c r="K44" s="49">
        <v>0</v>
      </c>
      <c r="L44" s="47" t="s">
        <v>262</v>
      </c>
      <c r="M44" s="49">
        <v>0.33333333333333331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215</v>
      </c>
      <c r="S44" s="50">
        <v>0.16666666666666666</v>
      </c>
      <c r="T44" s="47" t="s">
        <v>258</v>
      </c>
      <c r="U44" s="51">
        <v>5627.272727272727</v>
      </c>
      <c r="V44" s="47" t="s">
        <v>161</v>
      </c>
      <c r="W44" s="51">
        <v>-6514.2857142857147</v>
      </c>
      <c r="X44" s="47" t="s">
        <v>235</v>
      </c>
      <c r="Y44" s="50">
        <v>0.16998468606431852</v>
      </c>
      <c r="Z44" s="47" t="s">
        <v>177</v>
      </c>
      <c r="AA44" s="50">
        <v>0.15789473684210525</v>
      </c>
      <c r="AB44" s="47" t="s">
        <v>179</v>
      </c>
      <c r="AC44" s="50">
        <v>0.4</v>
      </c>
      <c r="AD44" s="47" t="s">
        <v>231</v>
      </c>
      <c r="AE44" s="50">
        <v>0.2</v>
      </c>
      <c r="AF44" s="47" t="s">
        <v>177</v>
      </c>
      <c r="AG44" s="50">
        <v>0.25</v>
      </c>
      <c r="AH44" s="47" t="s">
        <v>175</v>
      </c>
      <c r="AI44" s="54">
        <v>33600</v>
      </c>
    </row>
    <row r="45" spans="1:35">
      <c r="A45" s="44">
        <v>43</v>
      </c>
      <c r="B45" s="45" t="s">
        <v>386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269</v>
      </c>
      <c r="I45" s="48">
        <v>2.9047619047619047</v>
      </c>
      <c r="J45" s="47" t="s">
        <v>175</v>
      </c>
      <c r="K45" s="49">
        <v>0</v>
      </c>
      <c r="L45" s="47" t="s">
        <v>386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404</v>
      </c>
      <c r="S45" s="50">
        <v>0.16666666666666666</v>
      </c>
      <c r="T45" s="47" t="s">
        <v>265</v>
      </c>
      <c r="U45" s="51">
        <v>5618.5185185185182</v>
      </c>
      <c r="V45" s="47" t="s">
        <v>180</v>
      </c>
      <c r="W45" s="51">
        <v>-6600</v>
      </c>
      <c r="X45" s="47" t="s">
        <v>161</v>
      </c>
      <c r="Y45" s="50">
        <v>0.16883116883116883</v>
      </c>
      <c r="Z45" s="47" t="s">
        <v>269</v>
      </c>
      <c r="AA45" s="50">
        <v>0.15646258503401361</v>
      </c>
      <c r="AB45" s="47" t="s">
        <v>335</v>
      </c>
      <c r="AC45" s="50">
        <v>0.39130434782608697</v>
      </c>
      <c r="AD45" s="47" t="s">
        <v>258</v>
      </c>
      <c r="AE45" s="50">
        <v>0.18181818181818182</v>
      </c>
      <c r="AF45" s="47" t="s">
        <v>231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404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335</v>
      </c>
      <c r="I46" s="48">
        <v>2.9285714285714284</v>
      </c>
      <c r="J46" s="47" t="s">
        <v>180</v>
      </c>
      <c r="K46" s="49">
        <v>0</v>
      </c>
      <c r="L46" s="47" t="s">
        <v>163</v>
      </c>
      <c r="M46" s="49">
        <v>0.36363636363636365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304</v>
      </c>
      <c r="U46" s="51">
        <v>5597.6190476190477</v>
      </c>
      <c r="V46" s="47" t="s">
        <v>238</v>
      </c>
      <c r="W46" s="51">
        <v>-6644.1176470588234</v>
      </c>
      <c r="X46" s="47" t="s">
        <v>169</v>
      </c>
      <c r="Y46" s="50">
        <v>0.15670436187399031</v>
      </c>
      <c r="Z46" s="47" t="s">
        <v>265</v>
      </c>
      <c r="AA46" s="50">
        <v>0.14553990610328638</v>
      </c>
      <c r="AB46" s="47" t="s">
        <v>402</v>
      </c>
      <c r="AC46" s="50">
        <v>0.36363636363636365</v>
      </c>
      <c r="AD46" s="47" t="s">
        <v>269</v>
      </c>
      <c r="AE46" s="50">
        <v>0.17391304347826086</v>
      </c>
      <c r="AF46" s="47" t="s">
        <v>262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196</v>
      </c>
      <c r="I47" s="48">
        <v>3</v>
      </c>
      <c r="J47" s="47" t="s">
        <v>199</v>
      </c>
      <c r="K47" s="49">
        <v>0</v>
      </c>
      <c r="L47" s="47" t="s">
        <v>203</v>
      </c>
      <c r="M47" s="49">
        <v>0.4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324</v>
      </c>
      <c r="U47" s="51">
        <v>5288.4615384615381</v>
      </c>
      <c r="V47" s="47" t="s">
        <v>228</v>
      </c>
      <c r="W47" s="51">
        <v>-6690</v>
      </c>
      <c r="X47" s="47" t="s">
        <v>231</v>
      </c>
      <c r="Y47" s="50">
        <v>0.15384615384615385</v>
      </c>
      <c r="Z47" s="47" t="s">
        <v>216</v>
      </c>
      <c r="AA47" s="50">
        <v>0.14525139664804471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388</v>
      </c>
      <c r="AG47" s="50">
        <v>0.21052631578947367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335</v>
      </c>
      <c r="G48" s="59">
        <v>-18.50714285714286</v>
      </c>
      <c r="H48" s="47" t="s">
        <v>215</v>
      </c>
      <c r="I48" s="48">
        <v>3</v>
      </c>
      <c r="J48" s="47" t="s">
        <v>196</v>
      </c>
      <c r="K48" s="49">
        <v>0</v>
      </c>
      <c r="L48" s="47" t="s">
        <v>402</v>
      </c>
      <c r="M48" s="49">
        <v>0.4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241</v>
      </c>
      <c r="U48" s="51">
        <v>4940</v>
      </c>
      <c r="V48" s="47" t="s">
        <v>195</v>
      </c>
      <c r="W48" s="51">
        <v>-6753.7037037037035</v>
      </c>
      <c r="X48" s="47" t="s">
        <v>238</v>
      </c>
      <c r="Y48" s="50">
        <v>0.15289256198347106</v>
      </c>
      <c r="Z48" s="47" t="s">
        <v>167</v>
      </c>
      <c r="AA48" s="50">
        <v>0.14285714285714285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297</v>
      </c>
      <c r="G49" s="59">
        <v>-18.588888888888889</v>
      </c>
      <c r="H49" s="47" t="s">
        <v>262</v>
      </c>
      <c r="I49" s="48">
        <v>3</v>
      </c>
      <c r="J49" s="47" t="s">
        <v>203</v>
      </c>
      <c r="K49" s="49">
        <v>0</v>
      </c>
      <c r="L49" s="47" t="s">
        <v>392</v>
      </c>
      <c r="M49" s="49">
        <v>0.42857142857142855</v>
      </c>
      <c r="N49" s="47" t="s">
        <v>404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179</v>
      </c>
      <c r="U49" s="51">
        <v>4909.375</v>
      </c>
      <c r="V49" s="47" t="s">
        <v>255</v>
      </c>
      <c r="W49" s="51">
        <v>-6852.3809523809523</v>
      </c>
      <c r="X49" s="47" t="s">
        <v>241</v>
      </c>
      <c r="Y49" s="50">
        <v>0.15151515151515152</v>
      </c>
      <c r="Z49" s="47" t="s">
        <v>394</v>
      </c>
      <c r="AA49" s="50">
        <v>0.14285714285714285</v>
      </c>
      <c r="AB49" s="47" t="s">
        <v>223</v>
      </c>
      <c r="AC49" s="50">
        <v>0.33333333333333331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396</v>
      </c>
      <c r="E50" s="46">
        <v>-169.2</v>
      </c>
      <c r="F50" s="47" t="s">
        <v>262</v>
      </c>
      <c r="G50" s="59">
        <v>-19.733333333333334</v>
      </c>
      <c r="H50" s="47" t="s">
        <v>394</v>
      </c>
      <c r="I50" s="48">
        <v>3</v>
      </c>
      <c r="J50" s="47" t="s">
        <v>202</v>
      </c>
      <c r="K50" s="49">
        <v>0</v>
      </c>
      <c r="L50" s="47" t="s">
        <v>269</v>
      </c>
      <c r="M50" s="49">
        <v>0.47619047619047616</v>
      </c>
      <c r="N50" s="47" t="s">
        <v>392</v>
      </c>
      <c r="O50" s="49">
        <v>0.2857142857142857</v>
      </c>
      <c r="P50" s="47" t="s">
        <v>412</v>
      </c>
      <c r="Q50" s="50">
        <v>0.125</v>
      </c>
      <c r="R50" s="47" t="s">
        <v>324</v>
      </c>
      <c r="S50" s="50">
        <v>0.19626168224299065</v>
      </c>
      <c r="T50" s="47" t="s">
        <v>392</v>
      </c>
      <c r="U50" s="51">
        <v>4642.8571428571431</v>
      </c>
      <c r="V50" s="47" t="s">
        <v>241</v>
      </c>
      <c r="W50" s="51">
        <v>-7080</v>
      </c>
      <c r="X50" s="47" t="s">
        <v>324</v>
      </c>
      <c r="Y50" s="50">
        <v>0.14953271028037382</v>
      </c>
      <c r="Z50" s="47" t="s">
        <v>227</v>
      </c>
      <c r="AA50" s="50">
        <v>0.13978494623655913</v>
      </c>
      <c r="AB50" s="47" t="s">
        <v>164</v>
      </c>
      <c r="AC50" s="50">
        <v>0.3125</v>
      </c>
      <c r="AD50" s="47" t="s">
        <v>167</v>
      </c>
      <c r="AE50" s="50">
        <v>0</v>
      </c>
      <c r="AF50" s="47" t="s">
        <v>391</v>
      </c>
      <c r="AG50" s="50">
        <v>0.16666666666666666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-21.15</v>
      </c>
      <c r="H51" s="47" t="s">
        <v>396</v>
      </c>
      <c r="I51" s="48">
        <v>3</v>
      </c>
      <c r="J51" s="47" t="s">
        <v>208</v>
      </c>
      <c r="K51" s="49">
        <v>0</v>
      </c>
      <c r="L51" s="47" t="s">
        <v>166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262</v>
      </c>
      <c r="U51" s="51">
        <v>4525</v>
      </c>
      <c r="V51" s="47" t="s">
        <v>216</v>
      </c>
      <c r="W51" s="51">
        <v>-7266.666666666667</v>
      </c>
      <c r="X51" s="47" t="s">
        <v>180</v>
      </c>
      <c r="Y51" s="50">
        <v>0.14285714285714285</v>
      </c>
      <c r="Z51" s="47" t="s">
        <v>203</v>
      </c>
      <c r="AA51" s="50">
        <v>0.13953488372093023</v>
      </c>
      <c r="AB51" s="47" t="s">
        <v>324</v>
      </c>
      <c r="AC51" s="50">
        <v>0.3125</v>
      </c>
      <c r="AD51" s="47" t="s">
        <v>175</v>
      </c>
      <c r="AE51" s="50">
        <v>0</v>
      </c>
      <c r="AF51" s="47" t="s">
        <v>191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392</v>
      </c>
      <c r="E52" s="46">
        <v>-174.2</v>
      </c>
      <c r="F52" s="47" t="s">
        <v>392</v>
      </c>
      <c r="G52" s="59">
        <v>-24.885714285714283</v>
      </c>
      <c r="H52" s="47" t="s">
        <v>404</v>
      </c>
      <c r="I52" s="48">
        <v>3</v>
      </c>
      <c r="J52" s="47" t="s">
        <v>215</v>
      </c>
      <c r="K52" s="49">
        <v>0</v>
      </c>
      <c r="L52" s="47" t="s">
        <v>177</v>
      </c>
      <c r="M52" s="49">
        <v>0.5</v>
      </c>
      <c r="N52" s="47" t="s">
        <v>396</v>
      </c>
      <c r="O52" s="49">
        <v>0.25</v>
      </c>
      <c r="P52" s="47" t="s">
        <v>297</v>
      </c>
      <c r="Q52" s="50">
        <v>0.10144927536231885</v>
      </c>
      <c r="R52" s="47" t="s">
        <v>268</v>
      </c>
      <c r="S52" s="50">
        <v>0.2</v>
      </c>
      <c r="T52" s="47" t="s">
        <v>396</v>
      </c>
      <c r="U52" s="51">
        <v>4309.090909090909</v>
      </c>
      <c r="V52" s="47" t="s">
        <v>392</v>
      </c>
      <c r="W52" s="51">
        <v>-7300</v>
      </c>
      <c r="X52" s="47" t="s">
        <v>395</v>
      </c>
      <c r="Y52" s="50">
        <v>0.14285714285714285</v>
      </c>
      <c r="Z52" s="47" t="s">
        <v>388</v>
      </c>
      <c r="AA52" s="50">
        <v>0.13924050632911392</v>
      </c>
      <c r="AB52" s="47" t="s">
        <v>386</v>
      </c>
      <c r="AC52" s="50">
        <v>0.25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228</v>
      </c>
      <c r="E53" s="46">
        <v>-176.1</v>
      </c>
      <c r="F53" s="47" t="s">
        <v>324</v>
      </c>
      <c r="G53" s="59">
        <v>-26.524242424242427</v>
      </c>
      <c r="H53" s="47" t="s">
        <v>392</v>
      </c>
      <c r="I53" s="48">
        <v>3.1428571428571428</v>
      </c>
      <c r="J53" s="47" t="s">
        <v>223</v>
      </c>
      <c r="K53" s="49">
        <v>0</v>
      </c>
      <c r="L53" s="47" t="s">
        <v>394</v>
      </c>
      <c r="M53" s="49">
        <v>0.5</v>
      </c>
      <c r="N53" s="47" t="s">
        <v>297</v>
      </c>
      <c r="O53" s="49">
        <v>0.22222222222222221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402</v>
      </c>
      <c r="W53" s="51">
        <v>-7420</v>
      </c>
      <c r="X53" s="47" t="s">
        <v>202</v>
      </c>
      <c r="Y53" s="50">
        <v>0.11764705882352941</v>
      </c>
      <c r="Z53" s="47" t="s">
        <v>162</v>
      </c>
      <c r="AA53" s="50">
        <v>0.11538461538461539</v>
      </c>
      <c r="AB53" s="47" t="s">
        <v>180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114</v>
      </c>
      <c r="E54" s="46">
        <v>-196.30000000000013</v>
      </c>
      <c r="F54" s="47" t="s">
        <v>196</v>
      </c>
      <c r="G54" s="59">
        <v>-27.1</v>
      </c>
      <c r="H54" s="47" t="s">
        <v>324</v>
      </c>
      <c r="I54" s="48">
        <v>3.1818181818181817</v>
      </c>
      <c r="J54" s="47" t="s">
        <v>241</v>
      </c>
      <c r="K54" s="49">
        <v>0</v>
      </c>
      <c r="L54" s="47" t="s">
        <v>395</v>
      </c>
      <c r="M54" s="49">
        <v>0.5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392</v>
      </c>
      <c r="S54" s="50">
        <v>0.21052631578947367</v>
      </c>
      <c r="T54" s="47" t="s">
        <v>412</v>
      </c>
      <c r="U54" s="51">
        <v>3900</v>
      </c>
      <c r="V54" s="47" t="s">
        <v>268</v>
      </c>
      <c r="W54" s="51">
        <v>-8000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167</v>
      </c>
      <c r="C55" s="107">
        <v>1</v>
      </c>
      <c r="D55" s="45" t="s">
        <v>269</v>
      </c>
      <c r="E55" s="46">
        <v>-223.90000000000003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262</v>
      </c>
      <c r="K55" s="49">
        <v>0</v>
      </c>
      <c r="L55" s="47" t="s">
        <v>324</v>
      </c>
      <c r="M55" s="49">
        <v>0.54545454545454541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394</v>
      </c>
      <c r="S55" s="50">
        <v>0.21428571428571427</v>
      </c>
      <c r="T55" s="47" t="s">
        <v>166</v>
      </c>
      <c r="U55" s="51">
        <v>2928.5714285714284</v>
      </c>
      <c r="V55" s="47" t="s">
        <v>179</v>
      </c>
      <c r="W55" s="51">
        <v>-8157.1428571428569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180</v>
      </c>
      <c r="C56" s="107">
        <v>1</v>
      </c>
      <c r="D56" s="45" t="s">
        <v>335</v>
      </c>
      <c r="E56" s="46">
        <v>-259.10000000000002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386</v>
      </c>
      <c r="K56" s="49">
        <v>0</v>
      </c>
      <c r="L56" s="47" t="s">
        <v>208</v>
      </c>
      <c r="M56" s="49">
        <v>0.66666666666666663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208</v>
      </c>
      <c r="S56" s="50">
        <v>0.21739130434782608</v>
      </c>
      <c r="T56" s="47" t="s">
        <v>202</v>
      </c>
      <c r="U56" s="51">
        <v>1300</v>
      </c>
      <c r="V56" s="47" t="s">
        <v>395</v>
      </c>
      <c r="W56" s="51">
        <v>-8600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196</v>
      </c>
      <c r="C57" s="107">
        <v>1</v>
      </c>
      <c r="D57" s="45" t="s">
        <v>238</v>
      </c>
      <c r="E57" s="46">
        <v>-355.00000000000006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392</v>
      </c>
      <c r="K57" s="49">
        <v>0</v>
      </c>
      <c r="L57" s="47" t="s">
        <v>404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262</v>
      </c>
      <c r="S57" s="50">
        <v>0.21739130434782608</v>
      </c>
      <c r="T57" s="47" t="s">
        <v>196</v>
      </c>
      <c r="U57" s="51">
        <v>1000</v>
      </c>
      <c r="V57" s="47" t="s">
        <v>396</v>
      </c>
      <c r="W57" s="51">
        <v>-8920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215</v>
      </c>
      <c r="C58" s="107">
        <v>1</v>
      </c>
      <c r="D58" s="45" t="s">
        <v>272</v>
      </c>
      <c r="E58" s="46">
        <v>-370.8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394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268</v>
      </c>
      <c r="C59" s="107">
        <v>1</v>
      </c>
      <c r="D59" s="45" t="s">
        <v>235</v>
      </c>
      <c r="E59" s="46">
        <v>-389.99999999999989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396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412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412</v>
      </c>
      <c r="AE60" s="50">
        <v>0</v>
      </c>
      <c r="AF60" s="47" t="s">
        <v>412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1169</v>
      </c>
      <c r="C2" s="121"/>
      <c r="E2" s="32" t="s">
        <v>54</v>
      </c>
      <c r="F2" s="29" t="s">
        <v>20</v>
      </c>
      <c r="G2" s="12">
        <v>1049</v>
      </c>
      <c r="H2" s="93">
        <f>IF(B$17=0,0,G2/B$17)</f>
        <v>0.58277777777777773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-52.226027397260275</v>
      </c>
      <c r="P2" s="79">
        <v>1168</v>
      </c>
      <c r="Q2" s="63">
        <v>-61000</v>
      </c>
    </row>
    <row r="3" spans="1:17">
      <c r="A3" s="19" t="s">
        <v>8</v>
      </c>
      <c r="B3" s="122">
        <v>8512</v>
      </c>
      <c r="C3" s="123"/>
      <c r="E3" s="33" t="s">
        <v>181</v>
      </c>
      <c r="F3" s="30" t="s">
        <v>156</v>
      </c>
      <c r="G3" s="13">
        <v>932</v>
      </c>
      <c r="H3" s="94">
        <f>IF(B$17=0,0,G3/B$17)</f>
        <v>0.51777777777777778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-21.727972626176218</v>
      </c>
      <c r="P3" s="80">
        <v>1169</v>
      </c>
      <c r="Q3" s="64">
        <v>-25400</v>
      </c>
    </row>
    <row r="4" spans="1:17">
      <c r="A4" s="19" t="s">
        <v>6</v>
      </c>
      <c r="B4" s="124">
        <v>-196.30000000000013</v>
      </c>
      <c r="C4" s="125"/>
      <c r="E4" s="33" t="s">
        <v>184</v>
      </c>
      <c r="F4" s="30" t="s">
        <v>187</v>
      </c>
      <c r="G4" s="13">
        <v>892</v>
      </c>
      <c r="H4" s="94">
        <f>IF(B$17=0,0,G4/B$17)</f>
        <v>0.49555555555555558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-14.614703277236492</v>
      </c>
      <c r="P4" s="80">
        <v>1129</v>
      </c>
      <c r="Q4" s="64">
        <v>-16500</v>
      </c>
    </row>
    <row r="5" spans="1:17">
      <c r="A5" s="19" t="s">
        <v>7</v>
      </c>
      <c r="B5" s="126">
        <f>IF(B$2=0,0,B$4/B$2)</f>
        <v>-0.16792130025662971</v>
      </c>
      <c r="C5" s="127"/>
      <c r="E5" s="33" t="s">
        <v>60</v>
      </c>
      <c r="F5" s="30" t="s">
        <v>24</v>
      </c>
      <c r="G5" s="13">
        <v>683</v>
      </c>
      <c r="H5" s="94">
        <f>IF(B$17=0,0,G5/B$17)</f>
        <v>0.37944444444444442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-39.121951219512198</v>
      </c>
      <c r="P5" s="80">
        <v>1025</v>
      </c>
      <c r="Q5" s="64">
        <v>-40100</v>
      </c>
    </row>
    <row r="6" spans="1:17">
      <c r="A6" s="19" t="s">
        <v>1</v>
      </c>
      <c r="B6" s="128">
        <f>IF(B$2=0,0,(B$7*1+B$8*2+B$9*3+B$10*4)/B$2)</f>
        <v>2.4893071000855431</v>
      </c>
      <c r="C6" s="129"/>
      <c r="E6" s="33" t="s">
        <v>56</v>
      </c>
      <c r="F6" s="30" t="s">
        <v>185</v>
      </c>
      <c r="G6" s="13">
        <v>461</v>
      </c>
      <c r="H6" s="94">
        <f>IF(B$17=0,0,G6/B$17)</f>
        <v>0.25611111111111112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10.233160621761659</v>
      </c>
      <c r="P6" s="80">
        <v>772</v>
      </c>
      <c r="Q6" s="64">
        <v>7900</v>
      </c>
    </row>
    <row r="7" spans="1:17">
      <c r="A7" s="19" t="s">
        <v>2</v>
      </c>
      <c r="B7" s="13">
        <v>298</v>
      </c>
      <c r="C7" s="6">
        <f t="shared" ref="C7:C12" si="2">IF(B$2=0,0,B7/B$2)</f>
        <v>0.25491873396065012</v>
      </c>
      <c r="E7" s="33" t="s">
        <v>55</v>
      </c>
      <c r="F7" s="30" t="s">
        <v>155</v>
      </c>
      <c r="G7" s="13">
        <v>397</v>
      </c>
      <c r="H7" s="94">
        <f>IF(B$17=0,0,G7/B$17)</f>
        <v>0.22055555555555556</v>
      </c>
      <c r="I7" s="56">
        <v>24</v>
      </c>
      <c r="K7" s="5">
        <v>5</v>
      </c>
      <c r="L7" s="61">
        <v>-14.199999999999992</v>
      </c>
      <c r="N7" s="76" t="s">
        <v>107</v>
      </c>
      <c r="O7" s="83">
        <f t="shared" si="0"/>
        <v>-33.333333333333336</v>
      </c>
      <c r="P7" s="80">
        <v>480</v>
      </c>
      <c r="Q7" s="64">
        <v>-16000</v>
      </c>
    </row>
    <row r="8" spans="1:17">
      <c r="A8" s="19" t="s">
        <v>3</v>
      </c>
      <c r="B8" s="13">
        <v>290</v>
      </c>
      <c r="C8" s="6">
        <f>IF(B$2=0,0,B8/B$2)</f>
        <v>0.24807527801539778</v>
      </c>
      <c r="E8" s="33" t="s">
        <v>57</v>
      </c>
      <c r="F8" s="30" t="s">
        <v>21</v>
      </c>
      <c r="G8" s="13">
        <v>396</v>
      </c>
      <c r="H8" s="94">
        <f>IF(B$17=0,0,G8/B$17)</f>
        <v>0.22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-9.2592592592592595</v>
      </c>
      <c r="P8" s="80">
        <v>216</v>
      </c>
      <c r="Q8" s="64">
        <v>-2000</v>
      </c>
    </row>
    <row r="9" spans="1:17">
      <c r="A9" s="20" t="s">
        <v>4</v>
      </c>
      <c r="B9" s="14">
        <v>292</v>
      </c>
      <c r="C9" s="7">
        <f>IF(B$2=0,0,B9/B$2)</f>
        <v>0.24978614200171087</v>
      </c>
      <c r="E9" s="33" t="s">
        <v>59</v>
      </c>
      <c r="F9" s="30" t="s">
        <v>23</v>
      </c>
      <c r="G9" s="13">
        <v>320</v>
      </c>
      <c r="H9" s="94">
        <f>IF(B$17=0,0,G9/B$17)</f>
        <v>0.17777777777777778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14.705882352941176</v>
      </c>
      <c r="P9" s="81">
        <v>68</v>
      </c>
      <c r="Q9" s="65">
        <v>1000</v>
      </c>
    </row>
    <row r="10" spans="1:17">
      <c r="A10" s="20" t="s">
        <v>152</v>
      </c>
      <c r="B10" s="14">
        <v>289</v>
      </c>
      <c r="C10" s="7">
        <f>IF(B$2=0,0,B10/B$2)</f>
        <v>0.24721984602224123</v>
      </c>
      <c r="E10" s="33" t="s">
        <v>182</v>
      </c>
      <c r="F10" s="30" t="s">
        <v>19</v>
      </c>
      <c r="G10" s="13">
        <v>190</v>
      </c>
      <c r="H10" s="94">
        <f>IF(B$17=0,0,G10/B$17)</f>
        <v>0.10555555555555556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588</v>
      </c>
      <c r="C11" s="7">
        <f>IF(B$2=0,0,B11/B$2)</f>
        <v>0.50299401197604787</v>
      </c>
      <c r="E11" s="33" t="s">
        <v>58</v>
      </c>
      <c r="F11" s="30" t="s">
        <v>22</v>
      </c>
      <c r="G11" s="13">
        <v>113</v>
      </c>
      <c r="H11" s="94">
        <f>IF(B$17=0,0,G11/B$17)</f>
        <v>6.277777777777778E-2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2.9940119760479042E-2</v>
      </c>
      <c r="E12" s="33" t="s">
        <v>77</v>
      </c>
      <c r="F12" s="30" t="s">
        <v>41</v>
      </c>
      <c r="G12" s="13">
        <v>76</v>
      </c>
      <c r="H12" s="94">
        <f>IF(B$17=0,0,G12/B$17)</f>
        <v>4.2222222222222223E-2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-0.16825938566552906</v>
      </c>
      <c r="P12" s="79">
        <v>293</v>
      </c>
      <c r="Q12" s="67">
        <v>-49.300000000000011</v>
      </c>
    </row>
    <row r="13" spans="1:17">
      <c r="A13" s="22" t="s">
        <v>97</v>
      </c>
      <c r="B13" s="15">
        <v>1749</v>
      </c>
      <c r="C13" s="11">
        <f>IF(B$3=0,0,B13/B$3)</f>
        <v>0.20547462406015038</v>
      </c>
      <c r="E13" s="33" t="s">
        <v>74</v>
      </c>
      <c r="F13" s="30" t="s">
        <v>38</v>
      </c>
      <c r="G13" s="13">
        <v>59</v>
      </c>
      <c r="H13" s="94">
        <f>IF(B$17=0,0,G13/B$17)</f>
        <v>3.2777777777777781E-2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1.3921501706484622</v>
      </c>
      <c r="P13" s="80">
        <v>293</v>
      </c>
      <c r="Q13" s="68">
        <v>407.89999999999947</v>
      </c>
    </row>
    <row r="14" spans="1:17">
      <c r="A14" s="19" t="s">
        <v>94</v>
      </c>
      <c r="B14" s="13">
        <v>2040</v>
      </c>
      <c r="C14" s="6">
        <f>IF(B$3=0,0,B14/B$3)</f>
        <v>0.23966165413533835</v>
      </c>
      <c r="E14" s="33" t="s">
        <v>183</v>
      </c>
      <c r="F14" s="30" t="s">
        <v>186</v>
      </c>
      <c r="G14" s="13">
        <v>44</v>
      </c>
      <c r="H14" s="94">
        <f>IF(B$17=0,0,G14/B$17)</f>
        <v>2.4444444444444446E-2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-0.80921501706484722</v>
      </c>
      <c r="P14" s="80">
        <v>293</v>
      </c>
      <c r="Q14" s="68">
        <v>-237.10000000000022</v>
      </c>
    </row>
    <row r="15" spans="1:17">
      <c r="A15" s="18" t="s">
        <v>99</v>
      </c>
      <c r="B15" s="12">
        <f>B21</f>
        <v>935</v>
      </c>
      <c r="C15" s="4">
        <f>IF(B$13=0,0,B15/B$13)</f>
        <v>0.53459119496855345</v>
      </c>
      <c r="E15" s="33" t="s">
        <v>66</v>
      </c>
      <c r="F15" s="30" t="s">
        <v>30</v>
      </c>
      <c r="G15" s="13">
        <v>35</v>
      </c>
      <c r="H15" s="94">
        <f>IF(B$17=0,0,G15/B$17)</f>
        <v>1.9444444444444445E-2</v>
      </c>
      <c r="I15" s="56">
        <v>16</v>
      </c>
      <c r="K15" s="5">
        <v>13</v>
      </c>
      <c r="L15" s="61">
        <v>62.500000000000007</v>
      </c>
      <c r="N15" s="77" t="s">
        <v>159</v>
      </c>
      <c r="O15" s="87">
        <f>IF(P15=0,0,Q15/P15)</f>
        <v>-1.0846416382252564</v>
      </c>
      <c r="P15" s="81">
        <v>293</v>
      </c>
      <c r="Q15" s="69">
        <v>-317.80000000000013</v>
      </c>
    </row>
    <row r="16" spans="1:17">
      <c r="A16" s="18" t="s">
        <v>100</v>
      </c>
      <c r="B16" s="12">
        <f>B22</f>
        <v>676</v>
      </c>
      <c r="C16" s="4">
        <f>IF(B$14=0,0,B16/B$14)</f>
        <v>0.33137254901960783</v>
      </c>
      <c r="E16" s="33" t="s">
        <v>71</v>
      </c>
      <c r="F16" s="30" t="s">
        <v>35</v>
      </c>
      <c r="G16" s="13">
        <v>35</v>
      </c>
      <c r="H16" s="94">
        <f>IF(B$17=0,0,G16/B$17)</f>
        <v>1.9444444444444445E-2</v>
      </c>
      <c r="I16" s="56">
        <v>15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1800</v>
      </c>
      <c r="C17" s="4">
        <f>IF(B$3=0,0,B17/B$3)</f>
        <v>0.21146616541353383</v>
      </c>
      <c r="E17" s="33" t="s">
        <v>67</v>
      </c>
      <c r="F17" s="30" t="s">
        <v>31</v>
      </c>
      <c r="G17" s="13">
        <v>21</v>
      </c>
      <c r="H17" s="94">
        <f>IF(B$17=0,0,G17/B$17)</f>
        <v>1.1666666666666667E-2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1137</v>
      </c>
      <c r="C18" s="6">
        <f>IF(B$3=0,0,B18/B$3)</f>
        <v>0.13357612781954886</v>
      </c>
      <c r="E18" s="33" t="s">
        <v>69</v>
      </c>
      <c r="F18" s="30" t="s">
        <v>33</v>
      </c>
      <c r="G18" s="13">
        <v>17</v>
      </c>
      <c r="H18" s="94">
        <f>IF(B$17=0,0,G18/B$17)</f>
        <v>9.4444444444444445E-3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659</v>
      </c>
      <c r="C19" s="6">
        <f>IF(B$17=0,0,B19/B$17)</f>
        <v>0.36611111111111111</v>
      </c>
      <c r="E19" s="33" t="s">
        <v>78</v>
      </c>
      <c r="F19" s="30" t="s">
        <v>42</v>
      </c>
      <c r="G19" s="13">
        <v>16</v>
      </c>
      <c r="H19" s="94">
        <f>IF(B$17=0,0,G19/B$17)</f>
        <v>8.8888888888888889E-3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1141</v>
      </c>
      <c r="C20" s="6">
        <f>IF(B$17=0,0,B20/B$17)</f>
        <v>0.63388888888888884</v>
      </c>
      <c r="E20" s="33" t="s">
        <v>62</v>
      </c>
      <c r="F20" s="30" t="s">
        <v>26</v>
      </c>
      <c r="G20" s="13">
        <v>12</v>
      </c>
      <c r="H20" s="94">
        <f>IF(B$17=0,0,G20/B$17)</f>
        <v>6.6666666666666671E-3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935</v>
      </c>
      <c r="C21" s="6">
        <f>IF(B$17=0,0,B21/B$17)</f>
        <v>0.51944444444444449</v>
      </c>
      <c r="E21" s="33" t="s">
        <v>61</v>
      </c>
      <c r="F21" s="30" t="s">
        <v>25</v>
      </c>
      <c r="G21" s="13">
        <v>9</v>
      </c>
      <c r="H21" s="94">
        <f>IF(B$17=0,0,G21/B$17)</f>
        <v>5.0000000000000001E-3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676</v>
      </c>
      <c r="C22" s="6">
        <f>IF(B$17=0,0,B22/B$17)</f>
        <v>0.37555555555555553</v>
      </c>
      <c r="E22" s="33" t="s">
        <v>76</v>
      </c>
      <c r="F22" s="30" t="s">
        <v>40</v>
      </c>
      <c r="G22" s="13">
        <v>7</v>
      </c>
      <c r="H22" s="94">
        <f>IF(B$17=0,0,G22/B$17)</f>
        <v>3.8888888888888888E-3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189</v>
      </c>
      <c r="C23" s="6">
        <f>IF(B$17=0,0,B23/B$17)</f>
        <v>0.105</v>
      </c>
      <c r="E23" s="33" t="s">
        <v>63</v>
      </c>
      <c r="F23" s="30" t="s">
        <v>27</v>
      </c>
      <c r="G23" s="13">
        <v>5</v>
      </c>
      <c r="H23" s="94">
        <f>IF(B$17=0,0,G23/B$17)</f>
        <v>2.7777777777777779E-3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6405.5</v>
      </c>
      <c r="C24" s="8">
        <v>11529900</v>
      </c>
      <c r="E24" s="33" t="s">
        <v>72</v>
      </c>
      <c r="F24" s="30" t="s">
        <v>36</v>
      </c>
      <c r="G24" s="13">
        <v>2</v>
      </c>
      <c r="H24" s="94">
        <f>IF(B$17=0,0,G24/B$17)</f>
        <v>1.1111111111111111E-3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7457.0284697508896</v>
      </c>
      <c r="C25" s="98">
        <v>8381700</v>
      </c>
      <c r="E25" s="33" t="s">
        <v>75</v>
      </c>
      <c r="F25" s="30" t="s">
        <v>39</v>
      </c>
      <c r="G25" s="13">
        <v>2</v>
      </c>
      <c r="H25" s="94">
        <f>IF(B$17=0,0,G25/B$17)</f>
        <v>1.1111111111111111E-3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4657.1005917159764</v>
      </c>
      <c r="C26" s="98">
        <v>3148200</v>
      </c>
      <c r="E26" s="33" t="s">
        <v>68</v>
      </c>
      <c r="F26" s="30" t="s">
        <v>32</v>
      </c>
      <c r="G26" s="13">
        <v>1</v>
      </c>
      <c r="H26" s="94">
        <f>IF(B$17=0,0,G26/B$17)</f>
        <v>5.5555555555555556E-4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>IF(P26=0,0,Q26/P26)</f>
        <v>32.228571428571435</v>
      </c>
      <c r="P26" s="80">
        <v>21</v>
      </c>
      <c r="Q26" s="68">
        <v>676.80000000000007</v>
      </c>
    </row>
    <row r="27" spans="1:17">
      <c r="A27" s="20" t="s">
        <v>132</v>
      </c>
      <c r="B27" s="97">
        <f>IF(B$18=0,0,C27/B$18)</f>
        <v>-5694.5470536499561</v>
      </c>
      <c r="C27" s="98">
        <v>-6474700</v>
      </c>
      <c r="E27" s="33" t="s">
        <v>79</v>
      </c>
      <c r="F27" s="30" t="s">
        <v>43</v>
      </c>
      <c r="G27" s="13">
        <v>1</v>
      </c>
      <c r="H27" s="94">
        <f>IF(B$17=0,0,G27/B$17)</f>
        <v>5.5555555555555556E-4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>IF(P27=0,0,Q27/P27)</f>
        <v>26.533333333333331</v>
      </c>
      <c r="P27" s="80">
        <v>24</v>
      </c>
      <c r="Q27" s="68">
        <v>636.79999999999995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5.5555555555555556E-4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5.5555555555555556E-4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20</v>
      </c>
      <c r="C32" s="9">
        <f>IF(B$3=0,0,B32/B$3)</f>
        <v>2.3496240601503758E-3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>IF(P32=0,0,Q32/P32)</f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>IF(P33=0,0,Q33/P33)</f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>IF(P34=0,0,Q34/P34)</f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202</v>
      </c>
      <c r="C35" s="102">
        <f t="shared" ref="C35:C47" si="3">IF(B$17=0,0,B35/B$17)</f>
        <v>0.11222222222222222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397</v>
      </c>
      <c r="C36" s="6">
        <f t="shared" si="3"/>
        <v>0.22055555555555556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>IF(P36=0,0,Q36/P36)</f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416</v>
      </c>
      <c r="C37" s="6">
        <f t="shared" si="3"/>
        <v>0.2311111111111111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238</v>
      </c>
      <c r="O37" s="86">
        <f>IF(P37=0,0,Q37/P37)</f>
        <v>14.040404040404036</v>
      </c>
      <c r="P37" s="80">
        <v>99</v>
      </c>
      <c r="Q37" s="68">
        <v>1389.9999999999995</v>
      </c>
    </row>
    <row r="38" spans="1:17">
      <c r="A38" s="19" t="s">
        <v>137</v>
      </c>
      <c r="B38" s="100">
        <v>369</v>
      </c>
      <c r="C38" s="6">
        <f t="shared" si="3"/>
        <v>0.20499999999999999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>IF(P38=0,0,Q38/P38)</f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207</v>
      </c>
      <c r="C39" s="6">
        <f t="shared" si="3"/>
        <v>0.115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228</v>
      </c>
      <c r="O39" s="86">
        <f>IF(P39=0,0,Q39/P39)</f>
        <v>10.906666666666666</v>
      </c>
      <c r="P39" s="80">
        <v>60</v>
      </c>
      <c r="Q39" s="68">
        <v>654.4</v>
      </c>
    </row>
    <row r="40" spans="1:17">
      <c r="A40" s="19" t="s">
        <v>140</v>
      </c>
      <c r="B40" s="100">
        <v>134</v>
      </c>
      <c r="C40" s="6">
        <f t="shared" si="3"/>
        <v>7.4444444444444438E-2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>IF(P40=0,0,Q40/P40)</f>
        <v>9.0893333333333288</v>
      </c>
      <c r="P40" s="80">
        <v>75</v>
      </c>
      <c r="Q40" s="68">
        <v>681.6999999999997</v>
      </c>
    </row>
    <row r="41" spans="1:17">
      <c r="A41" s="19" t="s">
        <v>141</v>
      </c>
      <c r="B41" s="100">
        <v>41</v>
      </c>
      <c r="C41" s="6">
        <f t="shared" si="3"/>
        <v>2.2777777777777779E-2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404</v>
      </c>
      <c r="O41" s="86">
        <f>IF(P41=0,0,Q41/P41)</f>
        <v>8.2666666666666639</v>
      </c>
      <c r="P41" s="80">
        <v>9</v>
      </c>
      <c r="Q41" s="68">
        <v>74.399999999999977</v>
      </c>
    </row>
    <row r="42" spans="1:17">
      <c r="A42" s="19" t="s">
        <v>142</v>
      </c>
      <c r="B42" s="100">
        <v>19</v>
      </c>
      <c r="C42" s="6">
        <f t="shared" si="3"/>
        <v>1.0555555555555556E-2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3"/>
        <v>5.0000000000000001E-3</v>
      </c>
      <c r="K43" s="5">
        <v>41</v>
      </c>
      <c r="L43" s="61">
        <v>-66.399999999999991</v>
      </c>
      <c r="N43" s="76" t="s">
        <v>235</v>
      </c>
      <c r="O43" s="86">
        <f>IF(P43=0,0,Q43/P43)</f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3"/>
        <v>1.1111111111111111E-3</v>
      </c>
      <c r="K44" s="5">
        <v>42</v>
      </c>
      <c r="L44" s="61">
        <v>-59.29999999999999</v>
      </c>
      <c r="N44" s="76" t="s">
        <v>272</v>
      </c>
      <c r="O44" s="86">
        <f>IF(P44=0,0,Q44/P44)</f>
        <v>5.0177083333333332</v>
      </c>
      <c r="P44" s="80">
        <v>288</v>
      </c>
      <c r="Q44" s="68">
        <v>1445.1</v>
      </c>
    </row>
    <row r="45" spans="1:17">
      <c r="A45" s="19" t="s">
        <v>145</v>
      </c>
      <c r="B45" s="100">
        <v>1</v>
      </c>
      <c r="C45" s="6">
        <f t="shared" si="3"/>
        <v>5.5555555555555556E-4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1.6666666666666668E-3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-1.0122222222222288</v>
      </c>
      <c r="P52" s="80">
        <v>90</v>
      </c>
      <c r="Q52" s="68">
        <v>-91.100000000000591</v>
      </c>
    </row>
    <row r="53" spans="11:17">
      <c r="K53" s="5">
        <v>51</v>
      </c>
      <c r="L53" s="61">
        <v>10</v>
      </c>
      <c r="N53" s="76" t="s">
        <v>164</v>
      </c>
      <c r="O53" s="86">
        <f>IF(P53=0,0,Q53/P53)</f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>IF(P54=0,0,Q54/P54)</f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>IF(P55=0,0,Q55/P55)</f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402</v>
      </c>
      <c r="O56" s="86">
        <f>IF(P56=0,0,Q56/P56)</f>
        <v>-5.0666666666666682</v>
      </c>
      <c r="P56" s="80">
        <v>15</v>
      </c>
      <c r="Q56" s="68">
        <v>-76.000000000000028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-7.3673469387755182</v>
      </c>
      <c r="P59" s="80">
        <v>294</v>
      </c>
      <c r="Q59" s="68">
        <v>-2166.0000000000023</v>
      </c>
    </row>
    <row r="60" spans="11:17">
      <c r="K60" s="5">
        <v>58</v>
      </c>
      <c r="L60" s="61">
        <v>-32.9</v>
      </c>
      <c r="N60" s="76" t="s">
        <v>191</v>
      </c>
      <c r="O60" s="86">
        <f>IF(P60=0,0,Q60/P60)</f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391</v>
      </c>
      <c r="O61" s="86">
        <f>IF(P61=0,0,Q61/P61)</f>
        <v>-8.6285714285714246</v>
      </c>
      <c r="P61" s="80">
        <v>21</v>
      </c>
      <c r="Q61" s="68">
        <v>-181.19999999999993</v>
      </c>
    </row>
    <row r="62" spans="11:17">
      <c r="K62" s="5">
        <v>60</v>
      </c>
      <c r="L62" s="61">
        <v>-19.999999999999996</v>
      </c>
      <c r="N62" s="76" t="s">
        <v>265</v>
      </c>
      <c r="O62" s="86">
        <f>IF(P62=0,0,Q62/P62)</f>
        <v>-9.5103448275862075</v>
      </c>
      <c r="P62" s="80">
        <v>87</v>
      </c>
      <c r="Q62" s="68">
        <v>-827.40000000000009</v>
      </c>
    </row>
    <row r="63" spans="11:17">
      <c r="K63" s="5">
        <v>61</v>
      </c>
      <c r="L63" s="61">
        <v>-66.8</v>
      </c>
      <c r="N63" s="76" t="s">
        <v>412</v>
      </c>
      <c r="O63" s="86">
        <f>IF(P63=0,0,Q63/P63)</f>
        <v>-9.7333333333333325</v>
      </c>
      <c r="P63" s="80">
        <v>3</v>
      </c>
      <c r="Q63" s="68">
        <v>-29.2</v>
      </c>
    </row>
    <row r="64" spans="11:17">
      <c r="K64" s="5">
        <v>62</v>
      </c>
      <c r="L64" s="61">
        <v>-8.2999999999999972</v>
      </c>
      <c r="N64" s="76" t="s">
        <v>276</v>
      </c>
      <c r="O64" s="86">
        <f>IF(P64=0,0,Q64/P64)</f>
        <v>-9.9138888888888772</v>
      </c>
      <c r="P64" s="80">
        <v>360</v>
      </c>
      <c r="Q64" s="68">
        <v>-3568.9999999999959</v>
      </c>
    </row>
    <row r="65" spans="11:17">
      <c r="K65" s="5">
        <v>63</v>
      </c>
      <c r="L65" s="61">
        <v>-30.699999999999996</v>
      </c>
      <c r="N65" s="76" t="s">
        <v>168</v>
      </c>
      <c r="O65" s="86">
        <f>IF(P65=0,0,Q65/P65)</f>
        <v>-11.807407407407409</v>
      </c>
      <c r="P65" s="80">
        <v>54</v>
      </c>
      <c r="Q65" s="68">
        <v>-637.6</v>
      </c>
    </row>
    <row r="66" spans="11:17">
      <c r="K66" s="5">
        <v>64</v>
      </c>
      <c r="L66" s="61">
        <v>-19.999999999999996</v>
      </c>
      <c r="N66" s="76" t="s">
        <v>263</v>
      </c>
      <c r="O66" s="86">
        <f>IF(P66=0,0,Q66/P66)</f>
        <v>-14.657575757575756</v>
      </c>
      <c r="P66" s="80">
        <v>264</v>
      </c>
      <c r="Q66" s="68">
        <v>-3869.5999999999995</v>
      </c>
    </row>
    <row r="67" spans="11:17">
      <c r="K67" s="5">
        <v>65</v>
      </c>
      <c r="L67" s="61">
        <v>37.799999999999997</v>
      </c>
      <c r="N67" s="76" t="s">
        <v>167</v>
      </c>
      <c r="O67" s="86">
        <f>IF(P67=0,0,Q67/P67)</f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-37.539393939393953</v>
      </c>
      <c r="P68" s="80">
        <v>33</v>
      </c>
      <c r="Q68" s="68">
        <v>-1238.8000000000004</v>
      </c>
    </row>
    <row r="69" spans="11:17">
      <c r="K69" s="5">
        <v>67</v>
      </c>
      <c r="L69" s="61">
        <v>1.2999999999999954</v>
      </c>
      <c r="N69" s="76" t="s">
        <v>162</v>
      </c>
      <c r="O69" s="86">
        <f>IF(P69=0,0,Q69/P69)</f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>IF(P70=0,0,Q70/P70)</f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>IF(P71=0,0,Q71/P71)</f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>IF(P72=0,0,Q72/P72)</f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>IF(P73=0,0,Q73/P73)</f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</sheetData>
  <sortState xmlns:xlrd2="http://schemas.microsoft.com/office/spreadsheetml/2017/richdata2" ref="E2:I117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14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35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34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84</v>
      </c>
      <c r="C2" s="121"/>
      <c r="E2" s="32" t="s">
        <v>54</v>
      </c>
      <c r="F2" s="29" t="s">
        <v>20</v>
      </c>
      <c r="G2" s="12">
        <v>109</v>
      </c>
      <c r="H2" s="93">
        <f>IF(B$17=0,0,G2/B$17)</f>
        <v>0.8257575757575758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842.85714285714289</v>
      </c>
      <c r="P2" s="79">
        <v>84</v>
      </c>
      <c r="Q2" s="63">
        <v>70800</v>
      </c>
    </row>
    <row r="3" spans="1:17">
      <c r="A3" s="19" t="s">
        <v>8</v>
      </c>
      <c r="B3" s="122">
        <v>619</v>
      </c>
      <c r="C3" s="123"/>
      <c r="E3" s="33" t="s">
        <v>184</v>
      </c>
      <c r="F3" s="30" t="s">
        <v>187</v>
      </c>
      <c r="G3" s="13">
        <v>92</v>
      </c>
      <c r="H3" s="94">
        <f>IF(B$17=0,0,G3/B$17)</f>
        <v>0.69696969696969702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717.85714285714289</v>
      </c>
      <c r="P3" s="80">
        <v>84</v>
      </c>
      <c r="Q3" s="64">
        <v>60300</v>
      </c>
    </row>
    <row r="4" spans="1:17">
      <c r="A4" s="19" t="s">
        <v>6</v>
      </c>
      <c r="B4" s="124">
        <v>790.10000000000014</v>
      </c>
      <c r="C4" s="125"/>
      <c r="E4" s="33" t="s">
        <v>181</v>
      </c>
      <c r="F4" s="30" t="s">
        <v>156</v>
      </c>
      <c r="G4" s="13">
        <v>54</v>
      </c>
      <c r="H4" s="94">
        <f>IF(B$17=0,0,G4/B$17)</f>
        <v>0.40909090909090912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1211.1111111111111</v>
      </c>
      <c r="P4" s="80">
        <v>81</v>
      </c>
      <c r="Q4" s="64">
        <v>98100</v>
      </c>
    </row>
    <row r="5" spans="1:17">
      <c r="A5" s="19" t="s">
        <v>7</v>
      </c>
      <c r="B5" s="126">
        <f>IF(B$2=0,0,B$4/B$2)</f>
        <v>9.4059523809523817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0.34848484848484851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-358.33333333333331</v>
      </c>
      <c r="P5" s="80">
        <v>72</v>
      </c>
      <c r="Q5" s="64">
        <v>-25800</v>
      </c>
    </row>
    <row r="6" spans="1:17">
      <c r="A6" s="19" t="s">
        <v>1</v>
      </c>
      <c r="B6" s="128">
        <f>IF(B$2=0,0,(B$7*1+B$8*2+B$9*3+B$10*4)/B$2)</f>
        <v>2.25</v>
      </c>
      <c r="C6" s="129"/>
      <c r="E6" s="33" t="s">
        <v>59</v>
      </c>
      <c r="F6" s="30" t="s">
        <v>23</v>
      </c>
      <c r="G6" s="13">
        <v>36</v>
      </c>
      <c r="H6" s="94">
        <f>IF(B$17=0,0,G6/B$17)</f>
        <v>0.27272727272727271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1166.6666666666667</v>
      </c>
      <c r="P6" s="80">
        <v>51</v>
      </c>
      <c r="Q6" s="64">
        <v>59500</v>
      </c>
    </row>
    <row r="7" spans="1:17">
      <c r="A7" s="19" t="s">
        <v>2</v>
      </c>
      <c r="B7" s="13">
        <v>26</v>
      </c>
      <c r="C7" s="6">
        <f t="shared" ref="C7:C12" si="2">IF(B$2=0,0,B7/B$2)</f>
        <v>0.30952380952380953</v>
      </c>
      <c r="E7" s="33" t="s">
        <v>57</v>
      </c>
      <c r="F7" s="30" t="s">
        <v>21</v>
      </c>
      <c r="G7" s="13">
        <v>34</v>
      </c>
      <c r="H7" s="94">
        <f>IF(B$17=0,0,G7/B$17)</f>
        <v>0.25757575757575757</v>
      </c>
      <c r="I7" s="56">
        <v>19</v>
      </c>
      <c r="K7" s="5">
        <v>5</v>
      </c>
      <c r="L7" s="61">
        <v>-39</v>
      </c>
      <c r="N7" s="76" t="s">
        <v>107</v>
      </c>
      <c r="O7" s="83">
        <f t="shared" si="0"/>
        <v>1233.3333333333333</v>
      </c>
      <c r="P7" s="80">
        <v>30</v>
      </c>
      <c r="Q7" s="64">
        <v>37000</v>
      </c>
    </row>
    <row r="8" spans="1:17">
      <c r="A8" s="19" t="s">
        <v>3</v>
      </c>
      <c r="B8" s="13">
        <v>25</v>
      </c>
      <c r="C8" s="6">
        <f>IF(B$2=0,0,B8/B$2)</f>
        <v>0.29761904761904762</v>
      </c>
      <c r="E8" s="33" t="s">
        <v>55</v>
      </c>
      <c r="F8" s="30" t="s">
        <v>155</v>
      </c>
      <c r="G8" s="13">
        <v>26</v>
      </c>
      <c r="H8" s="94">
        <f>IF(B$17=0,0,G8/B$17)</f>
        <v>0.19696969696969696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2014.2857142857142</v>
      </c>
      <c r="P8" s="80">
        <v>21</v>
      </c>
      <c r="Q8" s="64">
        <v>42300</v>
      </c>
    </row>
    <row r="9" spans="1:17">
      <c r="A9" s="20" t="s">
        <v>4</v>
      </c>
      <c r="B9" s="14">
        <v>19</v>
      </c>
      <c r="C9" s="7">
        <f>IF(B$2=0,0,B9/B$2)</f>
        <v>0.22619047619047619</v>
      </c>
      <c r="E9" s="33" t="s">
        <v>56</v>
      </c>
      <c r="F9" s="30" t="s">
        <v>185</v>
      </c>
      <c r="G9" s="13">
        <v>23</v>
      </c>
      <c r="H9" s="94">
        <f>IF(B$17=0,0,G9/B$17)</f>
        <v>0.17424242424242425</v>
      </c>
      <c r="I9" s="56">
        <v>44</v>
      </c>
      <c r="K9" s="5">
        <v>7</v>
      </c>
      <c r="L9" s="61">
        <v>95.1</v>
      </c>
      <c r="N9" s="77" t="s">
        <v>158</v>
      </c>
      <c r="O9" s="84">
        <f t="shared" si="0"/>
        <v>-1600</v>
      </c>
      <c r="P9" s="81">
        <v>7</v>
      </c>
      <c r="Q9" s="65">
        <v>-11200</v>
      </c>
    </row>
    <row r="10" spans="1:17">
      <c r="A10" s="20" t="s">
        <v>152</v>
      </c>
      <c r="B10" s="14">
        <v>14</v>
      </c>
      <c r="C10" s="7">
        <f>IF(B$2=0,0,B10/B$2)</f>
        <v>0.16666666666666666</v>
      </c>
      <c r="E10" s="33" t="s">
        <v>182</v>
      </c>
      <c r="F10" s="30" t="s">
        <v>19</v>
      </c>
      <c r="G10" s="13">
        <v>11</v>
      </c>
      <c r="H10" s="94">
        <f>IF(B$17=0,0,G10/B$17)</f>
        <v>8.3333333333333329E-2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51</v>
      </c>
      <c r="C11" s="7">
        <f>IF(B$2=0,0,B11/B$2)</f>
        <v>0.6071428571428571</v>
      </c>
      <c r="E11" s="33" t="s">
        <v>58</v>
      </c>
      <c r="F11" s="30" t="s">
        <v>22</v>
      </c>
      <c r="G11" s="13">
        <v>9</v>
      </c>
      <c r="H11" s="94">
        <f>IF(B$17=0,0,G11/B$17)</f>
        <v>6.8181818181818177E-2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1.1904761904761904E-2</v>
      </c>
      <c r="E12" s="33" t="s">
        <v>77</v>
      </c>
      <c r="F12" s="30" t="s">
        <v>41</v>
      </c>
      <c r="G12" s="13">
        <v>8</v>
      </c>
      <c r="H12" s="94">
        <f>IF(B$17=0,0,G12/B$17)</f>
        <v>6.0606060606060608E-2</v>
      </c>
      <c r="I12" s="56">
        <v>13</v>
      </c>
      <c r="K12" s="5">
        <v>10</v>
      </c>
      <c r="L12" s="61">
        <v>88.5</v>
      </c>
      <c r="N12" s="75" t="s">
        <v>126</v>
      </c>
      <c r="O12" s="85">
        <f>IF(P12=0,0,Q12/P12)</f>
        <v>13.259090909090908</v>
      </c>
      <c r="P12" s="79">
        <v>22</v>
      </c>
      <c r="Q12" s="67">
        <v>291.7</v>
      </c>
    </row>
    <row r="13" spans="1:17">
      <c r="A13" s="22" t="s">
        <v>97</v>
      </c>
      <c r="B13" s="15">
        <v>97</v>
      </c>
      <c r="C13" s="11">
        <f>IF(B$3=0,0,B13/B$3)</f>
        <v>0.15670436187399031</v>
      </c>
      <c r="E13" s="33" t="s">
        <v>66</v>
      </c>
      <c r="F13" s="30" t="s">
        <v>30</v>
      </c>
      <c r="G13" s="13">
        <v>3</v>
      </c>
      <c r="H13" s="94">
        <f>IF(B$17=0,0,G13/B$17)</f>
        <v>2.2727272727272728E-2</v>
      </c>
      <c r="I13" s="56">
        <v>14</v>
      </c>
      <c r="K13" s="5">
        <v>11</v>
      </c>
      <c r="L13" s="61">
        <v>44</v>
      </c>
      <c r="N13" s="76" t="s">
        <v>127</v>
      </c>
      <c r="O13" s="86">
        <f>IF(P13=0,0,Q13/P13)</f>
        <v>14.483333333333333</v>
      </c>
      <c r="P13" s="80">
        <v>18</v>
      </c>
      <c r="Q13" s="68">
        <v>260.7</v>
      </c>
    </row>
    <row r="14" spans="1:17">
      <c r="A14" s="19" t="s">
        <v>94</v>
      </c>
      <c r="B14" s="13">
        <v>134</v>
      </c>
      <c r="C14" s="6">
        <f>IF(B$3=0,0,B14/B$3)</f>
        <v>0.21647819063004847</v>
      </c>
      <c r="E14" s="33" t="s">
        <v>183</v>
      </c>
      <c r="F14" s="30" t="s">
        <v>186</v>
      </c>
      <c r="G14" s="13">
        <v>2</v>
      </c>
      <c r="H14" s="94">
        <f>IF(B$17=0,0,G14/B$17)</f>
        <v>1.5151515151515152E-2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54</v>
      </c>
      <c r="C15" s="4">
        <f>IF(B$13=0,0,B15/B$13)</f>
        <v>0.55670103092783507</v>
      </c>
      <c r="E15" s="33" t="s">
        <v>69</v>
      </c>
      <c r="F15" s="30" t="s">
        <v>33</v>
      </c>
      <c r="G15" s="13">
        <v>2</v>
      </c>
      <c r="H15" s="94">
        <f>IF(B$17=0,0,G15/B$17)</f>
        <v>1.5151515151515152E-2</v>
      </c>
      <c r="I15" s="56">
        <v>8</v>
      </c>
      <c r="K15" s="5">
        <v>13</v>
      </c>
      <c r="L15" s="61">
        <v>168.9</v>
      </c>
      <c r="N15" s="77" t="s">
        <v>159</v>
      </c>
      <c r="O15" s="87">
        <f>IF(P15=0,0,Q15/P15)</f>
        <v>6.4758620689655171</v>
      </c>
      <c r="P15" s="81">
        <v>29</v>
      </c>
      <c r="Q15" s="69">
        <v>187.79999999999998</v>
      </c>
    </row>
    <row r="16" spans="1:17">
      <c r="A16" s="18" t="s">
        <v>100</v>
      </c>
      <c r="B16" s="12">
        <f>B22</f>
        <v>53</v>
      </c>
      <c r="C16" s="4">
        <f>IF(B$14=0,0,B16/B$14)</f>
        <v>0.39552238805970147</v>
      </c>
      <c r="E16" s="33" t="s">
        <v>74</v>
      </c>
      <c r="F16" s="30" t="s">
        <v>38</v>
      </c>
      <c r="G16" s="13">
        <v>2</v>
      </c>
      <c r="H16" s="94">
        <f>IF(B$17=0,0,G16/B$17)</f>
        <v>1.5151515151515152E-2</v>
      </c>
      <c r="I16" s="56">
        <v>24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132</v>
      </c>
      <c r="C17" s="4">
        <f>IF(B$3=0,0,B17/B$3)</f>
        <v>0.21324717285945072</v>
      </c>
      <c r="E17" s="33" t="s">
        <v>62</v>
      </c>
      <c r="F17" s="30" t="s">
        <v>26</v>
      </c>
      <c r="G17" s="13">
        <v>1</v>
      </c>
      <c r="H17" s="94">
        <f>IF(B$17=0,0,G17/B$17)</f>
        <v>7.575757575757576E-3</v>
      </c>
      <c r="I17" s="56">
        <v>6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9.6930533117932149E-2</v>
      </c>
      <c r="E18" s="33" t="s">
        <v>67</v>
      </c>
      <c r="F18" s="30" t="s">
        <v>31</v>
      </c>
      <c r="G18" s="13">
        <v>1</v>
      </c>
      <c r="H18" s="94">
        <f>IF(B$17=0,0,G18/B$17)</f>
        <v>7.575757575757576E-3</v>
      </c>
      <c r="I18" s="56">
        <v>11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35</v>
      </c>
      <c r="C19" s="6">
        <f>IF(B$17=0,0,B19/B$17)</f>
        <v>0.26515151515151514</v>
      </c>
      <c r="E19" s="33" t="s">
        <v>68</v>
      </c>
      <c r="F19" s="30" t="s">
        <v>32</v>
      </c>
      <c r="G19" s="13">
        <v>1</v>
      </c>
      <c r="H19" s="94">
        <f>IF(B$17=0,0,G19/B$17)</f>
        <v>7.575757575757576E-3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97</v>
      </c>
      <c r="C20" s="6">
        <f>IF(B$17=0,0,B20/B$17)</f>
        <v>0.73484848484848486</v>
      </c>
      <c r="E20" s="33" t="s">
        <v>71</v>
      </c>
      <c r="F20" s="30" t="s">
        <v>35</v>
      </c>
      <c r="G20" s="13">
        <v>1</v>
      </c>
      <c r="H20" s="94">
        <f>IF(B$17=0,0,G20/B$17)</f>
        <v>7.575757575757576E-3</v>
      </c>
      <c r="I20" s="56">
        <v>18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54</v>
      </c>
      <c r="C21" s="6">
        <f>IF(B$17=0,0,B21/B$17)</f>
        <v>0.40909090909090912</v>
      </c>
      <c r="E21" s="33" t="s">
        <v>78</v>
      </c>
      <c r="F21" s="30" t="s">
        <v>42</v>
      </c>
      <c r="G21" s="13">
        <v>1</v>
      </c>
      <c r="H21" s="94">
        <f>IF(B$17=0,0,G21/B$17)</f>
        <v>7.575757575757576E-3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53</v>
      </c>
      <c r="C22" s="6">
        <f>IF(B$17=0,0,B22/B$17)</f>
        <v>0.40151515151515149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402</v>
      </c>
      <c r="O22" s="86">
        <f>IF(P22=0,0,Q22/P22)</f>
        <v>82.3</v>
      </c>
      <c r="P22" s="80">
        <v>1</v>
      </c>
      <c r="Q22" s="68">
        <v>82.3</v>
      </c>
    </row>
    <row r="23" spans="1:17">
      <c r="A23" s="19" t="s">
        <v>150</v>
      </c>
      <c r="B23" s="13">
        <v>25</v>
      </c>
      <c r="C23" s="6">
        <f>IF(B$17=0,0,B23/B$17)</f>
        <v>0.18939393939393939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7293.181818181818</v>
      </c>
      <c r="C24" s="8">
        <v>962700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8193.67088607595</v>
      </c>
      <c r="C25" s="98">
        <v>647300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>IF(P25=0,0,Q25/P25)</f>
        <v>56.066666666666663</v>
      </c>
      <c r="P25" s="80">
        <v>3</v>
      </c>
      <c r="Q25" s="68">
        <v>168.2</v>
      </c>
    </row>
    <row r="26" spans="1:17">
      <c r="A26" s="20" t="s">
        <v>134</v>
      </c>
      <c r="B26" s="97">
        <f>IF(B$16=0,0,C26/B$16)</f>
        <v>5950.9433962264147</v>
      </c>
      <c r="C26" s="98">
        <v>315400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166</v>
      </c>
      <c r="O26" s="86">
        <f>IF(P26=0,0,Q26/P26)</f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-4586.666666666667</v>
      </c>
      <c r="C27" s="98">
        <v>-275200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277</v>
      </c>
      <c r="O27" s="86">
        <f>IF(P27=0,0,Q27/P27)</f>
        <v>52.3</v>
      </c>
      <c r="P27" s="80">
        <v>10</v>
      </c>
      <c r="Q27" s="68">
        <v>523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196</v>
      </c>
      <c r="O28" s="86">
        <f>IF(P28=0,0,Q28/P28)</f>
        <v>49.7</v>
      </c>
      <c r="P28" s="80">
        <v>1</v>
      </c>
      <c r="Q28" s="68">
        <v>49.7</v>
      </c>
    </row>
    <row r="29" spans="1:17">
      <c r="A29" s="19" t="s">
        <v>131</v>
      </c>
      <c r="B29" s="13">
        <v>42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179</v>
      </c>
      <c r="O29" s="86">
        <f>IF(P29=0,0,Q29/P29)</f>
        <v>46.750000000000014</v>
      </c>
      <c r="P29" s="80">
        <v>8</v>
      </c>
      <c r="Q29" s="68">
        <v>374.00000000000011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>IF(P30=0,0,Q30/P30)</f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161</v>
      </c>
      <c r="O31" s="86">
        <f>IF(P31=0,0,Q31/P31)</f>
        <v>40.43333333333333</v>
      </c>
      <c r="P31" s="80">
        <v>6</v>
      </c>
      <c r="Q31" s="68">
        <v>242.6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324</v>
      </c>
      <c r="O32" s="86">
        <f>IF(P32=0,0,Q32/P32)</f>
        <v>39.425000000000004</v>
      </c>
      <c r="P32" s="80">
        <v>4</v>
      </c>
      <c r="Q32" s="68">
        <v>157.70000000000002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228</v>
      </c>
      <c r="O33" s="86">
        <f>IF(P33=0,0,Q33/P33)</f>
        <v>37.6</v>
      </c>
      <c r="P33" s="80">
        <v>4</v>
      </c>
      <c r="Q33" s="68">
        <v>150.4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>IF(P34=0,0,Q34/P34)</f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9</v>
      </c>
      <c r="C35" s="102">
        <f t="shared" ref="C35:C47" si="3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>IF(P35=0,0,Q35/P35)</f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25</v>
      </c>
      <c r="C36" s="6">
        <f t="shared" si="3"/>
        <v>0.18939393939393939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>IF(P36=0,0,Q36/P36)</f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29</v>
      </c>
      <c r="C37" s="6">
        <f t="shared" si="3"/>
        <v>0.2196969696969697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35.666666666666671</v>
      </c>
      <c r="P37" s="80">
        <v>3</v>
      </c>
      <c r="Q37" s="68">
        <v>107.00000000000001</v>
      </c>
    </row>
    <row r="38" spans="1:17">
      <c r="A38" s="19" t="s">
        <v>137</v>
      </c>
      <c r="B38" s="100">
        <v>38</v>
      </c>
      <c r="C38" s="6">
        <f t="shared" si="3"/>
        <v>0.2878787878787879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191</v>
      </c>
      <c r="O38" s="86">
        <f>IF(P38=0,0,Q38/P38)</f>
        <v>32.150000000000006</v>
      </c>
      <c r="P38" s="80">
        <v>8</v>
      </c>
      <c r="Q38" s="68">
        <v>257.20000000000005</v>
      </c>
    </row>
    <row r="39" spans="1:17">
      <c r="A39" s="19" t="s">
        <v>138</v>
      </c>
      <c r="B39" s="100">
        <v>10</v>
      </c>
      <c r="C39" s="6">
        <f t="shared" si="3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163</v>
      </c>
      <c r="O39" s="86">
        <f>IF(P39=0,0,Q39/P39)</f>
        <v>24.933333333333337</v>
      </c>
      <c r="P39" s="80">
        <v>3</v>
      </c>
      <c r="Q39" s="68">
        <v>74.800000000000011</v>
      </c>
    </row>
    <row r="40" spans="1:17">
      <c r="A40" s="19" t="s">
        <v>140</v>
      </c>
      <c r="B40" s="100">
        <v>12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>IF(P40=0,0,Q40/P40)</f>
        <v>24.8</v>
      </c>
      <c r="P40" s="80">
        <v>2</v>
      </c>
      <c r="Q40" s="68">
        <v>49.6</v>
      </c>
    </row>
    <row r="41" spans="1:17">
      <c r="A41" s="19" t="s">
        <v>141</v>
      </c>
      <c r="B41" s="100">
        <v>6</v>
      </c>
      <c r="C41" s="6">
        <f t="shared" si="3"/>
        <v>4.5454545454545456E-2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392</v>
      </c>
      <c r="O42" s="86">
        <f>IF(P42=0,0,Q42/P42)</f>
        <v>17.933333333333334</v>
      </c>
      <c r="P42" s="80">
        <v>3</v>
      </c>
      <c r="Q42" s="68">
        <v>53.8</v>
      </c>
    </row>
    <row r="43" spans="1:17">
      <c r="A43" s="19" t="s">
        <v>143</v>
      </c>
      <c r="B43" s="100">
        <v>3</v>
      </c>
      <c r="C43" s="6">
        <f t="shared" si="3"/>
        <v>2.2727272727272728E-2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272</v>
      </c>
      <c r="O44" s="86">
        <f>IF(P44=0,0,Q44/P44)</f>
        <v>9.0928571428571434</v>
      </c>
      <c r="P44" s="80">
        <v>14</v>
      </c>
      <c r="Q44" s="68">
        <v>127.3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238</v>
      </c>
      <c r="O45" s="86">
        <f>IF(P45=0,0,Q45/P45)</f>
        <v>7.8142857142857123</v>
      </c>
      <c r="P45" s="80">
        <v>7</v>
      </c>
      <c r="Q45" s="68">
        <v>54.699999999999989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-0.17727272727272753</v>
      </c>
      <c r="P46" s="80">
        <v>22</v>
      </c>
      <c r="Q46" s="68">
        <v>-3.9000000000000057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195</v>
      </c>
      <c r="O47" s="86">
        <f>IF(P47=0,0,Q47/P47)</f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>IF(P48=0,0,Q48/P48)</f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>IF(P49=0,0,Q49/P49)</f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>IF(P51=0,0,Q51/P51)</f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>IF(P52=0,0,Q52/P52)</f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>IF(P53=0,0,Q53/P53)</f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333</v>
      </c>
      <c r="O54" s="86">
        <f>IF(P54=0,0,Q54/P54)</f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404</v>
      </c>
      <c r="O55" s="86">
        <f>IF(P55=0,0,Q55/P55)</f>
        <v>-14.400000000000006</v>
      </c>
      <c r="P55" s="80">
        <v>2</v>
      </c>
      <c r="Q55" s="68">
        <v>-28.800000000000011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>IF(P57=0,0,Q57/P57)</f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391</v>
      </c>
      <c r="O58" s="86">
        <f>IF(P58=0,0,Q58/P58)</f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>IF(P59=0,0,Q59/P59)</f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>IF(P60=0,0,Q60/P60)</f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>IF(P61=0,0,Q61/P61)</f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162</v>
      </c>
      <c r="O62" s="86">
        <f>IF(P62=0,0,Q62/P62)</f>
        <v>-38.020000000000003</v>
      </c>
      <c r="P62" s="80">
        <v>5</v>
      </c>
      <c r="Q62" s="68">
        <v>-190.10000000000002</v>
      </c>
    </row>
    <row r="63" spans="11:17">
      <c r="K63" s="5">
        <v>61</v>
      </c>
      <c r="L63" s="61">
        <v>739</v>
      </c>
      <c r="N63" s="76" t="s">
        <v>412</v>
      </c>
      <c r="O63" s="86">
        <f>IF(P63=0,0,Q63/P63)</f>
        <v>-48</v>
      </c>
      <c r="P63" s="80">
        <v>1</v>
      </c>
      <c r="Q63" s="68">
        <v>-48</v>
      </c>
    </row>
    <row r="64" spans="11:17">
      <c r="K64" s="5">
        <v>62</v>
      </c>
      <c r="L64" s="61">
        <v>748.2</v>
      </c>
      <c r="N64" s="76" t="s">
        <v>388</v>
      </c>
      <c r="O64" s="86">
        <f>IF(P64=0,0,Q64/P64)</f>
        <v>-61.383333333333333</v>
      </c>
      <c r="P64" s="80">
        <v>6</v>
      </c>
      <c r="Q64" s="68">
        <v>-368.3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</sheetData>
  <sortState xmlns:xlrd2="http://schemas.microsoft.com/office/spreadsheetml/2017/richdata2" ref="E2:I8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21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21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38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26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19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23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0.69047619047619047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-1010</v>
      </c>
      <c r="P2" s="79">
        <v>30</v>
      </c>
      <c r="Q2" s="63">
        <v>-30300</v>
      </c>
    </row>
    <row r="3" spans="1:17">
      <c r="A3" s="19" t="s">
        <v>8</v>
      </c>
      <c r="B3" s="122">
        <v>219</v>
      </c>
      <c r="C3" s="123"/>
      <c r="E3" s="33" t="s">
        <v>181</v>
      </c>
      <c r="F3" s="30" t="s">
        <v>156</v>
      </c>
      <c r="G3" s="13">
        <v>24</v>
      </c>
      <c r="H3" s="94">
        <f>IF(B$17=0,0,G3/B$17)</f>
        <v>0.5714285714285714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-16.666666666666668</v>
      </c>
      <c r="P3" s="80">
        <v>30</v>
      </c>
      <c r="Q3" s="64">
        <v>-500</v>
      </c>
    </row>
    <row r="4" spans="1:17">
      <c r="A4" s="19" t="s">
        <v>6</v>
      </c>
      <c r="B4" s="124">
        <v>12.09999999999995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0.52380952380952384</v>
      </c>
      <c r="I4" s="56">
        <v>19</v>
      </c>
      <c r="K4" s="5">
        <v>2</v>
      </c>
      <c r="L4" s="61">
        <v>-92.5</v>
      </c>
      <c r="N4" s="76" t="s">
        <v>105</v>
      </c>
      <c r="O4" s="83">
        <f t="shared" si="0"/>
        <v>-279.31034482758622</v>
      </c>
      <c r="P4" s="80">
        <v>29</v>
      </c>
      <c r="Q4" s="64">
        <v>-8100</v>
      </c>
    </row>
    <row r="5" spans="1:17">
      <c r="A5" s="19" t="s">
        <v>7</v>
      </c>
      <c r="B5" s="126">
        <f>IF(B$2=0,0,B$4/B$2)</f>
        <v>0.40333333333333166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0.40476190476190477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1057.6923076923076</v>
      </c>
      <c r="P5" s="80">
        <v>26</v>
      </c>
      <c r="Q5" s="64">
        <v>27500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0.26190476190476192</v>
      </c>
      <c r="I6" s="56">
        <v>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1190.909090909091</v>
      </c>
      <c r="P6" s="80">
        <v>22</v>
      </c>
      <c r="Q6" s="64">
        <v>26200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20.899999999999991</v>
      </c>
      <c r="N7" s="76" t="s">
        <v>107</v>
      </c>
      <c r="O7" s="83">
        <f t="shared" si="0"/>
        <v>-2000</v>
      </c>
      <c r="P7" s="80">
        <v>12</v>
      </c>
      <c r="Q7" s="64">
        <v>-24000</v>
      </c>
    </row>
    <row r="8" spans="1:17">
      <c r="A8" s="19" t="s">
        <v>3</v>
      </c>
      <c r="B8" s="13">
        <v>4</v>
      </c>
      <c r="C8" s="6">
        <f>IF(B$2=0,0,B8/B$2)</f>
        <v>0.13333333333333333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-683.33333333333337</v>
      </c>
      <c r="P8" s="80">
        <v>6</v>
      </c>
      <c r="Q8" s="64">
        <v>-4100</v>
      </c>
    </row>
    <row r="9" spans="1:17">
      <c r="A9" s="20" t="s">
        <v>4</v>
      </c>
      <c r="B9" s="14">
        <v>14</v>
      </c>
      <c r="C9" s="7">
        <f>IF(B$2=0,0,B9/B$2)</f>
        <v>0.46666666666666667</v>
      </c>
      <c r="E9" s="33" t="s">
        <v>60</v>
      </c>
      <c r="F9" s="30" t="s">
        <v>24</v>
      </c>
      <c r="G9" s="13">
        <v>8</v>
      </c>
      <c r="H9" s="94">
        <f>IF(B$17=0,0,G9/B$17)</f>
        <v>0.19047619047619047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182</v>
      </c>
      <c r="F10" s="30" t="s">
        <v>19</v>
      </c>
      <c r="G10" s="13">
        <v>5</v>
      </c>
      <c r="H10" s="94">
        <f>IF(B$17=0,0,G10/B$17)</f>
        <v>0.11904761904761904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9.5238095238095233E-2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183</v>
      </c>
      <c r="F12" s="30" t="s">
        <v>186</v>
      </c>
      <c r="G12" s="13">
        <v>3</v>
      </c>
      <c r="H12" s="94">
        <f>IF(B$17=0,0,G12/B$17)</f>
        <v>7.1428571428571425E-2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43</v>
      </c>
      <c r="C13" s="11">
        <f>IF(B$3=0,0,B13/B$3)</f>
        <v>0.19634703196347031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0.16894977168949771</v>
      </c>
      <c r="E14" s="33" t="s">
        <v>71</v>
      </c>
      <c r="F14" s="30" t="s">
        <v>35</v>
      </c>
      <c r="G14" s="13">
        <v>2</v>
      </c>
      <c r="H14" s="94">
        <f>IF(B$17=0,0,G14/B$17)</f>
        <v>4.7619047619047616E-2</v>
      </c>
      <c r="I14" s="56">
        <v>10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24</v>
      </c>
      <c r="C15" s="4">
        <f>IF(B$13=0,0,B15/B$13)</f>
        <v>0.55813953488372092</v>
      </c>
      <c r="E15" s="33" t="s">
        <v>78</v>
      </c>
      <c r="F15" s="30" t="s">
        <v>42</v>
      </c>
      <c r="G15" s="13">
        <v>2</v>
      </c>
      <c r="H15" s="94">
        <f>IF(B$17=0,0,G15/B$17)</f>
        <v>4.7619047619047616E-2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1.966666666666667</v>
      </c>
      <c r="P15" s="81">
        <v>9</v>
      </c>
      <c r="Q15" s="69">
        <v>17.700000000000003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2.3809523809523808E-2</v>
      </c>
      <c r="I16" s="56">
        <v>11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0.19178082191780821</v>
      </c>
      <c r="E17" s="33" t="s">
        <v>67</v>
      </c>
      <c r="F17" s="30" t="s">
        <v>31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0.13698630136986301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20</v>
      </c>
      <c r="C19" s="6">
        <f>IF(B$17=0,0,B19/B$17)</f>
        <v>0.47619047619047616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0.52380952380952384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24</v>
      </c>
      <c r="C21" s="6">
        <f>IF(B$17=0,0,B21/B$17)</f>
        <v>0.5714285714285714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0.19047619047619047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7754.7619047619046</v>
      </c>
      <c r="C24" s="8">
        <v>325700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7784.375</v>
      </c>
      <c r="C25" s="98">
        <v>249100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17.125</v>
      </c>
      <c r="P25" s="80">
        <v>8</v>
      </c>
      <c r="Q25" s="68">
        <v>137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23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-13.171428571428573</v>
      </c>
      <c r="P32" s="80">
        <v>7</v>
      </c>
      <c r="Q32" s="68">
        <v>-92.2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227</v>
      </c>
      <c r="O33" s="86">
        <f t="shared" si="3"/>
        <v>-13.475</v>
      </c>
      <c r="P33" s="80">
        <v>4</v>
      </c>
      <c r="Q33" s="68">
        <v>-53.9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258</v>
      </c>
      <c r="O34" s="86">
        <f t="shared" si="3"/>
        <v>-23.699999999999996</v>
      </c>
      <c r="P34" s="80">
        <v>1</v>
      </c>
      <c r="Q34" s="68">
        <v>-23.699999999999996</v>
      </c>
    </row>
    <row r="35" spans="1:17">
      <c r="A35" s="52" t="s">
        <v>139</v>
      </c>
      <c r="B35" s="99">
        <v>3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 t="shared" si="3"/>
        <v>-36.171428571428571</v>
      </c>
      <c r="P35" s="80">
        <v>7</v>
      </c>
      <c r="Q35" s="68">
        <v>-253.2</v>
      </c>
    </row>
    <row r="36" spans="1:17">
      <c r="A36" s="19" t="s">
        <v>135</v>
      </c>
      <c r="B36" s="13">
        <v>6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-45.75</v>
      </c>
      <c r="P36" s="80">
        <v>2</v>
      </c>
      <c r="Q36" s="68">
        <v>-91.5</v>
      </c>
    </row>
    <row r="37" spans="1:17">
      <c r="A37" s="19" t="s">
        <v>136</v>
      </c>
      <c r="B37" s="100">
        <v>8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0.26190476190476192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15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19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14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36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</v>
      </c>
      <c r="C2" s="121"/>
      <c r="E2" s="32" t="s">
        <v>181</v>
      </c>
      <c r="F2" s="29" t="s">
        <v>156</v>
      </c>
      <c r="G2" s="12">
        <v>90</v>
      </c>
      <c r="H2" s="93">
        <f>IF(B$17=0,0,G2/B$17)</f>
        <v>0.52631578947368418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1062.5</v>
      </c>
      <c r="P2" s="79">
        <v>88</v>
      </c>
      <c r="Q2" s="63">
        <v>93500</v>
      </c>
    </row>
    <row r="3" spans="1:17">
      <c r="A3" s="19" t="s">
        <v>8</v>
      </c>
      <c r="B3" s="122">
        <v>674</v>
      </c>
      <c r="C3" s="123"/>
      <c r="E3" s="33" t="s">
        <v>54</v>
      </c>
      <c r="F3" s="30" t="s">
        <v>20</v>
      </c>
      <c r="G3" s="13">
        <v>82</v>
      </c>
      <c r="H3" s="94">
        <f>IF(B$17=0,0,G3/B$17)</f>
        <v>0.47953216374269003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444.31818181818181</v>
      </c>
      <c r="P3" s="80">
        <v>88</v>
      </c>
      <c r="Q3" s="64">
        <v>39100</v>
      </c>
    </row>
    <row r="4" spans="1:17">
      <c r="A4" s="19" t="s">
        <v>6</v>
      </c>
      <c r="B4" s="124">
        <v>960.2</v>
      </c>
      <c r="C4" s="125"/>
      <c r="E4" s="33" t="s">
        <v>184</v>
      </c>
      <c r="F4" s="30" t="s">
        <v>187</v>
      </c>
      <c r="G4" s="13">
        <v>78</v>
      </c>
      <c r="H4" s="94">
        <f>IF(B$17=0,0,G4/B$17)</f>
        <v>0.45614035087719296</v>
      </c>
      <c r="I4" s="56">
        <v>31</v>
      </c>
      <c r="K4" s="5">
        <v>2</v>
      </c>
      <c r="L4" s="61">
        <v>-11.7</v>
      </c>
      <c r="N4" s="76" t="s">
        <v>105</v>
      </c>
      <c r="O4" s="83">
        <f t="shared" si="0"/>
        <v>-189.65517241379311</v>
      </c>
      <c r="P4" s="80">
        <v>87</v>
      </c>
      <c r="Q4" s="64">
        <v>-16500</v>
      </c>
    </row>
    <row r="5" spans="1:17">
      <c r="A5" s="19" t="s">
        <v>7</v>
      </c>
      <c r="B5" s="126">
        <f>IF(B$2=0,0,B$4/B$2)</f>
        <v>10.911363636363637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0.32748538011695905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824.69135802469134</v>
      </c>
      <c r="P5" s="80">
        <v>81</v>
      </c>
      <c r="Q5" s="64">
        <v>66800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56</v>
      </c>
      <c r="F6" s="30" t="s">
        <v>185</v>
      </c>
      <c r="G6" s="13">
        <v>44</v>
      </c>
      <c r="H6" s="94">
        <f>IF(B$17=0,0,G6/B$17)</f>
        <v>0.25730994152046782</v>
      </c>
      <c r="I6" s="56">
        <v>28</v>
      </c>
      <c r="K6" s="5">
        <v>4</v>
      </c>
      <c r="L6" s="61">
        <v>43.2</v>
      </c>
      <c r="N6" s="76" t="s">
        <v>106</v>
      </c>
      <c r="O6" s="83">
        <f t="shared" ref="O6" si="1">IF(P6=0,0,Q6/P6)</f>
        <v>1050</v>
      </c>
      <c r="P6" s="80">
        <v>70</v>
      </c>
      <c r="Q6" s="64">
        <v>73500</v>
      </c>
    </row>
    <row r="7" spans="1:17">
      <c r="A7" s="19" t="s">
        <v>2</v>
      </c>
      <c r="B7" s="13">
        <v>29</v>
      </c>
      <c r="C7" s="6">
        <f t="shared" ref="C7:C12" si="2">IF(B$2=0,0,B7/B$2)</f>
        <v>0.32954545454545453</v>
      </c>
      <c r="E7" s="33" t="s">
        <v>55</v>
      </c>
      <c r="F7" s="30" t="s">
        <v>155</v>
      </c>
      <c r="G7" s="13">
        <v>42</v>
      </c>
      <c r="H7" s="94">
        <f>IF(B$17=0,0,G7/B$17)</f>
        <v>0.24561403508771928</v>
      </c>
      <c r="I7" s="56">
        <v>21</v>
      </c>
      <c r="K7" s="5">
        <v>5</v>
      </c>
      <c r="L7" s="61">
        <v>26.900000000000002</v>
      </c>
      <c r="N7" s="76" t="s">
        <v>107</v>
      </c>
      <c r="O7" s="83">
        <f t="shared" si="0"/>
        <v>571.42857142857144</v>
      </c>
      <c r="P7" s="80">
        <v>42</v>
      </c>
      <c r="Q7" s="64">
        <v>24000</v>
      </c>
    </row>
    <row r="8" spans="1:17">
      <c r="A8" s="19" t="s">
        <v>3</v>
      </c>
      <c r="B8" s="13">
        <v>26</v>
      </c>
      <c r="C8" s="6">
        <f>IF(B$2=0,0,B8/B$2)</f>
        <v>0.29545454545454547</v>
      </c>
      <c r="E8" s="33" t="s">
        <v>59</v>
      </c>
      <c r="F8" s="30" t="s">
        <v>23</v>
      </c>
      <c r="G8" s="13">
        <v>37</v>
      </c>
      <c r="H8" s="94">
        <f>IF(B$17=0,0,G8/B$17)</f>
        <v>0.21637426900584794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-731.81818181818187</v>
      </c>
      <c r="P8" s="80">
        <v>22</v>
      </c>
      <c r="Q8" s="64">
        <v>-16100</v>
      </c>
    </row>
    <row r="9" spans="1:17">
      <c r="A9" s="20" t="s">
        <v>4</v>
      </c>
      <c r="B9" s="14">
        <v>21</v>
      </c>
      <c r="C9" s="7">
        <f>IF(B$2=0,0,B9/B$2)</f>
        <v>0.23863636363636365</v>
      </c>
      <c r="E9" s="33" t="s">
        <v>57</v>
      </c>
      <c r="F9" s="30" t="s">
        <v>21</v>
      </c>
      <c r="G9" s="13">
        <v>31</v>
      </c>
      <c r="H9" s="94">
        <f>IF(B$17=0,0,G9/B$17)</f>
        <v>0.18128654970760233</v>
      </c>
      <c r="I9" s="56">
        <v>37</v>
      </c>
      <c r="K9" s="5">
        <v>7</v>
      </c>
      <c r="L9" s="61">
        <v>108.6</v>
      </c>
      <c r="N9" s="77" t="s">
        <v>158</v>
      </c>
      <c r="O9" s="84">
        <f t="shared" si="0"/>
        <v>687.5</v>
      </c>
      <c r="P9" s="81">
        <v>8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0.13636363636363635</v>
      </c>
      <c r="E10" s="33" t="s">
        <v>182</v>
      </c>
      <c r="F10" s="30" t="s">
        <v>19</v>
      </c>
      <c r="G10" s="13">
        <v>27</v>
      </c>
      <c r="H10" s="94">
        <f>IF(B$17=0,0,G10/B$17)</f>
        <v>0.15789473684210525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4.0935672514619881E-2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1.1363636363636364E-2</v>
      </c>
      <c r="E12" s="33" t="s">
        <v>183</v>
      </c>
      <c r="F12" s="30" t="s">
        <v>186</v>
      </c>
      <c r="G12" s="13">
        <v>6</v>
      </c>
      <c r="H12" s="94">
        <f>IF(B$17=0,0,G12/B$17)</f>
        <v>3.5087719298245612E-2</v>
      </c>
      <c r="I12" s="56">
        <v>12</v>
      </c>
      <c r="K12" s="5">
        <v>10</v>
      </c>
      <c r="L12" s="61">
        <v>9.6999999999999886</v>
      </c>
      <c r="N12" s="75" t="s">
        <v>126</v>
      </c>
      <c r="O12" s="85">
        <f>IF(P12=0,0,Q12/P12)</f>
        <v>8.3875000000000011</v>
      </c>
      <c r="P12" s="79">
        <v>32</v>
      </c>
      <c r="Q12" s="67">
        <v>268.40000000000003</v>
      </c>
    </row>
    <row r="13" spans="1:17">
      <c r="A13" s="22" t="s">
        <v>97</v>
      </c>
      <c r="B13" s="15">
        <v>147</v>
      </c>
      <c r="C13" s="11">
        <f>IF(B$3=0,0,B13/B$3)</f>
        <v>0.21810089020771514</v>
      </c>
      <c r="E13" s="33" t="s">
        <v>74</v>
      </c>
      <c r="F13" s="30" t="s">
        <v>38</v>
      </c>
      <c r="G13" s="13">
        <v>5</v>
      </c>
      <c r="H13" s="94">
        <f>IF(B$17=0,0,G13/B$17)</f>
        <v>2.9239766081871343E-2</v>
      </c>
      <c r="I13" s="56">
        <v>18</v>
      </c>
      <c r="K13" s="5">
        <v>11</v>
      </c>
      <c r="L13" s="61">
        <v>13.699999999999989</v>
      </c>
      <c r="N13" s="76" t="s">
        <v>127</v>
      </c>
      <c r="O13" s="86">
        <f>IF(P13=0,0,Q13/P13)</f>
        <v>10.425000000000001</v>
      </c>
      <c r="P13" s="80">
        <v>20</v>
      </c>
      <c r="Q13" s="68">
        <v>208.50000000000003</v>
      </c>
    </row>
    <row r="14" spans="1:17">
      <c r="A14" s="19" t="s">
        <v>94</v>
      </c>
      <c r="B14" s="13">
        <v>173</v>
      </c>
      <c r="C14" s="6">
        <f>IF(B$3=0,0,B14/B$3)</f>
        <v>0.25667655786350146</v>
      </c>
      <c r="E14" s="33" t="s">
        <v>77</v>
      </c>
      <c r="F14" s="30" t="s">
        <v>41</v>
      </c>
      <c r="G14" s="13">
        <v>5</v>
      </c>
      <c r="H14" s="94">
        <f>IF(B$17=0,0,G14/B$17)</f>
        <v>2.9239766081871343E-2</v>
      </c>
      <c r="I14" s="56">
        <v>22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90</v>
      </c>
      <c r="C15" s="4">
        <f>IF(B$13=0,0,B15/B$13)</f>
        <v>0.61224489795918369</v>
      </c>
      <c r="E15" s="33" t="s">
        <v>66</v>
      </c>
      <c r="F15" s="30" t="s">
        <v>30</v>
      </c>
      <c r="G15" s="13">
        <v>4</v>
      </c>
      <c r="H15" s="94">
        <f>IF(B$17=0,0,G15/B$17)</f>
        <v>2.3391812865497075E-2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65</v>
      </c>
      <c r="C16" s="4">
        <f>IF(B$14=0,0,B16/B$14)</f>
        <v>0.37572254335260113</v>
      </c>
      <c r="E16" s="33" t="s">
        <v>67</v>
      </c>
      <c r="F16" s="30" t="s">
        <v>31</v>
      </c>
      <c r="G16" s="13">
        <v>2</v>
      </c>
      <c r="H16" s="94">
        <f>IF(B$17=0,0,G16/B$17)</f>
        <v>1.1695906432748537E-2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171</v>
      </c>
      <c r="C17" s="4">
        <f>IF(B$3=0,0,B17/B$3)</f>
        <v>0.25370919881305637</v>
      </c>
      <c r="E17" s="33" t="s">
        <v>69</v>
      </c>
      <c r="F17" s="30" t="s">
        <v>33</v>
      </c>
      <c r="G17" s="13">
        <v>2</v>
      </c>
      <c r="H17" s="94">
        <f>IF(B$17=0,0,G17/B$17)</f>
        <v>1.1695906432748537E-2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0.12314540059347182</v>
      </c>
      <c r="E18" s="33" t="s">
        <v>78</v>
      </c>
      <c r="F18" s="30" t="s">
        <v>42</v>
      </c>
      <c r="G18" s="13">
        <v>2</v>
      </c>
      <c r="H18" s="94">
        <f>IF(B$17=0,0,G18/B$17)</f>
        <v>1.1695906432748537E-2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61</v>
      </c>
      <c r="C19" s="6">
        <f>IF(B$17=0,0,B19/B$17)</f>
        <v>0.35672514619883039</v>
      </c>
      <c r="E19" s="33" t="s">
        <v>61</v>
      </c>
      <c r="F19" s="30" t="s">
        <v>25</v>
      </c>
      <c r="G19" s="13">
        <v>1</v>
      </c>
      <c r="H19" s="94">
        <f>IF(B$17=0,0,G19/B$17)</f>
        <v>5.8479532163742687E-3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>IF(P19=0,0,Q19/P19)</f>
        <v>111</v>
      </c>
      <c r="P19" s="80">
        <v>1</v>
      </c>
      <c r="Q19" s="68">
        <v>111</v>
      </c>
    </row>
    <row r="20" spans="1:17">
      <c r="A20" s="19" t="s">
        <v>11</v>
      </c>
      <c r="B20" s="13">
        <v>110</v>
      </c>
      <c r="C20" s="6">
        <f>IF(B$17=0,0,B20/B$17)</f>
        <v>0.64327485380116955</v>
      </c>
      <c r="E20" s="33" t="s">
        <v>62</v>
      </c>
      <c r="F20" s="30" t="s">
        <v>26</v>
      </c>
      <c r="G20" s="13">
        <v>1</v>
      </c>
      <c r="H20" s="94">
        <f>IF(B$17=0,0,G20/B$17)</f>
        <v>5.8479532163742687E-3</v>
      </c>
      <c r="I20" s="56">
        <v>9</v>
      </c>
      <c r="K20" s="5">
        <v>18</v>
      </c>
      <c r="L20" s="61">
        <v>145.99999999999997</v>
      </c>
      <c r="N20" s="76" t="s">
        <v>394</v>
      </c>
      <c r="O20" s="86">
        <f>IF(P20=0,0,Q20/P20)</f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90</v>
      </c>
      <c r="C21" s="6">
        <f>IF(B$17=0,0,B21/B$17)</f>
        <v>0.52631578947368418</v>
      </c>
      <c r="E21" s="33" t="s">
        <v>71</v>
      </c>
      <c r="F21" s="30" t="s">
        <v>35</v>
      </c>
      <c r="G21" s="13">
        <v>1</v>
      </c>
      <c r="H21" s="94">
        <f>IF(B$17=0,0,G21/B$17)</f>
        <v>5.8479532163742687E-3</v>
      </c>
      <c r="I21" s="56">
        <v>20</v>
      </c>
      <c r="K21" s="5">
        <v>19</v>
      </c>
      <c r="L21" s="61">
        <v>152.69999999999996</v>
      </c>
      <c r="N21" s="76" t="s">
        <v>412</v>
      </c>
      <c r="O21" s="86">
        <f>IF(P21=0,0,Q21/P21)</f>
        <v>43.400000000000006</v>
      </c>
      <c r="P21" s="80">
        <v>1</v>
      </c>
      <c r="Q21" s="68">
        <v>43.400000000000006</v>
      </c>
    </row>
    <row r="22" spans="1:17">
      <c r="A22" s="19" t="s">
        <v>149</v>
      </c>
      <c r="B22" s="13">
        <v>65</v>
      </c>
      <c r="C22" s="6">
        <f>IF(B$17=0,0,B22/B$17)</f>
        <v>0.38011695906432746</v>
      </c>
      <c r="E22" s="33" t="s">
        <v>76</v>
      </c>
      <c r="F22" s="30" t="s">
        <v>40</v>
      </c>
      <c r="G22" s="13">
        <v>1</v>
      </c>
      <c r="H22" s="94">
        <f>IF(B$17=0,0,G22/B$17)</f>
        <v>5.8479532163742687E-3</v>
      </c>
      <c r="I22" s="56">
        <v>7</v>
      </c>
      <c r="K22" s="5">
        <v>20</v>
      </c>
      <c r="L22" s="61">
        <v>162.19999999999996</v>
      </c>
      <c r="N22" s="76" t="s">
        <v>392</v>
      </c>
      <c r="O22" s="86">
        <f>IF(P22=0,0,Q22/P22)</f>
        <v>41.366666666666667</v>
      </c>
      <c r="P22" s="80">
        <v>3</v>
      </c>
      <c r="Q22" s="68">
        <v>124.10000000000001</v>
      </c>
    </row>
    <row r="23" spans="1:17">
      <c r="A23" s="19" t="s">
        <v>150</v>
      </c>
      <c r="B23" s="13">
        <v>16</v>
      </c>
      <c r="C23" s="6">
        <f>IF(B$17=0,0,B23/B$17)</f>
        <v>9.3567251461988299E-2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304</v>
      </c>
      <c r="O23" s="86">
        <f>IF(P23=0,0,Q23/P23)</f>
        <v>38.272727272727266</v>
      </c>
      <c r="P23" s="80">
        <v>11</v>
      </c>
      <c r="Q23" s="68">
        <v>420.99999999999994</v>
      </c>
    </row>
    <row r="24" spans="1:17">
      <c r="A24" s="19" t="s">
        <v>5</v>
      </c>
      <c r="B24" s="16">
        <f>IF(B$17=0,0,C24/B$17)</f>
        <v>5962.5730994152045</v>
      </c>
      <c r="C24" s="8">
        <v>1019600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238</v>
      </c>
      <c r="O24" s="86">
        <f>IF(P24=0,0,Q24/P24)</f>
        <v>34.700000000000003</v>
      </c>
      <c r="P24" s="80">
        <v>5</v>
      </c>
      <c r="Q24" s="68">
        <v>173.5</v>
      </c>
    </row>
    <row r="25" spans="1:17">
      <c r="A25" s="20" t="s">
        <v>133</v>
      </c>
      <c r="B25" s="97">
        <f>IF($B$17-B$16=0,0,C25/($B$17-B$16))</f>
        <v>7236.7924528301883</v>
      </c>
      <c r="C25" s="98">
        <v>767100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>IF(P25=0,0,Q25/P25)</f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3884.6153846153848</v>
      </c>
      <c r="C26" s="98">
        <v>252500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258</v>
      </c>
      <c r="O26" s="86">
        <f>IF(P26=0,0,Q26/P26)</f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-4774.6987951807232</v>
      </c>
      <c r="C27" s="98">
        <v>-396300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>IF(P27=0,0,Q27/P27)</f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>IF(P28=0,0,Q28/P28)</f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235</v>
      </c>
      <c r="O29" s="86">
        <f>IF(P29=0,0,Q29/P29)</f>
        <v>20.86666666666666</v>
      </c>
      <c r="P29" s="80">
        <v>27</v>
      </c>
      <c r="Q29" s="68">
        <v>563.39999999999986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272</v>
      </c>
      <c r="O30" s="86">
        <f>IF(P30=0,0,Q30/P30)</f>
        <v>20.703448275862065</v>
      </c>
      <c r="P30" s="80">
        <v>29</v>
      </c>
      <c r="Q30" s="68">
        <v>600.39999999999986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333</v>
      </c>
      <c r="O31" s="86">
        <f>IF(P31=0,0,Q31/P31)</f>
        <v>19.581818181818178</v>
      </c>
      <c r="P31" s="80">
        <v>11</v>
      </c>
      <c r="Q31" s="68">
        <v>215.39999999999995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262</v>
      </c>
      <c r="O32" s="86">
        <f>IF(P32=0,0,Q32/P32)</f>
        <v>18.100000000000001</v>
      </c>
      <c r="P32" s="80">
        <v>3</v>
      </c>
      <c r="Q32" s="68">
        <v>54.300000000000004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195</v>
      </c>
      <c r="O33" s="86">
        <f>IF(P33=0,0,Q33/P33)</f>
        <v>13.428571428571429</v>
      </c>
      <c r="P33" s="80">
        <v>7</v>
      </c>
      <c r="Q33" s="68">
        <v>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269</v>
      </c>
      <c r="O34" s="86">
        <f>IF(P34=0,0,Q34/P34)</f>
        <v>11.22857142857143</v>
      </c>
      <c r="P34" s="80">
        <v>7</v>
      </c>
      <c r="Q34" s="68">
        <v>78.600000000000009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0.11695906432748537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277</v>
      </c>
      <c r="O35" s="86">
        <f>IF(P35=0,0,Q35/P35)</f>
        <v>10.254545454545454</v>
      </c>
      <c r="P35" s="80">
        <v>33</v>
      </c>
      <c r="Q35" s="68">
        <v>338.4</v>
      </c>
    </row>
    <row r="36" spans="1:17">
      <c r="A36" s="19" t="s">
        <v>135</v>
      </c>
      <c r="B36" s="13">
        <v>42</v>
      </c>
      <c r="C36" s="6">
        <f t="shared" si="3"/>
        <v>0.24561403508771928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265</v>
      </c>
      <c r="O36" s="86">
        <f>IF(P36=0,0,Q36/P36)</f>
        <v>10.127272727272725</v>
      </c>
      <c r="P36" s="80">
        <v>11</v>
      </c>
      <c r="Q36" s="68">
        <v>111.39999999999998</v>
      </c>
    </row>
    <row r="37" spans="1:17">
      <c r="A37" s="19" t="s">
        <v>136</v>
      </c>
      <c r="B37" s="100">
        <v>45</v>
      </c>
      <c r="C37" s="6">
        <f t="shared" si="3"/>
        <v>0.26315789473684209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169</v>
      </c>
      <c r="O37" s="86">
        <f>IF(P37=0,0,Q37/P37)</f>
        <v>8.5538461538461572</v>
      </c>
      <c r="P37" s="80">
        <v>26</v>
      </c>
      <c r="Q37" s="68">
        <v>222.40000000000009</v>
      </c>
    </row>
    <row r="38" spans="1:17">
      <c r="A38" s="19" t="s">
        <v>137</v>
      </c>
      <c r="B38" s="100">
        <v>27</v>
      </c>
      <c r="C38" s="6">
        <f t="shared" si="3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244</v>
      </c>
      <c r="O38" s="86">
        <f>IF(P38=0,0,Q38/P38)</f>
        <v>5.4500000000000046</v>
      </c>
      <c r="P38" s="80">
        <v>10</v>
      </c>
      <c r="Q38" s="68">
        <v>54.500000000000043</v>
      </c>
    </row>
    <row r="39" spans="1:17">
      <c r="A39" s="19" t="s">
        <v>138</v>
      </c>
      <c r="B39" s="100">
        <v>24</v>
      </c>
      <c r="C39" s="6">
        <f t="shared" si="3"/>
        <v>0.14035087719298245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391</v>
      </c>
      <c r="O39" s="86">
        <f>IF(P39=0,0,Q39/P39)</f>
        <v>4.5999999999999988</v>
      </c>
      <c r="P39" s="80">
        <v>3</v>
      </c>
      <c r="Q39" s="68">
        <v>13.799999999999997</v>
      </c>
    </row>
    <row r="40" spans="1:17">
      <c r="A40" s="19" t="s">
        <v>140</v>
      </c>
      <c r="B40" s="100">
        <v>6</v>
      </c>
      <c r="C40" s="6">
        <f t="shared" si="3"/>
        <v>3.5087719298245612E-2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276</v>
      </c>
      <c r="O40" s="86">
        <f>IF(P40=0,0,Q40/P40)</f>
        <v>-0.19512195121951245</v>
      </c>
      <c r="P40" s="80">
        <v>41</v>
      </c>
      <c r="Q40" s="68">
        <v>-8.0000000000000107</v>
      </c>
    </row>
    <row r="41" spans="1:17">
      <c r="A41" s="19" t="s">
        <v>141</v>
      </c>
      <c r="B41" s="100">
        <v>6</v>
      </c>
      <c r="C41" s="6">
        <f t="shared" si="3"/>
        <v>3.5087719298245612E-2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163</v>
      </c>
      <c r="O41" s="86">
        <f>IF(P41=0,0,Q41/P41)</f>
        <v>-8.5</v>
      </c>
      <c r="P41" s="80">
        <v>2</v>
      </c>
      <c r="Q41" s="68">
        <v>-17</v>
      </c>
    </row>
    <row r="42" spans="1:17">
      <c r="A42" s="19" t="s">
        <v>142</v>
      </c>
      <c r="B42" s="100">
        <v>1</v>
      </c>
      <c r="C42" s="6">
        <f t="shared" si="3"/>
        <v>5.8479532163742687E-3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228</v>
      </c>
      <c r="O42" s="86">
        <f>IF(P42=0,0,Q42/P42)</f>
        <v>-11.933333333333332</v>
      </c>
      <c r="P42" s="80">
        <v>3</v>
      </c>
      <c r="Q42" s="68">
        <v>-35.799999999999997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388</v>
      </c>
      <c r="O43" s="86">
        <f>IF(P43=0,0,Q43/P43)</f>
        <v>-19.149999999999999</v>
      </c>
      <c r="P43" s="80">
        <v>2</v>
      </c>
      <c r="Q43" s="68">
        <v>-38.299999999999997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396</v>
      </c>
      <c r="O44" s="86">
        <f>IF(P44=0,0,Q44/P44)</f>
        <v>-31.799999999999997</v>
      </c>
      <c r="P44" s="80">
        <v>1</v>
      </c>
      <c r="Q44" s="68">
        <v>-31.799999999999997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264</v>
      </c>
      <c r="O45" s="86">
        <f>IF(P45=0,0,Q45/P45)</f>
        <v>-45.3</v>
      </c>
      <c r="P45" s="80">
        <v>1</v>
      </c>
      <c r="Q45" s="68">
        <v>-45.3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</sheetData>
  <sortState xmlns:xlrd2="http://schemas.microsoft.com/office/spreadsheetml/2017/richdata2" ref="E2:I9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22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5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38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21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10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39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17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35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10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43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46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34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21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26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25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536.36363636363637</v>
      </c>
      <c r="P2" s="79">
        <v>11</v>
      </c>
      <c r="Q2" s="63">
        <v>5900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0.57894736842105265</v>
      </c>
      <c r="I3" s="56">
        <v>17</v>
      </c>
      <c r="K3" s="5">
        <v>1</v>
      </c>
      <c r="L3" s="61">
        <v>59.3</v>
      </c>
      <c r="N3" s="76" t="s">
        <v>104</v>
      </c>
      <c r="O3" s="83">
        <f t="shared" si="0"/>
        <v>2654.5454545454545</v>
      </c>
      <c r="P3" s="80">
        <v>11</v>
      </c>
      <c r="Q3" s="64">
        <v>29200</v>
      </c>
    </row>
    <row r="4" spans="1:17">
      <c r="A4" s="19" t="s">
        <v>6</v>
      </c>
      <c r="B4" s="124">
        <v>302.2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0.52631578947368418</v>
      </c>
      <c r="I4" s="56">
        <v>18</v>
      </c>
      <c r="K4" s="5">
        <v>2</v>
      </c>
      <c r="L4" s="61">
        <v>33.799999999999997</v>
      </c>
      <c r="N4" s="76" t="s">
        <v>105</v>
      </c>
      <c r="O4" s="83">
        <f t="shared" si="0"/>
        <v>460</v>
      </c>
      <c r="P4" s="80">
        <v>10</v>
      </c>
      <c r="Q4" s="64">
        <v>4600</v>
      </c>
    </row>
    <row r="5" spans="1:17">
      <c r="A5" s="19" t="s">
        <v>7</v>
      </c>
      <c r="B5" s="126">
        <f>IF(B$2=0,0,B$4/B$2)</f>
        <v>27.472727272727273</v>
      </c>
      <c r="C5" s="127"/>
      <c r="E5" s="33" t="s">
        <v>55</v>
      </c>
      <c r="F5" s="30" t="s">
        <v>155</v>
      </c>
      <c r="G5" s="13">
        <v>9</v>
      </c>
      <c r="H5" s="94">
        <f>IF(B$17=0,0,G5/B$17)</f>
        <v>0.47368421052631576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-233.33333333333334</v>
      </c>
      <c r="P5" s="80">
        <v>9</v>
      </c>
      <c r="Q5" s="64">
        <v>-2100</v>
      </c>
    </row>
    <row r="6" spans="1:17">
      <c r="A6" s="19" t="s">
        <v>1</v>
      </c>
      <c r="B6" s="128">
        <f>IF(B$2=0,0,(B$7*1+B$8*2+B$9*3+B$10*4)/B$2)</f>
        <v>1.8181818181818181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0.21052631578947367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2616.6666666666665</v>
      </c>
      <c r="P6" s="80">
        <v>6</v>
      </c>
      <c r="Q6" s="64">
        <v>15700</v>
      </c>
    </row>
    <row r="7" spans="1:17">
      <c r="A7" s="19" t="s">
        <v>2</v>
      </c>
      <c r="B7" s="13">
        <v>7</v>
      </c>
      <c r="C7" s="6">
        <f t="shared" ref="C7:C12" si="2">IF(B$2=0,0,B7/B$2)</f>
        <v>0.63636363636363635</v>
      </c>
      <c r="E7" s="33" t="s">
        <v>59</v>
      </c>
      <c r="F7" s="30" t="s">
        <v>23</v>
      </c>
      <c r="G7" s="13">
        <v>4</v>
      </c>
      <c r="H7" s="94">
        <f>IF(B$17=0,0,G7/B$17)</f>
        <v>0.21052631578947367</v>
      </c>
      <c r="I7" s="56">
        <v>14</v>
      </c>
      <c r="K7" s="5">
        <v>5</v>
      </c>
      <c r="L7" s="61">
        <v>127</v>
      </c>
      <c r="N7" s="76" t="s">
        <v>107</v>
      </c>
      <c r="O7" s="83">
        <f t="shared" si="0"/>
        <v>1475</v>
      </c>
      <c r="P7" s="80">
        <v>4</v>
      </c>
      <c r="Q7" s="64">
        <v>5900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4</v>
      </c>
      <c r="H8" s="94">
        <f>IF(B$17=0,0,G8/B$17)</f>
        <v>0.21052631578947367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4000</v>
      </c>
      <c r="P8" s="80">
        <v>2</v>
      </c>
      <c r="Q8" s="64">
        <v>8000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60</v>
      </c>
      <c r="F9" s="30" t="s">
        <v>24</v>
      </c>
      <c r="G9" s="13">
        <v>3</v>
      </c>
      <c r="H9" s="94">
        <f>IF(B$17=0,0,G9/B$17)</f>
        <v>0.15789473684210525</v>
      </c>
      <c r="I9" s="56">
        <v>48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182</v>
      </c>
      <c r="F10" s="30" t="s">
        <v>19</v>
      </c>
      <c r="G10" s="13">
        <v>2</v>
      </c>
      <c r="H10" s="94">
        <f>IF(B$17=0,0,G10/B$17)</f>
        <v>0.10526315789473684</v>
      </c>
      <c r="I10" s="56">
        <v>20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57</v>
      </c>
      <c r="F11" s="30" t="s">
        <v>21</v>
      </c>
      <c r="G11" s="13">
        <v>2</v>
      </c>
      <c r="H11" s="94">
        <f>IF(B$17=0,0,G11/B$17)</f>
        <v>0.10526315789473684</v>
      </c>
      <c r="I11" s="56">
        <v>44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5.2631578947368418E-2</v>
      </c>
      <c r="I12" s="56">
        <v>27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19</v>
      </c>
      <c r="C13" s="11">
        <f>IF(B$3=0,0,B13/B$3)</f>
        <v>0.24050632911392406</v>
      </c>
      <c r="E13" s="33" t="s">
        <v>66</v>
      </c>
      <c r="F13" s="30" t="s">
        <v>30</v>
      </c>
      <c r="G13" s="13">
        <v>1</v>
      </c>
      <c r="H13" s="94">
        <f>IF(B$17=0,0,G13/B$17)</f>
        <v>5.2631578947368418E-2</v>
      </c>
      <c r="I13" s="56">
        <v>6</v>
      </c>
      <c r="K13" s="5">
        <v>11</v>
      </c>
      <c r="L13" s="61">
        <v>302.2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11</v>
      </c>
      <c r="C14" s="6">
        <f>IF(B$3=0,0,B14/B$3)</f>
        <v>0.13924050632911392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5</v>
      </c>
      <c r="C16" s="4">
        <f>IF(B$14=0,0,B16/B$14)</f>
        <v>0.45454545454545453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0.24050632911392406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0.12658227848101267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4</v>
      </c>
      <c r="C19" s="6">
        <f>IF(B$17=0,0,B19/B$17)</f>
        <v>0.21052631578947367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15</v>
      </c>
      <c r="C20" s="6">
        <f>IF(B$17=0,0,B20/B$17)</f>
        <v>0.78947368421052633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61.383333333333333</v>
      </c>
      <c r="P20" s="80">
        <v>6</v>
      </c>
      <c r="Q20" s="68">
        <v>368.3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244</v>
      </c>
      <c r="O21" s="86">
        <f>IF(P21=0,0,Q21/P21)</f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235</v>
      </c>
      <c r="O22" s="86">
        <f>IF(P22=0,0,Q22/P22)</f>
        <v>57.3</v>
      </c>
      <c r="P22" s="80">
        <v>2</v>
      </c>
      <c r="Q22" s="68">
        <v>114.6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>IF(P23=0,0,Q23/P23)</f>
        <v>54.4</v>
      </c>
      <c r="P23" s="80">
        <v>2</v>
      </c>
      <c r="Q23" s="68">
        <v>108.8</v>
      </c>
    </row>
    <row r="24" spans="1:17">
      <c r="A24" s="19" t="s">
        <v>5</v>
      </c>
      <c r="B24" s="16">
        <f>IF(B$17=0,0,C24/B$17)</f>
        <v>8642.105263157895</v>
      </c>
      <c r="C24" s="8">
        <v>164200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272</v>
      </c>
      <c r="O24" s="86">
        <f>IF(P24=0,0,Q24/P24)</f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9485.7142857142862</v>
      </c>
      <c r="C25" s="98">
        <v>132800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19.149999999999999</v>
      </c>
      <c r="P25" s="80">
        <v>2</v>
      </c>
      <c r="Q25" s="68">
        <v>38.299999999999997</v>
      </c>
    </row>
    <row r="26" spans="1:17">
      <c r="A26" s="20" t="s">
        <v>134</v>
      </c>
      <c r="B26" s="97">
        <f>IF(B$16=0,0,C26/B$16)</f>
        <v>6280</v>
      </c>
      <c r="C26" s="98">
        <v>31400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>IF(P26=0,0,Q26/P26)</f>
        <v>15</v>
      </c>
      <c r="P26" s="80">
        <v>2</v>
      </c>
      <c r="Q26" s="68">
        <v>30</v>
      </c>
    </row>
    <row r="27" spans="1:17">
      <c r="A27" s="20" t="s">
        <v>132</v>
      </c>
      <c r="B27" s="97">
        <f>IF(B$18=0,0,C27/B$18)</f>
        <v>-5560</v>
      </c>
      <c r="C27" s="98">
        <v>-55600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333</v>
      </c>
      <c r="O27" s="86">
        <f>IF(P27=0,0,Q27/P27)</f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412</v>
      </c>
      <c r="O28" s="86">
        <f>IF(P28=0,0,Q28/P28)</f>
        <v>-24.6</v>
      </c>
      <c r="P28" s="80">
        <v>1</v>
      </c>
      <c r="Q28" s="68">
        <v>-24.6</v>
      </c>
    </row>
    <row r="29" spans="1:17">
      <c r="A29" s="19" t="s">
        <v>131</v>
      </c>
      <c r="B29" s="13">
        <v>15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386</v>
      </c>
      <c r="O29" s="86">
        <f>IF(P29=0,0,Q29/P29)</f>
        <v>-34.1</v>
      </c>
      <c r="P29" s="80">
        <v>1</v>
      </c>
      <c r="Q29" s="68">
        <v>-34.1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395</v>
      </c>
      <c r="O30" s="86">
        <f>IF(P30=0,0,Q30/P30)</f>
        <v>-99</v>
      </c>
      <c r="P30" s="80">
        <v>1</v>
      </c>
      <c r="Q30" s="68">
        <v>-99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5.2631578947368418E-2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5.2631578947368418E-2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0.26315789473684209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8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-471.42857142857144</v>
      </c>
      <c r="P2" s="79">
        <v>7</v>
      </c>
      <c r="Q2" s="63">
        <v>-3300</v>
      </c>
    </row>
    <row r="3" spans="1:17">
      <c r="A3" s="19" t="s">
        <v>8</v>
      </c>
      <c r="B3" s="122">
        <v>57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0.5714285714285714</v>
      </c>
      <c r="I3" s="56">
        <v>12</v>
      </c>
      <c r="K3" s="5">
        <v>1</v>
      </c>
      <c r="L3" s="61">
        <v>-45.5</v>
      </c>
      <c r="N3" s="76" t="s">
        <v>104</v>
      </c>
      <c r="O3" s="83">
        <f t="shared" si="0"/>
        <v>-800</v>
      </c>
      <c r="P3" s="80">
        <v>7</v>
      </c>
      <c r="Q3" s="64">
        <v>-5600</v>
      </c>
    </row>
    <row r="4" spans="1:17">
      <c r="A4" s="19" t="s">
        <v>6</v>
      </c>
      <c r="B4" s="124">
        <v>-174.2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0.42857142857142855</v>
      </c>
      <c r="I4" s="56">
        <v>35</v>
      </c>
      <c r="K4" s="5">
        <v>2</v>
      </c>
      <c r="L4" s="61">
        <v>-31.6</v>
      </c>
      <c r="N4" s="76" t="s">
        <v>105</v>
      </c>
      <c r="O4" s="83">
        <f t="shared" si="0"/>
        <v>42.857142857142854</v>
      </c>
      <c r="P4" s="80">
        <v>7</v>
      </c>
      <c r="Q4" s="64">
        <v>300</v>
      </c>
    </row>
    <row r="5" spans="1:17">
      <c r="A5" s="19" t="s">
        <v>7</v>
      </c>
      <c r="B5" s="126">
        <f>IF(B$2=0,0,B$4/B$2)</f>
        <v>-24.885714285714283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0.35714285714285715</v>
      </c>
      <c r="I5" s="56">
        <v>47</v>
      </c>
      <c r="K5" s="5">
        <v>3</v>
      </c>
      <c r="L5" s="61">
        <v>-57.8</v>
      </c>
      <c r="N5" s="76" t="s">
        <v>157</v>
      </c>
      <c r="O5" s="83">
        <f>IF(P5=0,0,Q5/P5)</f>
        <v>-3457.1428571428573</v>
      </c>
      <c r="P5" s="80">
        <v>7</v>
      </c>
      <c r="Q5" s="64">
        <v>-24200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0.2857142857142857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-900</v>
      </c>
      <c r="P6" s="80">
        <v>6</v>
      </c>
      <c r="Q6" s="64">
        <v>-5400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28</v>
      </c>
      <c r="K7" s="5">
        <v>5</v>
      </c>
      <c r="L7" s="61">
        <v>-149.80000000000001</v>
      </c>
      <c r="N7" s="76" t="s">
        <v>107</v>
      </c>
      <c r="O7" s="83">
        <f t="shared" si="0"/>
        <v>-833.33333333333337</v>
      </c>
      <c r="P7" s="80">
        <v>3</v>
      </c>
      <c r="Q7" s="64">
        <v>-2500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>
        <v>38</v>
      </c>
      <c r="K8" s="5">
        <v>6</v>
      </c>
      <c r="L8" s="61">
        <v>-134.5</v>
      </c>
      <c r="N8" s="76" t="s">
        <v>108</v>
      </c>
      <c r="O8" s="83">
        <f t="shared" si="0"/>
        <v>-5250</v>
      </c>
      <c r="P8" s="80">
        <v>2</v>
      </c>
      <c r="Q8" s="64">
        <v>-10500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0.14285714285714285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71</v>
      </c>
      <c r="F10" s="30" t="s">
        <v>35</v>
      </c>
      <c r="G10" s="13">
        <v>1</v>
      </c>
      <c r="H10" s="94">
        <f>IF(B$17=0,0,G10/B$17)</f>
        <v>7.1428571428571425E-2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-23.766666666666669</v>
      </c>
      <c r="P12" s="79">
        <v>3</v>
      </c>
      <c r="Q12" s="67">
        <v>-71.300000000000011</v>
      </c>
    </row>
    <row r="13" spans="1:17">
      <c r="A13" s="22" t="s">
        <v>97</v>
      </c>
      <c r="B13" s="15">
        <v>10</v>
      </c>
      <c r="C13" s="11">
        <f>IF(B$3=0,0,B13/B$3)</f>
        <v>0.17543859649122806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18</v>
      </c>
      <c r="C14" s="6">
        <f>IF(B$3=0,0,B14/B$3)</f>
        <v>0.31578947368421051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0.24561403508771928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0.21052631578947367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8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 t="shared" si="3"/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404</v>
      </c>
      <c r="O20" s="86">
        <f t="shared" si="3"/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5</v>
      </c>
      <c r="C21" s="6">
        <f>IF(B$17=0,0,B21/B$17)</f>
        <v>0.35714285714285715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-17.933333333333334</v>
      </c>
      <c r="P21" s="80">
        <v>3</v>
      </c>
      <c r="Q21" s="68">
        <v>-53.8</v>
      </c>
    </row>
    <row r="22" spans="1:17">
      <c r="A22" s="19" t="s">
        <v>149</v>
      </c>
      <c r="B22" s="13">
        <v>7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2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-41.366666666666667</v>
      </c>
      <c r="P23" s="80">
        <v>3</v>
      </c>
      <c r="Q23" s="68">
        <v>-124.1</v>
      </c>
    </row>
    <row r="24" spans="1:17">
      <c r="A24" s="19" t="s">
        <v>5</v>
      </c>
      <c r="B24" s="16">
        <f>IF(B$17=0,0,C24/B$17)</f>
        <v>4642.8571428571431</v>
      </c>
      <c r="C24" s="8">
        <v>65000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6242.8571428571431</v>
      </c>
      <c r="C25" s="98">
        <v>43700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3042.8571428571427</v>
      </c>
      <c r="C26" s="98">
        <v>21300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 t="shared" si="3"/>
        <v>-54.400000000000006</v>
      </c>
      <c r="P26" s="80">
        <v>2</v>
      </c>
      <c r="Q26" s="68">
        <v>-108.80000000000001</v>
      </c>
    </row>
    <row r="27" spans="1:17">
      <c r="A27" s="20" t="s">
        <v>132</v>
      </c>
      <c r="B27" s="97">
        <f>IF(B$18=0,0,C27/B$18)</f>
        <v>-7300</v>
      </c>
      <c r="C27" s="98">
        <v>-87600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-76.7</v>
      </c>
      <c r="P27" s="80">
        <v>2</v>
      </c>
      <c r="Q27" s="68">
        <v>-153.4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11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37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45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39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23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7" si="3"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 t="shared" si="3"/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163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-1350</v>
      </c>
      <c r="P2" s="79">
        <v>8</v>
      </c>
      <c r="Q2" s="63">
        <v>-10800</v>
      </c>
    </row>
    <row r="3" spans="1:17">
      <c r="A3" s="19" t="s">
        <v>8</v>
      </c>
      <c r="B3" s="122">
        <v>56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-17.899999999999999</v>
      </c>
      <c r="N3" s="76" t="s">
        <v>104</v>
      </c>
      <c r="O3" s="83">
        <f t="shared" si="0"/>
        <v>-650</v>
      </c>
      <c r="P3" s="80">
        <v>8</v>
      </c>
      <c r="Q3" s="64">
        <v>-5200</v>
      </c>
    </row>
    <row r="4" spans="1:17">
      <c r="A4" s="19" t="s">
        <v>6</v>
      </c>
      <c r="B4" s="124">
        <v>-169.2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0.36363636363636365</v>
      </c>
      <c r="I4" s="56">
        <v>30</v>
      </c>
      <c r="K4" s="5">
        <v>2</v>
      </c>
      <c r="L4" s="61">
        <v>-37.5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-21.15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0</v>
      </c>
      <c r="P5" s="80">
        <v>7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-4150</v>
      </c>
      <c r="P6" s="80">
        <v>6</v>
      </c>
      <c r="Q6" s="64">
        <v>-24900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0.18181818181818182</v>
      </c>
      <c r="I7" s="56">
        <v>43</v>
      </c>
      <c r="K7" s="5">
        <v>5</v>
      </c>
      <c r="L7" s="61">
        <v>-135.1</v>
      </c>
      <c r="N7" s="76" t="s">
        <v>107</v>
      </c>
      <c r="O7" s="83">
        <f t="shared" si="0"/>
        <v>4850</v>
      </c>
      <c r="P7" s="80">
        <v>2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2</v>
      </c>
      <c r="H8" s="94">
        <f>IF(B$17=0,0,G8/B$17)</f>
        <v>0.18181818181818182</v>
      </c>
      <c r="I8" s="56">
        <v>35</v>
      </c>
      <c r="K8" s="5">
        <v>6</v>
      </c>
      <c r="L8" s="61">
        <v>-160.19999999999999</v>
      </c>
      <c r="N8" s="76" t="s">
        <v>108</v>
      </c>
      <c r="O8" s="83">
        <f t="shared" si="0"/>
        <v>-6500</v>
      </c>
      <c r="P8" s="80">
        <v>2</v>
      </c>
      <c r="Q8" s="64">
        <v>-13000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2</v>
      </c>
      <c r="H9" s="94">
        <f>IF(B$17=0,0,G9/B$17)</f>
        <v>0.18181818181818182</v>
      </c>
      <c r="I9" s="56">
        <v>19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11</v>
      </c>
      <c r="C13" s="11">
        <f>IF(B$3=0,0,B13/B$3)</f>
        <v>0.19642857142857142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-35.549999999999997</v>
      </c>
      <c r="P13" s="80">
        <v>2</v>
      </c>
      <c r="Q13" s="68">
        <v>-71.099999999999994</v>
      </c>
    </row>
    <row r="14" spans="1:17">
      <c r="A14" s="19" t="s">
        <v>94</v>
      </c>
      <c r="B14" s="13">
        <v>11</v>
      </c>
      <c r="C14" s="6">
        <f>IF(B$3=0,0,B14/B$3)</f>
        <v>0.19642857142857142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0.19642857142857142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8.9285714285714288E-2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9" si="3"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263</v>
      </c>
      <c r="O20" s="86">
        <f t="shared" si="3"/>
        <v>31.799999999999997</v>
      </c>
      <c r="P20" s="80">
        <v>1</v>
      </c>
      <c r="Q20" s="68">
        <v>31.799999999999997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27.799999999999997</v>
      </c>
      <c r="P21" s="80">
        <v>1</v>
      </c>
      <c r="Q21" s="68">
        <v>27.799999999999997</v>
      </c>
    </row>
    <row r="22" spans="1:17">
      <c r="A22" s="19" t="s">
        <v>149</v>
      </c>
      <c r="B22" s="13">
        <v>4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163</v>
      </c>
      <c r="O22" s="86">
        <f t="shared" si="3"/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4309.090909090909</v>
      </c>
      <c r="C24" s="8">
        <v>47400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244</v>
      </c>
      <c r="O24" s="86">
        <f t="shared" si="3"/>
        <v>-6.9000000000000012</v>
      </c>
      <c r="P24" s="80">
        <v>3</v>
      </c>
      <c r="Q24" s="68">
        <v>-20.700000000000003</v>
      </c>
    </row>
    <row r="25" spans="1:17">
      <c r="A25" s="20" t="s">
        <v>133</v>
      </c>
      <c r="B25" s="97">
        <f>IF($B$17-B$16=0,0,C25/($B$17-B$16))</f>
        <v>5757.1428571428569</v>
      </c>
      <c r="C25" s="98">
        <v>40300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 t="shared" si="3"/>
        <v>-35.666666666666671</v>
      </c>
      <c r="P25" s="80">
        <v>3</v>
      </c>
      <c r="Q25" s="68">
        <v>-107.00000000000001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388</v>
      </c>
      <c r="O26" s="86">
        <f t="shared" si="3"/>
        <v>-65.02000000000001</v>
      </c>
      <c r="P26" s="80">
        <v>5</v>
      </c>
      <c r="Q26" s="68">
        <v>-325.10000000000002</v>
      </c>
    </row>
    <row r="27" spans="1:17">
      <c r="A27" s="20" t="s">
        <v>132</v>
      </c>
      <c r="B27" s="97">
        <f>IF(B$18=0,0,C27/B$18)</f>
        <v>-8920</v>
      </c>
      <c r="C27" s="98">
        <v>-44600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-69.099999999999994</v>
      </c>
      <c r="P27" s="80">
        <v>2</v>
      </c>
      <c r="Q27" s="68">
        <v>-138.19999999999999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402</v>
      </c>
      <c r="O29" s="86">
        <f t="shared" si="3"/>
        <v>-83.850000000000009</v>
      </c>
      <c r="P29" s="80">
        <v>2</v>
      </c>
      <c r="Q29" s="68">
        <v>-167.70000000000002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3.5714285714285712E-2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0.54545454545454541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480</v>
      </c>
      <c r="P2" s="79">
        <v>5</v>
      </c>
      <c r="Q2" s="63">
        <v>2400</v>
      </c>
    </row>
    <row r="3" spans="1:17">
      <c r="A3" s="19" t="s">
        <v>8</v>
      </c>
      <c r="B3" s="122">
        <v>40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0.77777777777777779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3080</v>
      </c>
      <c r="P3" s="80">
        <v>5</v>
      </c>
      <c r="Q3" s="64">
        <v>15400</v>
      </c>
    </row>
    <row r="4" spans="1:17">
      <c r="A4" s="19" t="s">
        <v>6</v>
      </c>
      <c r="B4" s="124">
        <v>13.500000000000014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41</v>
      </c>
      <c r="K4" s="5">
        <v>2</v>
      </c>
      <c r="L4" s="61">
        <v>-67.599999999999994</v>
      </c>
      <c r="N4" s="76" t="s">
        <v>105</v>
      </c>
      <c r="O4" s="83">
        <f t="shared" si="0"/>
        <v>-2200</v>
      </c>
      <c r="P4" s="80">
        <v>5</v>
      </c>
      <c r="Q4" s="64">
        <v>-11000</v>
      </c>
    </row>
    <row r="5" spans="1:17">
      <c r="A5" s="19" t="s">
        <v>7</v>
      </c>
      <c r="B5" s="126">
        <f>IF(B$2=0,0,B$4/B$2)</f>
        <v>2.7000000000000028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0.44444444444444442</v>
      </c>
      <c r="I5" s="56">
        <v>16</v>
      </c>
      <c r="K5" s="5">
        <v>3</v>
      </c>
      <c r="L5" s="61">
        <v>-2.8999999999999915</v>
      </c>
      <c r="N5" s="76" t="s">
        <v>157</v>
      </c>
      <c r="O5" s="83">
        <f>IF(P5=0,0,Q5/P5)</f>
        <v>625</v>
      </c>
      <c r="P5" s="80">
        <v>4</v>
      </c>
      <c r="Q5" s="64">
        <v>2500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59</v>
      </c>
      <c r="F6" s="30" t="s">
        <v>23</v>
      </c>
      <c r="G6" s="13">
        <v>3</v>
      </c>
      <c r="H6" s="94">
        <f>IF(B$17=0,0,G6/B$17)</f>
        <v>0.33333333333333331</v>
      </c>
      <c r="I6" s="56">
        <v>4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1475</v>
      </c>
      <c r="P6" s="80">
        <v>4</v>
      </c>
      <c r="Q6" s="64">
        <v>5900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182</v>
      </c>
      <c r="F7" s="30" t="s">
        <v>19</v>
      </c>
      <c r="G7" s="13">
        <v>1</v>
      </c>
      <c r="H7" s="94">
        <f>IF(B$17=0,0,G7/B$17)</f>
        <v>0.1111111111111111</v>
      </c>
      <c r="I7" s="56">
        <v>17</v>
      </c>
      <c r="K7" s="5">
        <v>5</v>
      </c>
      <c r="L7" s="61">
        <v>13.500000000000014</v>
      </c>
      <c r="N7" s="76" t="s">
        <v>107</v>
      </c>
      <c r="O7" s="83">
        <f t="shared" si="0"/>
        <v>-6500</v>
      </c>
      <c r="P7" s="80">
        <v>2</v>
      </c>
      <c r="Q7" s="64">
        <v>-13000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0.1111111111111111</v>
      </c>
      <c r="I8" s="56">
        <v>47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57</v>
      </c>
      <c r="F9" s="30" t="s">
        <v>21</v>
      </c>
      <c r="G9" s="13">
        <v>1</v>
      </c>
      <c r="H9" s="94">
        <f>IF(B$17=0,0,G9/B$17)</f>
        <v>0.1111111111111111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74</v>
      </c>
      <c r="F11" s="30" t="s">
        <v>38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11</v>
      </c>
      <c r="C13" s="11">
        <f>IF(B$3=0,0,B13/B$3)</f>
        <v>0.27500000000000002</v>
      </c>
      <c r="E13" s="33" t="s">
        <v>55</v>
      </c>
      <c r="F13" s="30" t="s">
        <v>155</v>
      </c>
      <c r="G13" s="13">
        <v>0</v>
      </c>
      <c r="H13" s="94">
        <f>IF(B$17=0,0,G13/B$17)</f>
        <v>0</v>
      </c>
      <c r="I13" s="56">
        <v>46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12</v>
      </c>
      <c r="C14" s="6">
        <f>IF(B$3=0,0,B14/B$3)</f>
        <v>0.3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0.36363636363636365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-2.4499999999999957</v>
      </c>
      <c r="P15" s="81">
        <v>2</v>
      </c>
      <c r="Q15" s="69">
        <v>-4.8999999999999915</v>
      </c>
    </row>
    <row r="16" spans="1:17">
      <c r="A16" s="18" t="s">
        <v>100</v>
      </c>
      <c r="B16" s="12">
        <f>B22</f>
        <v>5</v>
      </c>
      <c r="C16" s="4">
        <f>IF(B$14=0,0,B16/B$14)</f>
        <v>0.41666666666666669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0.22500000000000001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25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396</v>
      </c>
      <c r="O19" s="86">
        <f t="shared" si="3"/>
        <v>83.850000000000009</v>
      </c>
      <c r="P19" s="80">
        <v>2</v>
      </c>
      <c r="Q19" s="68">
        <v>167.70000000000002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45.75</v>
      </c>
      <c r="P20" s="80">
        <v>2</v>
      </c>
      <c r="Q20" s="68">
        <v>91.5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333</v>
      </c>
      <c r="O21" s="86">
        <f t="shared" si="3"/>
        <v>12.975000000000005</v>
      </c>
      <c r="P21" s="80">
        <v>4</v>
      </c>
      <c r="Q21" s="68">
        <v>51.90000000000002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-24.5</v>
      </c>
      <c r="P22" s="80">
        <v>1</v>
      </c>
      <c r="Q22" s="68">
        <v>-24.5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235</v>
      </c>
      <c r="O23" s="86">
        <f t="shared" si="3"/>
        <v>-55.199999999999996</v>
      </c>
      <c r="P23" s="80">
        <v>2</v>
      </c>
      <c r="Q23" s="68">
        <v>-110.39999999999999</v>
      </c>
    </row>
    <row r="24" spans="1:17">
      <c r="A24" s="19" t="s">
        <v>5</v>
      </c>
      <c r="B24" s="16">
        <f>IF(B$17=0,0,C24/B$17)</f>
        <v>7666.666666666667</v>
      </c>
      <c r="C24" s="8">
        <v>69000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-64.05</v>
      </c>
      <c r="P24" s="80">
        <v>2</v>
      </c>
      <c r="Q24" s="68">
        <v>-128.1</v>
      </c>
    </row>
    <row r="25" spans="1:17">
      <c r="A25" s="20" t="s">
        <v>133</v>
      </c>
      <c r="B25" s="97">
        <f>IF($B$17-B$16=0,0,C25/($B$17-B$16))</f>
        <v>6800</v>
      </c>
      <c r="C25" s="98">
        <v>27200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 t="shared" si="3"/>
        <v>-82.3</v>
      </c>
      <c r="P25" s="80">
        <v>1</v>
      </c>
      <c r="Q25" s="68">
        <v>-82.3</v>
      </c>
    </row>
    <row r="26" spans="1:17">
      <c r="A26" s="20" t="s">
        <v>134</v>
      </c>
      <c r="B26" s="97">
        <f>IF(B$16=0,0,C26/B$16)</f>
        <v>8360</v>
      </c>
      <c r="C26" s="98">
        <v>41800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-7420</v>
      </c>
      <c r="C27" s="98">
        <v>-37100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2.5000000000000001E-2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0.44444444444444442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-1466.6666666666667</v>
      </c>
      <c r="P2" s="79">
        <v>3</v>
      </c>
      <c r="Q2" s="63">
        <v>-4400</v>
      </c>
    </row>
    <row r="3" spans="1:17">
      <c r="A3" s="19" t="s">
        <v>8</v>
      </c>
      <c r="B3" s="122">
        <v>24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-200</v>
      </c>
      <c r="P3" s="80">
        <v>3</v>
      </c>
      <c r="Q3" s="64">
        <v>-600</v>
      </c>
    </row>
    <row r="4" spans="1:17">
      <c r="A4" s="19" t="s">
        <v>6</v>
      </c>
      <c r="B4" s="124">
        <v>-23.599999999999994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0.42857142857142855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4033.3333333333335</v>
      </c>
      <c r="P4" s="80">
        <v>3</v>
      </c>
      <c r="Q4" s="64">
        <v>12100</v>
      </c>
    </row>
    <row r="5" spans="1:17">
      <c r="A5" s="19" t="s">
        <v>7</v>
      </c>
      <c r="B5" s="126">
        <f>IF(B$2=0,0,B$4/B$2)</f>
        <v>-7.8666666666666645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0.42857142857142855</v>
      </c>
      <c r="I5" s="56">
        <v>9</v>
      </c>
      <c r="K5" s="5">
        <v>3</v>
      </c>
      <c r="L5" s="61">
        <v>-23.599999999999994</v>
      </c>
      <c r="N5" s="76" t="s">
        <v>157</v>
      </c>
      <c r="O5" s="83">
        <f>IF(P5=0,0,Q5/P5)</f>
        <v>566.66666666666663</v>
      </c>
      <c r="P5" s="80">
        <v>3</v>
      </c>
      <c r="Q5" s="64">
        <v>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0.42857142857142855</v>
      </c>
      <c r="I6" s="56">
        <v>34</v>
      </c>
      <c r="N6" s="76" t="s">
        <v>106</v>
      </c>
      <c r="O6" s="83">
        <f t="shared" ref="O6" si="1">IF(P6=0,0,Q6/P6)</f>
        <v>2650</v>
      </c>
      <c r="P6" s="80">
        <v>2</v>
      </c>
      <c r="Q6" s="64">
        <v>5300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2</v>
      </c>
      <c r="H7" s="94">
        <f>IF(B$17=0,0,G7/B$17)</f>
        <v>0.2857142857142857</v>
      </c>
      <c r="I7" s="56">
        <v>41</v>
      </c>
      <c r="N7" s="76" t="s">
        <v>107</v>
      </c>
      <c r="O7" s="83">
        <f t="shared" si="0"/>
        <v>-350</v>
      </c>
      <c r="P7" s="80">
        <v>2</v>
      </c>
      <c r="Q7" s="64">
        <v>-700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2</v>
      </c>
      <c r="H8" s="94">
        <f>IF(B$17=0,0,G8/B$17)</f>
        <v>0.2857142857142857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60</v>
      </c>
      <c r="F9" s="30" t="s">
        <v>24</v>
      </c>
      <c r="G9" s="13">
        <v>2</v>
      </c>
      <c r="H9" s="94">
        <f>IF(B$17=0,0,G9/B$17)</f>
        <v>0.2857142857142857</v>
      </c>
      <c r="I9" s="56">
        <v>40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-52.5</v>
      </c>
      <c r="P12" s="79">
        <v>1</v>
      </c>
      <c r="Q12" s="67">
        <v>-52.5</v>
      </c>
    </row>
    <row r="13" spans="1:17">
      <c r="A13" s="22" t="s">
        <v>97</v>
      </c>
      <c r="B13" s="15">
        <v>6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0.16666666666666666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14.450000000000003</v>
      </c>
      <c r="P14" s="80">
        <v>2</v>
      </c>
      <c r="Q14" s="68">
        <v>28.900000000000006</v>
      </c>
    </row>
    <row r="15" spans="1:17">
      <c r="A15" s="18" t="s">
        <v>99</v>
      </c>
      <c r="B15" s="12">
        <f>B21</f>
        <v>5</v>
      </c>
      <c r="C15" s="4">
        <f>IF(B$13=0,0,B15/B$13)</f>
        <v>0.83333333333333337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0.29166666666666669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14.400000000000002</v>
      </c>
      <c r="P19" s="80">
        <v>2</v>
      </c>
      <c r="Q19" s="68">
        <v>28.800000000000004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 t="shared" si="3"/>
        <v>9.0000000000000053</v>
      </c>
      <c r="P20" s="80">
        <v>3</v>
      </c>
      <c r="Q20" s="68">
        <v>27.000000000000014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-55.6</v>
      </c>
      <c r="P21" s="80">
        <v>1</v>
      </c>
      <c r="Q21" s="68">
        <v>-55.6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-111</v>
      </c>
      <c r="P22" s="80">
        <v>1</v>
      </c>
      <c r="Q22" s="68">
        <v>-111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388</v>
      </c>
      <c r="O23" s="86">
        <f t="shared" si="3"/>
        <v>-112.6</v>
      </c>
      <c r="P23" s="80">
        <v>1</v>
      </c>
      <c r="Q23" s="68">
        <v>-112.6</v>
      </c>
    </row>
    <row r="24" spans="1:17">
      <c r="A24" s="19" t="s">
        <v>5</v>
      </c>
      <c r="B24" s="16">
        <f>IF(B$17=0,0,C24/B$17)</f>
        <v>6814.2857142857147</v>
      </c>
      <c r="C24" s="8">
        <v>47700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7766.666666666667</v>
      </c>
      <c r="C25" s="98">
        <v>46600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8.3333333333333329E-2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57</v>
      </c>
      <c r="F3" s="30" t="s">
        <v>21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7.3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7.3</v>
      </c>
      <c r="C4" s="125"/>
      <c r="E4" s="33" t="s">
        <v>184</v>
      </c>
      <c r="F4" s="30" t="s">
        <v>187</v>
      </c>
      <c r="G4" s="13">
        <v>1</v>
      </c>
      <c r="H4" s="94">
        <f>IF(B$17=0,0,G4/B$17)</f>
        <v>1</v>
      </c>
      <c r="I4" s="56">
        <v>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7.3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48</v>
      </c>
      <c r="P18" s="79">
        <v>1</v>
      </c>
      <c r="Q18" s="67">
        <v>48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388</v>
      </c>
      <c r="O19" s="86">
        <f>IF(P19=0,0,Q19/P19)</f>
        <v>24.6</v>
      </c>
      <c r="P19" s="80">
        <v>1</v>
      </c>
      <c r="Q19" s="68">
        <v>24.6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-43.400000000000006</v>
      </c>
      <c r="P20" s="80">
        <v>1</v>
      </c>
      <c r="Q20" s="68">
        <v>-43.400000000000006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2025-10-10T09:29:21Z</dcterms:modified>
</cp:coreProperties>
</file>