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6318AD10-565A-43D3-8696-6069A761C551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Template (3)" sheetId="6297" state="hidden" r:id="rId63"/>
    <sheet name="Template" sheetId="2228" state="hidden" r:id="rId64"/>
  </sheets>
  <definedNames>
    <definedName name="アガリ数" localSheetId="62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2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2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2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2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2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2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2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2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2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2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2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2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2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2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2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2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2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2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2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2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2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2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2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2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2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2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2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2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2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2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2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2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2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2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2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2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2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2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2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2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2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2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2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2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2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2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2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2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2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2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2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2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2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2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2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2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2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2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2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2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2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31" l="1"/>
  <c r="O35" i="6314"/>
  <c r="O22" i="6323" l="1"/>
  <c r="O28" i="6314"/>
  <c r="O18" i="6314" l="1"/>
  <c r="O20" i="6314"/>
  <c r="O32" i="6322"/>
  <c r="O30" i="6328"/>
  <c r="O22" i="6330" l="1"/>
  <c r="O18" i="6301"/>
  <c r="O32" i="6276" l="1"/>
  <c r="O20" i="6302"/>
  <c r="O48" i="6277" l="1"/>
  <c r="O37" i="6309"/>
  <c r="O18" i="6331"/>
  <c r="O20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7" i="6331"/>
  <c r="B6" i="6331"/>
  <c r="O5" i="6331"/>
  <c r="B5" i="6331"/>
  <c r="O4" i="6331"/>
  <c r="O3" i="6331"/>
  <c r="H4" i="6331"/>
  <c r="O2" i="6331"/>
  <c r="O23" i="6330"/>
  <c r="O66" i="6272"/>
  <c r="H42" i="6331" l="1"/>
  <c r="C17" i="6331"/>
  <c r="H34" i="6331"/>
  <c r="H2" i="6331"/>
  <c r="H23" i="6331"/>
  <c r="C39" i="6331"/>
  <c r="H15" i="6331"/>
  <c r="C23" i="6331"/>
  <c r="H33" i="6331"/>
  <c r="H5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9" i="6331"/>
  <c r="C21" i="6331"/>
  <c r="H31" i="6331"/>
  <c r="C45" i="6331"/>
  <c r="H6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8" i="6331"/>
  <c r="H16" i="6331"/>
  <c r="C22" i="6331"/>
  <c r="C37" i="6331"/>
  <c r="C41" i="6331"/>
  <c r="O22" i="6328" l="1"/>
  <c r="O22" i="6302"/>
  <c r="O21" i="6330"/>
  <c r="O19" i="6330"/>
  <c r="O22" i="6322" l="1"/>
  <c r="O38" i="6302"/>
  <c r="O28" i="6324" l="1"/>
  <c r="O23" i="6328"/>
  <c r="O25" i="6302"/>
  <c r="O25" i="6327"/>
  <c r="O20" i="6328" l="1"/>
  <c r="O30" i="6323"/>
  <c r="O19" i="6328"/>
  <c r="O24" i="6329"/>
  <c r="O22" i="6329" l="1"/>
  <c r="O21" i="6324"/>
  <c r="O21" i="6309" l="1"/>
  <c r="O30" i="6322"/>
  <c r="O32" i="6328"/>
  <c r="O26" i="6328"/>
  <c r="O21" i="6322" l="1"/>
  <c r="O18" i="6330"/>
  <c r="O24" i="6330"/>
  <c r="O20" i="6330"/>
  <c r="C32" i="6330"/>
  <c r="B27" i="6330"/>
  <c r="B26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39" i="6277"/>
  <c r="O19" i="6309"/>
  <c r="O22" i="6272"/>
  <c r="H29" i="6330" l="1"/>
  <c r="C35" i="6330"/>
  <c r="H16" i="6330"/>
  <c r="H14" i="6330"/>
  <c r="C22" i="6330"/>
  <c r="C39" i="6330"/>
  <c r="H5" i="6330"/>
  <c r="H7" i="6330"/>
  <c r="H6" i="6330"/>
  <c r="B24" i="6330"/>
  <c r="C41" i="6330"/>
  <c r="H12" i="6330"/>
  <c r="C20" i="6330"/>
  <c r="H4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9" i="6330"/>
  <c r="C19" i="6330"/>
  <c r="C23" i="6330"/>
  <c r="H34" i="6330"/>
  <c r="C38" i="6330"/>
  <c r="C42" i="6330"/>
  <c r="H3" i="6330"/>
  <c r="H10" i="6330"/>
  <c r="H20" i="6330"/>
  <c r="H24" i="6330"/>
  <c r="H28" i="6330"/>
  <c r="H35" i="6330"/>
  <c r="H39" i="6330"/>
  <c r="H2" i="6330"/>
  <c r="H21" i="6330"/>
  <c r="H25" i="6330"/>
  <c r="H30" i="6330"/>
  <c r="H36" i="6330"/>
  <c r="H40" i="6330"/>
  <c r="C44" i="6330"/>
  <c r="H11" i="6330"/>
  <c r="H13" i="6330"/>
  <c r="C21" i="6330"/>
  <c r="B25" i="6330"/>
  <c r="H31" i="6330"/>
  <c r="C36" i="6330"/>
  <c r="C40" i="6330"/>
  <c r="C45" i="6330"/>
  <c r="H8" i="6330"/>
  <c r="H18" i="6330"/>
  <c r="H22" i="6330"/>
  <c r="H26" i="6330"/>
  <c r="H32" i="6330"/>
  <c r="H37" i="6330"/>
  <c r="H41" i="6330"/>
  <c r="O18" i="6329" l="1"/>
  <c r="O43" i="6301"/>
  <c r="O20" i="6309"/>
  <c r="O42" i="6277"/>
  <c r="O23" i="6329"/>
  <c r="O21" i="6329"/>
  <c r="O25" i="6328" l="1"/>
  <c r="O60" i="6277"/>
  <c r="O24" i="6327" l="1"/>
  <c r="O43" i="6309"/>
  <c r="O35" i="6309"/>
  <c r="O28" i="6322"/>
  <c r="O20" i="6301" l="1"/>
  <c r="O24" i="6323"/>
  <c r="O27" i="6323"/>
  <c r="O32" i="6277"/>
  <c r="O21" i="6328" l="1"/>
  <c r="O18" i="6328"/>
  <c r="O19" i="6327"/>
  <c r="O30" i="6327"/>
  <c r="O34" i="6276"/>
  <c r="O26" i="6276"/>
  <c r="O25" i="6323" l="1"/>
  <c r="O23" i="6309"/>
  <c r="O19" i="6323" l="1"/>
  <c r="O20" i="6323"/>
  <c r="O25" i="6329"/>
  <c r="O19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3" i="6327"/>
  <c r="O21" i="6327"/>
  <c r="O29" i="6272"/>
  <c r="H4" i="6329" l="1"/>
  <c r="H23" i="6329"/>
  <c r="H5" i="6329"/>
  <c r="H13" i="6329"/>
  <c r="C23" i="6329"/>
  <c r="H18" i="6329"/>
  <c r="H24" i="6329"/>
  <c r="C43" i="6329"/>
  <c r="H3" i="6329"/>
  <c r="H7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8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1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2" i="6301"/>
  <c r="O69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4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3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2" i="6327" l="1"/>
  <c r="O39" i="6304"/>
  <c r="O28" i="6304"/>
  <c r="O20" i="6322"/>
  <c r="O26" i="6327" l="1"/>
  <c r="O27" i="6327"/>
  <c r="O18" i="6327"/>
  <c r="O64" i="6277"/>
  <c r="O38" i="6277"/>
  <c r="O19" i="6324"/>
  <c r="O23" i="6324"/>
  <c r="O38" i="6313"/>
  <c r="O29" i="6324"/>
  <c r="O24" i="6324"/>
  <c r="O25" i="6319"/>
  <c r="O21" i="6276"/>
  <c r="O24" i="6276"/>
  <c r="O45" i="6309"/>
  <c r="O22" i="6309" l="1"/>
  <c r="O22" i="6325"/>
  <c r="O21" i="6325"/>
  <c r="O20" i="6277"/>
  <c r="O23" i="6304" l="1"/>
  <c r="O26" i="6319"/>
  <c r="O33" i="6302"/>
  <c r="O26" i="6323"/>
  <c r="O21" i="6323"/>
  <c r="O18" i="6323"/>
  <c r="O33" i="6322" l="1"/>
  <c r="O19" i="6322"/>
  <c r="O19" i="6326"/>
  <c r="O18" i="6326"/>
  <c r="O29" i="6319"/>
  <c r="O28" i="6272"/>
  <c r="O28" i="6327"/>
  <c r="O29" i="6327"/>
  <c r="O20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7" i="6324"/>
  <c r="O22" i="6324"/>
  <c r="O26" i="6324"/>
  <c r="O19" i="6319"/>
  <c r="O20" i="6319"/>
  <c r="O21" i="6319"/>
  <c r="O47" i="6272"/>
  <c r="O34" i="6272"/>
  <c r="C16" i="6327" l="1"/>
  <c r="H24" i="6327"/>
  <c r="H29" i="6327"/>
  <c r="H4" i="6327"/>
  <c r="H15" i="6327"/>
  <c r="H5" i="6327"/>
  <c r="H8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3" i="6327"/>
  <c r="H16" i="6327"/>
  <c r="H20" i="6327"/>
  <c r="H25" i="6327"/>
  <c r="H32" i="6327"/>
  <c r="H38" i="6327"/>
  <c r="H6" i="6327"/>
  <c r="B24" i="6327"/>
  <c r="C43" i="6327"/>
  <c r="H7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5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4" i="6322"/>
  <c r="O29" i="6322"/>
  <c r="O27" i="6272"/>
  <c r="O29" i="6323"/>
  <c r="O28" i="6323"/>
  <c r="O23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8" i="6272"/>
  <c r="C16" i="6324" l="1"/>
  <c r="C16" i="6323"/>
  <c r="H12" i="6323"/>
  <c r="H18" i="6323"/>
  <c r="C39" i="6323"/>
  <c r="H16" i="6323"/>
  <c r="H7" i="6323"/>
  <c r="C19" i="6323"/>
  <c r="H38" i="6323"/>
  <c r="H10" i="6323"/>
  <c r="H15" i="6323"/>
  <c r="H21" i="6323"/>
  <c r="H28" i="6323"/>
  <c r="C38" i="6323"/>
  <c r="H5" i="6323"/>
  <c r="C20" i="6323"/>
  <c r="H29" i="6323"/>
  <c r="H39" i="6323"/>
  <c r="C23" i="6323"/>
  <c r="H33" i="6323"/>
  <c r="H42" i="6323"/>
  <c r="H6" i="6323"/>
  <c r="H11" i="6323"/>
  <c r="H13" i="6323"/>
  <c r="H24" i="6323"/>
  <c r="C42" i="6323"/>
  <c r="B24" i="6323"/>
  <c r="H35" i="6323"/>
  <c r="H4" i="6323"/>
  <c r="C17" i="6323"/>
  <c r="H34" i="6323"/>
  <c r="H3" i="6323"/>
  <c r="H20" i="6323"/>
  <c r="H27" i="6323"/>
  <c r="C35" i="6323"/>
  <c r="C43" i="6323"/>
  <c r="H5" i="6324"/>
  <c r="H22" i="6324"/>
  <c r="H28" i="6324"/>
  <c r="B24" i="6324"/>
  <c r="H12" i="6324"/>
  <c r="H35" i="6324"/>
  <c r="C38" i="6324"/>
  <c r="H19" i="6324"/>
  <c r="H7" i="6324"/>
  <c r="H9" i="6324"/>
  <c r="H29" i="6324"/>
  <c r="C19" i="6324"/>
  <c r="H23" i="6324"/>
  <c r="C35" i="6324"/>
  <c r="H18" i="6324"/>
  <c r="H13" i="6324"/>
  <c r="H38" i="6324"/>
  <c r="H42" i="6324"/>
  <c r="H2" i="6324"/>
  <c r="H3" i="6324"/>
  <c r="C20" i="6324"/>
  <c r="H15" i="6324"/>
  <c r="H39" i="6324"/>
  <c r="C23" i="6324"/>
  <c r="H33" i="6324"/>
  <c r="C42" i="6324"/>
  <c r="H6" i="6324"/>
  <c r="H10" i="6324"/>
  <c r="H16" i="6324"/>
  <c r="C17" i="6324"/>
  <c r="H26" i="6324"/>
  <c r="H34" i="6324"/>
  <c r="H4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14" i="6324"/>
  <c r="H32" i="6324"/>
  <c r="H37" i="6324"/>
  <c r="H41" i="6324"/>
  <c r="C46" i="6324"/>
  <c r="H8" i="6324"/>
  <c r="H20" i="6324"/>
  <c r="C22" i="6324"/>
  <c r="C37" i="6324"/>
  <c r="C41" i="6324"/>
  <c r="H25" i="6323"/>
  <c r="C44" i="6323"/>
  <c r="H9" i="6323"/>
  <c r="H14" i="6323"/>
  <c r="C21" i="6323"/>
  <c r="B25" i="6323"/>
  <c r="H31" i="6323"/>
  <c r="C36" i="6323"/>
  <c r="C40" i="6323"/>
  <c r="C45" i="6323"/>
  <c r="H36" i="6323"/>
  <c r="H2" i="6323"/>
  <c r="H19" i="6323"/>
  <c r="H23" i="6323"/>
  <c r="H26" i="6323"/>
  <c r="H32" i="6323"/>
  <c r="H37" i="6323"/>
  <c r="H41" i="6323"/>
  <c r="C46" i="6323"/>
  <c r="H22" i="6323"/>
  <c r="H30" i="6323"/>
  <c r="H40" i="6323"/>
  <c r="H8" i="6323"/>
  <c r="H17" i="6323"/>
  <c r="C22" i="6323"/>
  <c r="C37" i="6323"/>
  <c r="C41" i="6323"/>
  <c r="O23" i="6322" l="1"/>
  <c r="O39" i="6313"/>
  <c r="O21" i="6321" l="1"/>
  <c r="O18" i="6321"/>
  <c r="O18" i="6319"/>
  <c r="O31" i="6322"/>
  <c r="O30" i="6301"/>
  <c r="O26" i="6322"/>
  <c r="O25" i="6322"/>
  <c r="O27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58" i="6277"/>
  <c r="O65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5" i="6322"/>
  <c r="B24" i="6322"/>
  <c r="H31" i="6322"/>
  <c r="H37" i="6322"/>
  <c r="C41" i="6322"/>
  <c r="H17" i="6322"/>
  <c r="H20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8" i="6322"/>
  <c r="C17" i="6322"/>
  <c r="H25" i="6322"/>
  <c r="H33" i="6322"/>
  <c r="C38" i="6322"/>
  <c r="H4" i="6322"/>
  <c r="H2" i="6322"/>
  <c r="H22" i="6322"/>
  <c r="C22" i="6322"/>
  <c r="H28" i="6322"/>
  <c r="H34" i="6322"/>
  <c r="H39" i="6322"/>
  <c r="C43" i="6322"/>
  <c r="H9" i="6322"/>
  <c r="H21" i="6322"/>
  <c r="H16" i="6322"/>
  <c r="H35" i="6322"/>
  <c r="C39" i="6322"/>
  <c r="H8" i="6322"/>
  <c r="H19" i="6322"/>
  <c r="H23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1" i="6301"/>
  <c r="O53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29" i="6309" l="1"/>
  <c r="O18" i="6276"/>
  <c r="O20" i="6276"/>
  <c r="O29" i="6276"/>
  <c r="O37" i="6314"/>
  <c r="O36" i="6315"/>
  <c r="O27" i="6318" l="1"/>
  <c r="O22" i="6304"/>
  <c r="O21" i="6302" l="1"/>
  <c r="O23" i="6318"/>
  <c r="O30" i="6319" l="1"/>
  <c r="O27" i="6304"/>
  <c r="O22" i="6319" l="1"/>
  <c r="O24" i="6319"/>
  <c r="O33" i="6301"/>
  <c r="O18" i="6318"/>
  <c r="O27" i="6309" l="1"/>
  <c r="O22" i="6318"/>
  <c r="O26" i="6318" l="1"/>
  <c r="O23" i="6301"/>
  <c r="O24" i="6320" l="1"/>
  <c r="O21" i="6320"/>
  <c r="O18" i="6320" l="1"/>
  <c r="O23" i="6320"/>
  <c r="O56" i="6277" l="1"/>
  <c r="O52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1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2" i="6309"/>
  <c r="O49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1" i="6314"/>
  <c r="O21" i="6318" l="1"/>
  <c r="O31" i="6277"/>
  <c r="O23" i="6313" l="1"/>
  <c r="O20" i="6318"/>
  <c r="O19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7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6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1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1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8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5" i="6309" l="1"/>
  <c r="O24" i="6316"/>
  <c r="O26" i="6313" l="1"/>
  <c r="O32" i="6304"/>
  <c r="O25" i="6316" l="1"/>
  <c r="O20" i="6315"/>
  <c r="O40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1" i="6277" l="1"/>
  <c r="O28" i="6307"/>
  <c r="O27" i="6277" l="1"/>
  <c r="O33" i="6314"/>
  <c r="O37" i="6313" l="1"/>
  <c r="O29" i="6287"/>
  <c r="O34" i="6311" l="1"/>
  <c r="O36" i="6307"/>
  <c r="O18" i="6304"/>
  <c r="O20" i="6304"/>
  <c r="O28" i="6309"/>
  <c r="O40" i="6304"/>
  <c r="O36" i="6302"/>
  <c r="O19" i="6301"/>
  <c r="O24" i="6311" l="1"/>
  <c r="O31" i="6313"/>
  <c r="O28" i="6305"/>
  <c r="O22" i="6305"/>
  <c r="O22" i="6311" l="1"/>
  <c r="O26" i="6311"/>
  <c r="O59" i="6277"/>
  <c r="O38" i="6309"/>
  <c r="O24" i="6287"/>
  <c r="O31" i="6311"/>
  <c r="O29" i="6307" l="1"/>
  <c r="O33" i="6307"/>
  <c r="O38" i="6287"/>
  <c r="O40" i="6287"/>
  <c r="O36" i="6287"/>
  <c r="O21" i="6315"/>
  <c r="O28" i="6315"/>
  <c r="O26" i="6314"/>
  <c r="O43" i="6277"/>
  <c r="O46" i="6277"/>
  <c r="O47" i="6277"/>
  <c r="O30" i="6315"/>
  <c r="O25" i="6313"/>
  <c r="O42" i="6309"/>
  <c r="O34" i="6315" l="1"/>
  <c r="O19" i="6315"/>
  <c r="O24" i="6305"/>
  <c r="O29" i="6306"/>
  <c r="O23" i="6302" l="1"/>
  <c r="O35" i="6315"/>
  <c r="O36" i="6314" l="1"/>
  <c r="O30" i="6309"/>
  <c r="O22" i="6307"/>
  <c r="O18" i="6305"/>
  <c r="O30" i="6305"/>
  <c r="O31" i="6305"/>
  <c r="O35" i="6307" l="1"/>
  <c r="O23" i="6307"/>
  <c r="O34" i="6302"/>
  <c r="O40" i="6302"/>
  <c r="O19" i="6302"/>
  <c r="O34" i="6314"/>
  <c r="O24" i="6314"/>
  <c r="O20" i="6313"/>
  <c r="O33" i="6315" l="1"/>
  <c r="O32" i="6315"/>
  <c r="O37" i="6304"/>
  <c r="O31" i="6304"/>
  <c r="O29" i="6304"/>
  <c r="O32" i="6314"/>
  <c r="O23" i="6314"/>
  <c r="O44" i="6309"/>
  <c r="O41" i="6309"/>
  <c r="O40" i="6309"/>
  <c r="O23" i="6311" l="1"/>
  <c r="O29" i="6315"/>
  <c r="O25" i="6314"/>
  <c r="O32" i="6301"/>
  <c r="O31" i="6301"/>
  <c r="O35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7" i="6272"/>
  <c r="O30" i="6314"/>
  <c r="O29" i="6314"/>
  <c r="O22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8" i="6314"/>
  <c r="H17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9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7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1" i="6309"/>
  <c r="O46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6" i="6309"/>
  <c r="O26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3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8" i="6301"/>
  <c r="O42" i="6301"/>
  <c r="O3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4" i="6309"/>
  <c r="O39" i="6309"/>
  <c r="O4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1" i="6272"/>
  <c r="O64" i="6272"/>
  <c r="O30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7" i="6309"/>
  <c r="H18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5" i="6277"/>
  <c r="O45" i="6277"/>
  <c r="O41" i="6301" l="1"/>
  <c r="O37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0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6" i="6301"/>
  <c r="O24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3" i="6277"/>
  <c r="O53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2" i="6277" l="1"/>
  <c r="O44" i="6277"/>
  <c r="O26" i="6299"/>
  <c r="O30" i="6302"/>
  <c r="O25" i="6295" l="1"/>
  <c r="O21" i="6299"/>
  <c r="O20" i="6299"/>
  <c r="O18" i="6303"/>
  <c r="O22" i="6303"/>
  <c r="O54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0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5" i="6301"/>
  <c r="O39" i="6301"/>
  <c r="O29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4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5" i="6277"/>
  <c r="O46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3" i="6277"/>
  <c r="O22" i="6295" l="1"/>
  <c r="O21" i="6295"/>
  <c r="O31" i="6295"/>
  <c r="O33" i="6298"/>
  <c r="O26" i="6298"/>
  <c r="O25" i="6299"/>
  <c r="O22" i="6299"/>
  <c r="O7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5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6" i="6277"/>
  <c r="O23" i="6277"/>
  <c r="O43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4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2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9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7" i="6277"/>
  <c r="O28" i="6284"/>
  <c r="O27" i="6286"/>
  <c r="O24" i="6286"/>
  <c r="O20" i="6278" l="1"/>
  <c r="O19" i="6278"/>
  <c r="O26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29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6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4" i="6277"/>
  <c r="O50" i="6277"/>
  <c r="O30" i="6277"/>
  <c r="O5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0" i="6272"/>
  <c r="O57" i="6277"/>
  <c r="O62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7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4" i="6277"/>
  <c r="C20" i="6277"/>
  <c r="H30" i="6277"/>
  <c r="H39" i="6277"/>
  <c r="H26" i="6277"/>
  <c r="H12" i="6277"/>
  <c r="H41" i="6277"/>
  <c r="H32" i="6277"/>
  <c r="H10" i="6277"/>
  <c r="H8" i="6277"/>
  <c r="H19" i="6277"/>
  <c r="C23" i="6277"/>
  <c r="H3" i="6277"/>
  <c r="C17" i="6277"/>
  <c r="C22" i="6277"/>
  <c r="C42" i="6277"/>
  <c r="H25" i="6277"/>
  <c r="H27" i="6277"/>
  <c r="H34" i="6277"/>
  <c r="C46" i="6277"/>
  <c r="H18" i="6277"/>
  <c r="H29" i="6277"/>
  <c r="H33" i="6277"/>
  <c r="H38" i="6277"/>
  <c r="H42" i="6277"/>
  <c r="C35" i="6277"/>
  <c r="C39" i="6277"/>
  <c r="C43" i="6277"/>
  <c r="H17" i="6277"/>
  <c r="H28" i="6277"/>
  <c r="H21" i="6277"/>
  <c r="H36" i="6277"/>
  <c r="H40" i="6277"/>
  <c r="C44" i="6277"/>
  <c r="H6" i="6277"/>
  <c r="H13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0" i="6272"/>
  <c r="O70" i="6272"/>
  <c r="O52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<sst xmlns="http://schemas.openxmlformats.org/spreadsheetml/2006/main" count="12257" uniqueCount="431">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</sst>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全体!$K$2:$K$1275</c:f>
              <c:numCache>
                <c:formatCode>General</c:formatCode>
                <c:ptCount val="12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</c:numCache>
            </c:numRef>
          </c:xVal>
          <c:yVal>
            <c:numRef>
              <c:f>全体!$L$2:$L$1275</c:f>
              <c:numCache>
                <c:formatCode>\+0.0;\-0.0;\±0</c:formatCode>
                <c:ptCount val="127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-56.60377358490566</c:v>
                </c:pt>
                <c:pt idx="1">
                  <c:v>-24.666142969363708</c:v>
                </c:pt>
                <c:pt idx="2">
                  <c:v>-8.5158150851581507</c:v>
                </c:pt>
                <c:pt idx="3">
                  <c:v>-38.31111111111111</c:v>
                </c:pt>
                <c:pt idx="4">
                  <c:v>-1.2672811059907834</c:v>
                </c:pt>
                <c:pt idx="5">
                  <c:v>-28.571428571428573</c:v>
                </c:pt>
                <c:pt idx="6">
                  <c:v>-3.7878787878787881</c:v>
                </c:pt>
                <c:pt idx="7">
                  <c:v>-76.086956521739125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228</c:v>
                </c:pt>
                <c:pt idx="1">
                  <c:v>422</c:v>
                </c:pt>
                <c:pt idx="2">
                  <c:v>476</c:v>
                </c:pt>
                <c:pt idx="3">
                  <c:v>402</c:v>
                </c:pt>
                <c:pt idx="4">
                  <c:v>229</c:v>
                </c:pt>
                <c:pt idx="5">
                  <c:v>143</c:v>
                </c:pt>
                <c:pt idx="6">
                  <c:v>42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佐藤成浩!$L$2:$L$107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744.76190476190482</c:v>
                </c:pt>
                <c:pt idx="1">
                  <c:v>400.95238095238096</c:v>
                </c:pt>
                <c:pt idx="2">
                  <c:v>1412.7450980392157</c:v>
                </c:pt>
                <c:pt idx="3">
                  <c:v>-593.47826086956525</c:v>
                </c:pt>
                <c:pt idx="4">
                  <c:v>940</c:v>
                </c:pt>
                <c:pt idx="5">
                  <c:v>954.3478260869565</c:v>
                </c:pt>
                <c:pt idx="6">
                  <c:v>1559.375</c:v>
                </c:pt>
                <c:pt idx="7">
                  <c:v>-433.33333333333331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32</c:v>
                </c:pt>
                <c:pt idx="2">
                  <c:v>40</c:v>
                </c:pt>
                <c:pt idx="3">
                  <c:v>48</c:v>
                </c:pt>
                <c:pt idx="4">
                  <c:v>15</c:v>
                </c:pt>
                <c:pt idx="5">
                  <c:v>15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中村花菜!$L$2:$L$92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-808.88888888888891</c:v>
                </c:pt>
                <c:pt idx="1">
                  <c:v>-172.22222222222223</c:v>
                </c:pt>
                <c:pt idx="2">
                  <c:v>-447.19101123595505</c:v>
                </c:pt>
                <c:pt idx="3">
                  <c:v>267.85714285714283</c:v>
                </c:pt>
                <c:pt idx="4">
                  <c:v>105.97014925373135</c:v>
                </c:pt>
                <c:pt idx="5">
                  <c:v>-464.58333333333331</c:v>
                </c:pt>
                <c:pt idx="6">
                  <c:v>-100</c:v>
                </c:pt>
                <c:pt idx="7">
                  <c:v>-1285.7142857142858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31</c:v>
                </c:pt>
                <c:pt idx="2">
                  <c:v>28</c:v>
                </c:pt>
                <c:pt idx="3">
                  <c:v>29</c:v>
                </c:pt>
                <c:pt idx="4">
                  <c:v>13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山本悠介!$L$2:$L$100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850</c:v>
                </c:pt>
                <c:pt idx="1">
                  <c:v>411.22448979591837</c:v>
                </c:pt>
                <c:pt idx="2">
                  <c:v>141.23711340206185</c:v>
                </c:pt>
                <c:pt idx="3">
                  <c:v>1071.1111111111111</c:v>
                </c:pt>
                <c:pt idx="4">
                  <c:v>988.60759493670889</c:v>
                </c:pt>
                <c:pt idx="5">
                  <c:v>491.83673469387753</c:v>
                </c:pt>
                <c:pt idx="6">
                  <c:v>-119.23076923076923</c:v>
                </c:pt>
                <c:pt idx="7">
                  <c:v>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45</c:v>
                </c:pt>
                <c:pt idx="2">
                  <c:v>55</c:v>
                </c:pt>
                <c:pt idx="3">
                  <c:v>31</c:v>
                </c:pt>
                <c:pt idx="4">
                  <c:v>25</c:v>
                </c:pt>
                <c:pt idx="5">
                  <c:v>9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所附快和!$L$2:$L$102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183.83838383838383</c:v>
                </c:pt>
                <c:pt idx="1">
                  <c:v>-243</c:v>
                </c:pt>
                <c:pt idx="2">
                  <c:v>364.28571428571428</c:v>
                </c:pt>
                <c:pt idx="3">
                  <c:v>-241.86046511627907</c:v>
                </c:pt>
                <c:pt idx="4">
                  <c:v>389.23076923076923</c:v>
                </c:pt>
                <c:pt idx="5">
                  <c:v>1193.1818181818182</c:v>
                </c:pt>
                <c:pt idx="6">
                  <c:v>-507.14285714285717</c:v>
                </c:pt>
                <c:pt idx="7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37</c:v>
                </c:pt>
                <c:pt idx="2">
                  <c:v>30</c:v>
                </c:pt>
                <c:pt idx="3">
                  <c:v>41</c:v>
                </c:pt>
                <c:pt idx="4">
                  <c:v>21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宮沢璃空!$L$2:$L$23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542.85714285714289</c:v>
                </c:pt>
                <c:pt idx="1">
                  <c:v>1176.1904761904761</c:v>
                </c:pt>
                <c:pt idx="2">
                  <c:v>-820</c:v>
                </c:pt>
                <c:pt idx="3">
                  <c:v>947.36842105263156</c:v>
                </c:pt>
                <c:pt idx="4">
                  <c:v>631.25</c:v>
                </c:pt>
                <c:pt idx="5">
                  <c:v>707.14285714285711</c:v>
                </c:pt>
                <c:pt idx="6">
                  <c:v>911.11111111111109</c:v>
                </c:pt>
                <c:pt idx="7">
                  <c:v>-833.33333333333337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11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清水遙斗!$L$2:$L$18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-1662.5</c:v>
                </c:pt>
                <c:pt idx="1">
                  <c:v>643.75</c:v>
                </c:pt>
                <c:pt idx="2">
                  <c:v>1312.5</c:v>
                </c:pt>
                <c:pt idx="3">
                  <c:v>-3706.25</c:v>
                </c:pt>
                <c:pt idx="4">
                  <c:v>-860</c:v>
                </c:pt>
                <c:pt idx="5">
                  <c:v>-2536.3636363636365</c:v>
                </c:pt>
                <c:pt idx="6">
                  <c:v>-1800</c:v>
                </c:pt>
                <c:pt idx="7">
                  <c:v>-1600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7</c:v>
                </c:pt>
                <c:pt idx="1">
                  <c:v>3</c:v>
                </c:pt>
                <c:pt idx="2">
                  <c:v>10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高山晶!$L$2:$L$14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825</c:v>
                </c:pt>
                <c:pt idx="1">
                  <c:v>-933.33333333333337</c:v>
                </c:pt>
                <c:pt idx="2">
                  <c:v>1483.3333333333333</c:v>
                </c:pt>
                <c:pt idx="3">
                  <c:v>2083.3333333333335</c:v>
                </c:pt>
                <c:pt idx="4">
                  <c:v>-1400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笠原誠!$L$2:$L$16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-450</c:v>
                </c:pt>
                <c:pt idx="1">
                  <c:v>-1292.8571428571429</c:v>
                </c:pt>
                <c:pt idx="2">
                  <c:v>-14.285714285714286</c:v>
                </c:pt>
                <c:pt idx="3">
                  <c:v>-730.76923076923072</c:v>
                </c:pt>
                <c:pt idx="4">
                  <c:v>-2891.6666666666665</c:v>
                </c:pt>
                <c:pt idx="5">
                  <c:v>2266.6666666666665</c:v>
                </c:pt>
                <c:pt idx="6">
                  <c:v>-4350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松沢海輝!$L$2:$L$17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-466.66666666666669</c:v>
                </c:pt>
                <c:pt idx="1">
                  <c:v>2246.6666666666665</c:v>
                </c:pt>
                <c:pt idx="2">
                  <c:v>-200</c:v>
                </c:pt>
                <c:pt idx="3">
                  <c:v>1142.8571428571429</c:v>
                </c:pt>
                <c:pt idx="4">
                  <c:v>2707.6923076923076</c:v>
                </c:pt>
                <c:pt idx="5">
                  <c:v>-1580</c:v>
                </c:pt>
                <c:pt idx="6">
                  <c:v>566.66666666666663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山田夏寿希!$L$2:$L$10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-1062.5</c:v>
                </c:pt>
                <c:pt idx="1">
                  <c:v>-1737.5</c:v>
                </c:pt>
                <c:pt idx="2">
                  <c:v>162.5</c:v>
                </c:pt>
                <c:pt idx="3">
                  <c:v>712.5</c:v>
                </c:pt>
                <c:pt idx="4">
                  <c:v>342.85714285714283</c:v>
                </c:pt>
                <c:pt idx="5">
                  <c:v>-1620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阿部修二朗!$L$2:$L$7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-1300</c:v>
                </c:pt>
                <c:pt idx="1">
                  <c:v>-4200</c:v>
                </c:pt>
                <c:pt idx="2">
                  <c:v>-11580</c:v>
                </c:pt>
                <c:pt idx="3">
                  <c:v>-375</c:v>
                </c:pt>
                <c:pt idx="4">
                  <c:v>4433.333333333333</c:v>
                </c:pt>
                <c:pt idx="5">
                  <c:v>-2333.3333333333335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鈴木千尋!$L$2:$L$4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-1800</c:v>
                </c:pt>
                <c:pt idx="1">
                  <c:v>12500</c:v>
                </c:pt>
                <c:pt idx="2">
                  <c:v>-2600</c:v>
                </c:pt>
                <c:pt idx="3">
                  <c:v>-1300</c:v>
                </c:pt>
                <c:pt idx="4">
                  <c:v>-2500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00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45953.778877314813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45953.774421296293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45960.947094907409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45960.782800925925</v>
      </c>
      <c r="C189" s="24" t="s">
        <v>102</v>
      </c>
    </row>
    <row r="190" spans="1:4">
      <c r="A190" s="24" t="s">
        <v>419</v>
      </c>
      <c r="B190" s="25">
        <v>45961.766875000001</v>
      </c>
    </row>
    <row r="191" spans="1:4">
      <c r="A191" s="24" t="s">
        <v>420</v>
      </c>
      <c r="B191" s="25">
        <v>45967.730231481481</v>
      </c>
      <c r="C191" s="24" t="s">
        <v>102</v>
      </c>
    </row>
    <row r="192" spans="1:4">
      <c r="A192" s="24" t="s">
        <v>421</v>
      </c>
      <c r="B192" s="25">
        <v>45974.764849537038</v>
      </c>
      <c r="C192" s="24" t="s">
        <v>102</v>
      </c>
      <c r="D192" s="24" t="s">
        <v>176</v>
      </c>
    </row>
    <row r="193" spans="1:4">
      <c r="A193" s="24" t="s">
        <v>422</v>
      </c>
      <c r="B193" s="25">
        <v>45975.770057870373</v>
      </c>
      <c r="C193" s="24" t="s">
        <v>102</v>
      </c>
    </row>
    <row r="194" spans="1:4">
      <c r="A194" s="24" t="s">
        <v>424</v>
      </c>
      <c r="B194" s="25">
        <v>45982.76966435185</v>
      </c>
      <c r="C194" s="24" t="s">
        <v>102</v>
      </c>
      <c r="D194" s="24" t="s">
        <v>176</v>
      </c>
    </row>
    <row r="195" spans="1:4">
      <c r="A195" s="24" t="s">
        <v>425</v>
      </c>
      <c r="B195" s="25">
        <v>45996.769432870373</v>
      </c>
      <c r="C195" s="24" t="s">
        <v>102</v>
      </c>
      <c r="D195" s="24" t="s">
        <v>176</v>
      </c>
    </row>
    <row r="196" spans="1:4">
      <c r="A196" s="24" t="s">
        <v>426</v>
      </c>
      <c r="B196" s="25">
        <v>46009.775439814817</v>
      </c>
      <c r="C196" s="24" t="s">
        <v>102</v>
      </c>
      <c r="D196" s="24" t="s">
        <v>176</v>
      </c>
    </row>
    <row r="197" spans="1:4">
      <c r="A197" s="24" t="s">
        <v>427</v>
      </c>
      <c r="B197" s="25">
        <v>46010.730763888889</v>
      </c>
      <c r="C197" s="24" t="s">
        <v>102</v>
      </c>
    </row>
    <row r="198" spans="1:4">
      <c r="A198" s="24" t="s">
        <v>428</v>
      </c>
      <c r="B198" s="25">
        <v>46030.770208333335</v>
      </c>
      <c r="C198" s="24" t="s">
        <v>102</v>
      </c>
      <c r="D198" s="24" t="s">
        <v>176</v>
      </c>
    </row>
    <row r="199" spans="1:4">
      <c r="A199" s="24" t="s">
        <v>429</v>
      </c>
      <c r="B199" s="25">
        <v>46031.722083333334</v>
      </c>
      <c r="C199" s="24" t="s">
        <v>102</v>
      </c>
    </row>
    <row r="200" spans="1:4">
      <c r="A200" s="24" t="s">
        <v>430</v>
      </c>
      <c r="B200" s="25">
        <v>46037.766527777778</v>
      </c>
      <c r="C200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9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1273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105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90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100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21</v>
      </c>
    </row>
    <row r="51" spans="1:2">
      <c r="A51" t="s">
        <v>392</v>
      </c>
      <c r="B51">
        <v>16</v>
      </c>
    </row>
    <row r="52" spans="1:2">
      <c r="A52" t="s">
        <v>391</v>
      </c>
      <c r="B52">
        <v>12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14</v>
      </c>
    </row>
    <row r="56" spans="1:2">
      <c r="A56" t="s">
        <v>402</v>
      </c>
      <c r="B56">
        <v>15</v>
      </c>
    </row>
    <row r="57" spans="1:2">
      <c r="A57" t="s">
        <v>404</v>
      </c>
      <c r="B57">
        <v>8</v>
      </c>
    </row>
    <row r="58" spans="1:2">
      <c r="A58" t="s">
        <v>412</v>
      </c>
      <c r="B58">
        <v>5</v>
      </c>
    </row>
    <row r="59" spans="1:2">
      <c r="A59" t="s">
        <v>423</v>
      </c>
      <c r="B59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1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0.50824694186227193</v>
      </c>
      <c r="C2" s="113"/>
      <c r="D2" s="110"/>
      <c r="E2" s="111"/>
      <c r="F2" s="110"/>
      <c r="G2" s="111"/>
      <c r="H2" s="112">
        <v>0.74208087234559206</v>
      </c>
      <c r="I2" s="113"/>
      <c r="J2" s="112">
        <v>0.6048185594026334</v>
      </c>
      <c r="K2" s="113"/>
      <c r="L2" s="112">
        <v>0.61537957057064552</v>
      </c>
      <c r="M2" s="113"/>
      <c r="N2" s="112">
        <v>0.67944896551305867</v>
      </c>
      <c r="O2" s="113"/>
      <c r="P2" s="112">
        <v>0.59833819277556688</v>
      </c>
      <c r="Q2" s="113"/>
      <c r="R2" s="112">
        <v>0.51203668116451806</v>
      </c>
      <c r="S2" s="113"/>
      <c r="T2" s="112">
        <v>0.18909007574425937</v>
      </c>
      <c r="U2" s="113"/>
      <c r="V2" s="112">
        <v>0.26183293120630852</v>
      </c>
      <c r="W2" s="113"/>
      <c r="X2" s="112">
        <v>0.13574392494746923</v>
      </c>
      <c r="Y2" s="113"/>
      <c r="Z2" s="112">
        <v>0.36299917033613344</v>
      </c>
      <c r="AA2" s="113"/>
      <c r="AB2" s="112">
        <v>0.29495260462756645</v>
      </c>
      <c r="AC2" s="113"/>
      <c r="AD2" s="112">
        <v>0.26253457983234491</v>
      </c>
      <c r="AE2" s="113"/>
      <c r="AF2" s="112">
        <v>-0.2649422518785286</v>
      </c>
      <c r="AG2" s="113"/>
      <c r="AH2" s="112">
        <v>0.50014617976729525</v>
      </c>
      <c r="AI2" s="113"/>
    </row>
    <row r="3" spans="1:35">
      <c r="A3" s="36">
        <v>1</v>
      </c>
      <c r="B3" s="37" t="s">
        <v>114</v>
      </c>
      <c r="C3" s="106">
        <v>318.25</v>
      </c>
      <c r="D3" s="37" t="s">
        <v>263</v>
      </c>
      <c r="E3" s="38">
        <v>1069.9000000000001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169</v>
      </c>
      <c r="E4" s="46">
        <v>979.8000000000003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105</v>
      </c>
      <c r="D5" s="45" t="s">
        <v>276</v>
      </c>
      <c r="E5" s="46">
        <v>882.90000000000077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423</v>
      </c>
      <c r="S5" s="50">
        <v>6.25E-2</v>
      </c>
      <c r="T5" s="47" t="s">
        <v>423</v>
      </c>
      <c r="U5" s="51">
        <v>14600</v>
      </c>
      <c r="V5" s="47" t="s">
        <v>423</v>
      </c>
      <c r="W5" s="51">
        <v>-1300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404</v>
      </c>
      <c r="AG5" s="50">
        <v>0.66666666666666663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100</v>
      </c>
      <c r="D6" s="45" t="s">
        <v>277</v>
      </c>
      <c r="E6" s="46">
        <v>333.59999999999997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402</v>
      </c>
      <c r="K6" s="49">
        <v>0.53333333333333333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167</v>
      </c>
      <c r="U6" s="51">
        <v>8600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98</v>
      </c>
      <c r="D7" s="45" t="s">
        <v>402</v>
      </c>
      <c r="E7" s="46">
        <v>280.3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423</v>
      </c>
      <c r="O7" s="49">
        <v>1</v>
      </c>
      <c r="P7" s="47" t="s">
        <v>167</v>
      </c>
      <c r="Q7" s="50">
        <v>0.2857142857142857</v>
      </c>
      <c r="R7" s="47" t="s">
        <v>402</v>
      </c>
      <c r="S7" s="50">
        <v>8.461538461538462E-2</v>
      </c>
      <c r="T7" s="47" t="s">
        <v>268</v>
      </c>
      <c r="U7" s="51">
        <v>8550</v>
      </c>
      <c r="V7" s="47" t="s">
        <v>394</v>
      </c>
      <c r="W7" s="51">
        <v>-2866.6666666666665</v>
      </c>
      <c r="X7" s="47" t="s">
        <v>404</v>
      </c>
      <c r="Y7" s="50">
        <v>0.27419354838709675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297</v>
      </c>
      <c r="AG7" s="50">
        <v>0.5714285714285714</v>
      </c>
      <c r="AH7" s="47" t="s">
        <v>263</v>
      </c>
      <c r="AI7" s="54">
        <v>72200</v>
      </c>
    </row>
    <row r="8" spans="1:35">
      <c r="A8" s="44">
        <v>6</v>
      </c>
      <c r="B8" s="45" t="s">
        <v>272</v>
      </c>
      <c r="C8" s="107">
        <v>98</v>
      </c>
      <c r="D8" s="45" t="s">
        <v>162</v>
      </c>
      <c r="E8" s="46">
        <v>268</v>
      </c>
      <c r="F8" s="47" t="s">
        <v>402</v>
      </c>
      <c r="G8" s="59">
        <v>18.686666666666667</v>
      </c>
      <c r="H8" s="47" t="s">
        <v>391</v>
      </c>
      <c r="I8" s="48">
        <v>2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162</v>
      </c>
      <c r="Q8" s="50">
        <v>0.26923076923076922</v>
      </c>
      <c r="R8" s="47" t="s">
        <v>164</v>
      </c>
      <c r="S8" s="50">
        <v>9.0909090909090912E-2</v>
      </c>
      <c r="T8" s="47" t="s">
        <v>216</v>
      </c>
      <c r="U8" s="51">
        <v>8496.2962962962956</v>
      </c>
      <c r="V8" s="47" t="s">
        <v>175</v>
      </c>
      <c r="W8" s="51">
        <v>-2950</v>
      </c>
      <c r="X8" s="47" t="s">
        <v>412</v>
      </c>
      <c r="Y8" s="50">
        <v>0.27272727272727271</v>
      </c>
      <c r="Z8" s="47" t="s">
        <v>163</v>
      </c>
      <c r="AA8" s="50">
        <v>0.31858407079646017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412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90</v>
      </c>
      <c r="D9" s="45" t="s">
        <v>388</v>
      </c>
      <c r="E9" s="46">
        <v>248.39999999999992</v>
      </c>
      <c r="F9" s="47" t="s">
        <v>391</v>
      </c>
      <c r="G9" s="59">
        <v>17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265</v>
      </c>
      <c r="Q9" s="50">
        <v>0.25352112676056338</v>
      </c>
      <c r="R9" s="47" t="s">
        <v>169</v>
      </c>
      <c r="S9" s="50">
        <v>9.3943139678615575E-2</v>
      </c>
      <c r="T9" s="47" t="s">
        <v>175</v>
      </c>
      <c r="U9" s="51">
        <v>8400</v>
      </c>
      <c r="V9" s="47" t="s">
        <v>297</v>
      </c>
      <c r="W9" s="51">
        <v>-3530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163</v>
      </c>
      <c r="AG9" s="50">
        <v>0.56521739130434778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167</v>
      </c>
      <c r="G10" s="59">
        <v>14</v>
      </c>
      <c r="H10" s="47" t="s">
        <v>423</v>
      </c>
      <c r="I10" s="48">
        <v>2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391</v>
      </c>
      <c r="O10" s="49">
        <v>0.66666666666666663</v>
      </c>
      <c r="P10" s="47" t="s">
        <v>263</v>
      </c>
      <c r="Q10" s="50">
        <v>0.25294888597640891</v>
      </c>
      <c r="R10" s="47" t="s">
        <v>255</v>
      </c>
      <c r="S10" s="50">
        <v>9.8591549295774641E-2</v>
      </c>
      <c r="T10" s="47" t="s">
        <v>205</v>
      </c>
      <c r="U10" s="51">
        <v>8333.3333333333339</v>
      </c>
      <c r="V10" s="47" t="s">
        <v>191</v>
      </c>
      <c r="W10" s="51">
        <v>-3740</v>
      </c>
      <c r="X10" s="47" t="s">
        <v>175</v>
      </c>
      <c r="Y10" s="50">
        <v>0.26666666666666666</v>
      </c>
      <c r="Z10" s="47" t="s">
        <v>402</v>
      </c>
      <c r="AA10" s="50">
        <v>0.29230769230769232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269</v>
      </c>
      <c r="AG10" s="50">
        <v>0.55172413793103448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391</v>
      </c>
      <c r="E11" s="46">
        <v>204</v>
      </c>
      <c r="F11" s="47" t="s">
        <v>388</v>
      </c>
      <c r="G11" s="59">
        <v>11.828571428571426</v>
      </c>
      <c r="H11" s="47" t="s">
        <v>402</v>
      </c>
      <c r="I11" s="48">
        <v>2.0666666666666669</v>
      </c>
      <c r="J11" s="47" t="s">
        <v>391</v>
      </c>
      <c r="K11" s="49">
        <v>0.41666666666666669</v>
      </c>
      <c r="L11" s="47" t="s">
        <v>423</v>
      </c>
      <c r="M11" s="49">
        <v>0</v>
      </c>
      <c r="N11" s="47" t="s">
        <v>402</v>
      </c>
      <c r="O11" s="49">
        <v>0.66666666666666663</v>
      </c>
      <c r="P11" s="47" t="s">
        <v>195</v>
      </c>
      <c r="Q11" s="50">
        <v>0.25</v>
      </c>
      <c r="R11" s="47" t="s">
        <v>391</v>
      </c>
      <c r="S11" s="50">
        <v>9.8901098901098897E-2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258</v>
      </c>
      <c r="Y11" s="50">
        <v>0.265625</v>
      </c>
      <c r="Z11" s="47" t="s">
        <v>180</v>
      </c>
      <c r="AA11" s="50">
        <v>0.2857142857142857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167</v>
      </c>
      <c r="AG11" s="50">
        <v>0.5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265</v>
      </c>
      <c r="E12" s="46">
        <v>200.00000000000009</v>
      </c>
      <c r="F12" s="47" t="s">
        <v>423</v>
      </c>
      <c r="G12" s="59">
        <v>11.200000000000001</v>
      </c>
      <c r="H12" s="47" t="s">
        <v>191</v>
      </c>
      <c r="I12" s="48">
        <v>2.1428571428571428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162</v>
      </c>
      <c r="O12" s="49">
        <v>0.66666666666666663</v>
      </c>
      <c r="P12" s="47" t="s">
        <v>276</v>
      </c>
      <c r="Q12" s="50">
        <v>0.24465558194774348</v>
      </c>
      <c r="R12" s="47" t="s">
        <v>276</v>
      </c>
      <c r="S12" s="50">
        <v>0.10095011876484561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164</v>
      </c>
      <c r="Y12" s="50">
        <v>0.26446280991735538</v>
      </c>
      <c r="Z12" s="47" t="s">
        <v>241</v>
      </c>
      <c r="AA12" s="50">
        <v>0.27272727272727271</v>
      </c>
      <c r="AB12" s="47" t="s">
        <v>423</v>
      </c>
      <c r="AC12" s="50">
        <v>0.66666666666666663</v>
      </c>
      <c r="AD12" s="47" t="s">
        <v>391</v>
      </c>
      <c r="AE12" s="50">
        <v>0.45</v>
      </c>
      <c r="AF12" s="47" t="s">
        <v>203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33</v>
      </c>
      <c r="D13" s="45" t="s">
        <v>168</v>
      </c>
      <c r="E13" s="46">
        <v>154.39999999999998</v>
      </c>
      <c r="F13" s="47" t="s">
        <v>263</v>
      </c>
      <c r="G13" s="59">
        <v>10.917346938775511</v>
      </c>
      <c r="H13" s="47" t="s">
        <v>388</v>
      </c>
      <c r="I13" s="48">
        <v>2.1904761904761907</v>
      </c>
      <c r="J13" s="47" t="s">
        <v>388</v>
      </c>
      <c r="K13" s="49">
        <v>0.38095238095238093</v>
      </c>
      <c r="L13" s="47" t="s">
        <v>391</v>
      </c>
      <c r="M13" s="49">
        <v>8.3333333333333329E-2</v>
      </c>
      <c r="N13" s="47" t="s">
        <v>386</v>
      </c>
      <c r="O13" s="49">
        <v>0.66666666666666663</v>
      </c>
      <c r="P13" s="47" t="s">
        <v>179</v>
      </c>
      <c r="Q13" s="50">
        <v>0.24427480916030533</v>
      </c>
      <c r="R13" s="47" t="s">
        <v>177</v>
      </c>
      <c r="S13" s="50">
        <v>0.10526315789473684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402</v>
      </c>
      <c r="Y13" s="50">
        <v>0.26153846153846155</v>
      </c>
      <c r="Z13" s="47" t="s">
        <v>277</v>
      </c>
      <c r="AA13" s="50">
        <v>0.26977401129943501</v>
      </c>
      <c r="AB13" s="47" t="s">
        <v>269</v>
      </c>
      <c r="AC13" s="50">
        <v>0.625</v>
      </c>
      <c r="AD13" s="47" t="s">
        <v>333</v>
      </c>
      <c r="AE13" s="50">
        <v>0.43396226415094341</v>
      </c>
      <c r="AF13" s="47" t="s">
        <v>223</v>
      </c>
      <c r="AG13" s="50">
        <v>0.5</v>
      </c>
      <c r="AH13" s="47" t="s">
        <v>168</v>
      </c>
      <c r="AI13" s="54">
        <v>65600</v>
      </c>
    </row>
    <row r="14" spans="1:35">
      <c r="A14" s="44">
        <v>12</v>
      </c>
      <c r="B14" s="45" t="s">
        <v>324</v>
      </c>
      <c r="C14" s="107">
        <v>33</v>
      </c>
      <c r="D14" s="45" t="s">
        <v>205</v>
      </c>
      <c r="E14" s="46">
        <v>141.1</v>
      </c>
      <c r="F14" s="47" t="s">
        <v>169</v>
      </c>
      <c r="G14" s="59">
        <v>9.3314285714285745</v>
      </c>
      <c r="H14" s="47" t="s">
        <v>263</v>
      </c>
      <c r="I14" s="48">
        <v>2.193877551020408</v>
      </c>
      <c r="J14" s="47" t="s">
        <v>265</v>
      </c>
      <c r="K14" s="49">
        <v>0.37931034482758619</v>
      </c>
      <c r="L14" s="47" t="s">
        <v>244</v>
      </c>
      <c r="M14" s="49">
        <v>0.12121212121212122</v>
      </c>
      <c r="N14" s="47" t="s">
        <v>263</v>
      </c>
      <c r="O14" s="49">
        <v>0.62244897959183676</v>
      </c>
      <c r="P14" s="47" t="s">
        <v>277</v>
      </c>
      <c r="Q14" s="50">
        <v>0.23587570621468926</v>
      </c>
      <c r="R14" s="47" t="s">
        <v>179</v>
      </c>
      <c r="S14" s="50">
        <v>0.10687022900763359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162</v>
      </c>
      <c r="Y14" s="50">
        <v>0.25641025641025639</v>
      </c>
      <c r="Z14" s="47" t="s">
        <v>263</v>
      </c>
      <c r="AA14" s="50">
        <v>0.26212319790301442</v>
      </c>
      <c r="AB14" s="47" t="s">
        <v>263</v>
      </c>
      <c r="AC14" s="50">
        <v>0.60588235294117643</v>
      </c>
      <c r="AD14" s="47" t="s">
        <v>255</v>
      </c>
      <c r="AE14" s="50">
        <v>0.41025641025641024</v>
      </c>
      <c r="AF14" s="47" t="s">
        <v>268</v>
      </c>
      <c r="AG14" s="50">
        <v>0.5</v>
      </c>
      <c r="AH14" s="47" t="s">
        <v>195</v>
      </c>
      <c r="AI14" s="54">
        <v>65500</v>
      </c>
    </row>
    <row r="15" spans="1:35">
      <c r="A15" s="44">
        <v>13</v>
      </c>
      <c r="B15" s="45" t="s">
        <v>255</v>
      </c>
      <c r="C15" s="107">
        <v>30</v>
      </c>
      <c r="D15" s="45" t="s">
        <v>231</v>
      </c>
      <c r="E15" s="46">
        <v>112.5</v>
      </c>
      <c r="F15" s="47" t="s">
        <v>168</v>
      </c>
      <c r="G15" s="59">
        <v>8.5777777777777757</v>
      </c>
      <c r="H15" s="47" t="s">
        <v>169</v>
      </c>
      <c r="I15" s="48">
        <v>2.2571428571428571</v>
      </c>
      <c r="J15" s="47" t="s">
        <v>169</v>
      </c>
      <c r="K15" s="49">
        <v>0.32380952380952382</v>
      </c>
      <c r="L15" s="47" t="s">
        <v>263</v>
      </c>
      <c r="M15" s="49">
        <v>0.1326530612244898</v>
      </c>
      <c r="N15" s="47" t="s">
        <v>164</v>
      </c>
      <c r="O15" s="49">
        <v>0.6</v>
      </c>
      <c r="P15" s="47" t="s">
        <v>402</v>
      </c>
      <c r="Q15" s="50">
        <v>0.23076923076923078</v>
      </c>
      <c r="R15" s="47" t="s">
        <v>205</v>
      </c>
      <c r="S15" s="50">
        <v>0.10714285714285714</v>
      </c>
      <c r="T15" s="47" t="s">
        <v>244</v>
      </c>
      <c r="U15" s="51">
        <v>7486.95652173913</v>
      </c>
      <c r="V15" s="47" t="s">
        <v>388</v>
      </c>
      <c r="W15" s="51">
        <v>-4727.272727272727</v>
      </c>
      <c r="X15" s="47" t="s">
        <v>277</v>
      </c>
      <c r="Y15" s="50">
        <v>0.25423728813559321</v>
      </c>
      <c r="Z15" s="47" t="s">
        <v>392</v>
      </c>
      <c r="AA15" s="50">
        <v>0.25735294117647056</v>
      </c>
      <c r="AB15" s="47" t="s">
        <v>391</v>
      </c>
      <c r="AC15" s="50">
        <v>0.6</v>
      </c>
      <c r="AD15" s="47" t="s">
        <v>169</v>
      </c>
      <c r="AE15" s="50">
        <v>0.39361702127659576</v>
      </c>
      <c r="AF15" s="47" t="s">
        <v>395</v>
      </c>
      <c r="AG15" s="50">
        <v>0.5</v>
      </c>
      <c r="AH15" s="47" t="s">
        <v>227</v>
      </c>
      <c r="AI15" s="54">
        <v>64500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276</v>
      </c>
      <c r="G16" s="59">
        <v>7.3575000000000061</v>
      </c>
      <c r="H16" s="47" t="s">
        <v>276</v>
      </c>
      <c r="I16" s="48">
        <v>2.2999999999999998</v>
      </c>
      <c r="J16" s="47" t="s">
        <v>263</v>
      </c>
      <c r="K16" s="49">
        <v>0.31632653061224492</v>
      </c>
      <c r="L16" s="47" t="s">
        <v>388</v>
      </c>
      <c r="M16" s="49">
        <v>0.14285714285714285</v>
      </c>
      <c r="N16" s="47" t="s">
        <v>276</v>
      </c>
      <c r="O16" s="49">
        <v>0.59166666666666667</v>
      </c>
      <c r="P16" s="47" t="s">
        <v>264</v>
      </c>
      <c r="Q16" s="50">
        <v>0.23076923076923078</v>
      </c>
      <c r="R16" s="47" t="s">
        <v>213</v>
      </c>
      <c r="S16" s="50">
        <v>0.1111111111111111</v>
      </c>
      <c r="T16" s="47" t="s">
        <v>388</v>
      </c>
      <c r="U16" s="51">
        <v>7448.6486486486483</v>
      </c>
      <c r="V16" s="47" t="s">
        <v>202</v>
      </c>
      <c r="W16" s="51">
        <v>-4800</v>
      </c>
      <c r="X16" s="47" t="s">
        <v>196</v>
      </c>
      <c r="Y16" s="50">
        <v>0.25</v>
      </c>
      <c r="Z16" s="47" t="s">
        <v>164</v>
      </c>
      <c r="AA16" s="50">
        <v>0.256198347107438</v>
      </c>
      <c r="AB16" s="47" t="s">
        <v>235</v>
      </c>
      <c r="AC16" s="50">
        <v>0.59663865546218486</v>
      </c>
      <c r="AD16" s="47" t="s">
        <v>161</v>
      </c>
      <c r="AE16" s="50">
        <v>0.3888888888888889</v>
      </c>
      <c r="AF16" s="47" t="s">
        <v>423</v>
      </c>
      <c r="AG16" s="50">
        <v>0.5</v>
      </c>
      <c r="AH16" s="47" t="s">
        <v>404</v>
      </c>
      <c r="AI16" s="54">
        <v>62900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265</v>
      </c>
      <c r="G17" s="59">
        <v>6.8965517241379342</v>
      </c>
      <c r="H17" s="47" t="s">
        <v>265</v>
      </c>
      <c r="I17" s="48">
        <v>2.3103448275862069</v>
      </c>
      <c r="J17" s="47" t="s">
        <v>277</v>
      </c>
      <c r="K17" s="49">
        <v>0.31</v>
      </c>
      <c r="L17" s="47" t="s">
        <v>195</v>
      </c>
      <c r="M17" s="49">
        <v>0.15254237288135594</v>
      </c>
      <c r="N17" s="47" t="s">
        <v>169</v>
      </c>
      <c r="O17" s="49">
        <v>0.59047619047619049</v>
      </c>
      <c r="P17" s="47" t="s">
        <v>241</v>
      </c>
      <c r="Q17" s="50">
        <v>0.22727272727272727</v>
      </c>
      <c r="R17" s="47" t="s">
        <v>265</v>
      </c>
      <c r="S17" s="50">
        <v>0.11267605633802817</v>
      </c>
      <c r="T17" s="47" t="s">
        <v>164</v>
      </c>
      <c r="U17" s="51">
        <v>7355</v>
      </c>
      <c r="V17" s="47" t="s">
        <v>263</v>
      </c>
      <c r="W17" s="51">
        <v>-4839.3258426966295</v>
      </c>
      <c r="X17" s="47" t="s">
        <v>205</v>
      </c>
      <c r="Y17" s="50">
        <v>0.25</v>
      </c>
      <c r="Z17" s="47" t="s">
        <v>272</v>
      </c>
      <c r="AA17" s="50">
        <v>0.25311203319502074</v>
      </c>
      <c r="AB17" s="47" t="s">
        <v>404</v>
      </c>
      <c r="AC17" s="50">
        <v>0.58823529411764708</v>
      </c>
      <c r="AD17" s="47" t="s">
        <v>168</v>
      </c>
      <c r="AE17" s="50">
        <v>0.38297872340425532</v>
      </c>
      <c r="AF17" s="47" t="s">
        <v>255</v>
      </c>
      <c r="AG17" s="50">
        <v>0.47727272727272729</v>
      </c>
      <c r="AH17" s="47" t="s">
        <v>216</v>
      </c>
      <c r="AI17" s="54">
        <v>62700</v>
      </c>
    </row>
    <row r="18" spans="1:35">
      <c r="A18" s="44">
        <v>16</v>
      </c>
      <c r="B18" s="45" t="s">
        <v>304</v>
      </c>
      <c r="C18" s="107">
        <v>25</v>
      </c>
      <c r="D18" s="45" t="s">
        <v>268</v>
      </c>
      <c r="E18" s="46">
        <v>52.1</v>
      </c>
      <c r="F18" s="47" t="s">
        <v>191</v>
      </c>
      <c r="G18" s="59">
        <v>5.6642857142857128</v>
      </c>
      <c r="H18" s="47" t="s">
        <v>168</v>
      </c>
      <c r="I18" s="48">
        <v>2.3333333333333335</v>
      </c>
      <c r="J18" s="47" t="s">
        <v>163</v>
      </c>
      <c r="K18" s="49">
        <v>0.30769230769230771</v>
      </c>
      <c r="L18" s="47" t="s">
        <v>169</v>
      </c>
      <c r="M18" s="49">
        <v>0.17142857142857143</v>
      </c>
      <c r="N18" s="47" t="s">
        <v>227</v>
      </c>
      <c r="O18" s="49">
        <v>0.5714285714285714</v>
      </c>
      <c r="P18" s="47" t="s">
        <v>227</v>
      </c>
      <c r="Q18" s="50">
        <v>0.22580645161290322</v>
      </c>
      <c r="R18" s="47" t="s">
        <v>333</v>
      </c>
      <c r="S18" s="50">
        <v>0.11392405063291139</v>
      </c>
      <c r="T18" s="47" t="s">
        <v>223</v>
      </c>
      <c r="U18" s="51">
        <v>7200</v>
      </c>
      <c r="V18" s="47" t="s">
        <v>277</v>
      </c>
      <c r="W18" s="51">
        <v>-4948.4210526315792</v>
      </c>
      <c r="X18" s="47" t="s">
        <v>386</v>
      </c>
      <c r="Y18" s="50">
        <v>0.25</v>
      </c>
      <c r="Z18" s="47" t="s">
        <v>179</v>
      </c>
      <c r="AA18" s="50">
        <v>0.25190839694656486</v>
      </c>
      <c r="AB18" s="47" t="s">
        <v>392</v>
      </c>
      <c r="AC18" s="50">
        <v>0.58333333333333337</v>
      </c>
      <c r="AD18" s="47" t="s">
        <v>263</v>
      </c>
      <c r="AE18" s="50">
        <v>0.36499999999999999</v>
      </c>
      <c r="AF18" s="47" t="s">
        <v>324</v>
      </c>
      <c r="AG18" s="50">
        <v>0.46153846153846156</v>
      </c>
      <c r="AH18" s="47" t="s">
        <v>265</v>
      </c>
      <c r="AI18" s="54">
        <v>61200</v>
      </c>
    </row>
    <row r="19" spans="1:35">
      <c r="A19" s="44">
        <v>17</v>
      </c>
      <c r="B19" s="45" t="s">
        <v>269</v>
      </c>
      <c r="C19" s="107">
        <v>21</v>
      </c>
      <c r="D19" s="45" t="s">
        <v>244</v>
      </c>
      <c r="E19" s="46">
        <v>29.799999999999951</v>
      </c>
      <c r="F19" s="47" t="s">
        <v>195</v>
      </c>
      <c r="G19" s="59">
        <v>4.1474576271186425</v>
      </c>
      <c r="H19" s="47" t="s">
        <v>195</v>
      </c>
      <c r="I19" s="48">
        <v>2.3898305084745761</v>
      </c>
      <c r="J19" s="47" t="s">
        <v>161</v>
      </c>
      <c r="K19" s="49">
        <v>0.3</v>
      </c>
      <c r="L19" s="47" t="s">
        <v>179</v>
      </c>
      <c r="M19" s="49">
        <v>0.1875</v>
      </c>
      <c r="N19" s="47" t="s">
        <v>388</v>
      </c>
      <c r="O19" s="49">
        <v>0.5714285714285714</v>
      </c>
      <c r="P19" s="47" t="s">
        <v>304</v>
      </c>
      <c r="Q19" s="50">
        <v>0.22222222222222221</v>
      </c>
      <c r="R19" s="47" t="s">
        <v>166</v>
      </c>
      <c r="S19" s="50">
        <v>0.11428571428571428</v>
      </c>
      <c r="T19" s="47" t="s">
        <v>227</v>
      </c>
      <c r="U19" s="51">
        <v>7161.9047619047615</v>
      </c>
      <c r="V19" s="47" t="s">
        <v>162</v>
      </c>
      <c r="W19" s="51">
        <v>-5000</v>
      </c>
      <c r="X19" s="47" t="s">
        <v>335</v>
      </c>
      <c r="Y19" s="50">
        <v>0.24731182795698925</v>
      </c>
      <c r="Z19" s="47" t="s">
        <v>196</v>
      </c>
      <c r="AA19" s="50">
        <v>0.25</v>
      </c>
      <c r="AB19" s="47" t="s">
        <v>276</v>
      </c>
      <c r="AC19" s="50">
        <v>0.57541899441340782</v>
      </c>
      <c r="AD19" s="47" t="s">
        <v>396</v>
      </c>
      <c r="AE19" s="50">
        <v>0.36</v>
      </c>
      <c r="AF19" s="47" t="s">
        <v>244</v>
      </c>
      <c r="AG19" s="50">
        <v>0.45652173913043476</v>
      </c>
      <c r="AH19" s="47" t="s">
        <v>255</v>
      </c>
      <c r="AI19" s="54">
        <v>60000</v>
      </c>
    </row>
    <row r="20" spans="1:35">
      <c r="A20" s="44">
        <v>18</v>
      </c>
      <c r="B20" s="45" t="s">
        <v>388</v>
      </c>
      <c r="C20" s="107">
        <v>21</v>
      </c>
      <c r="D20" s="45" t="s">
        <v>164</v>
      </c>
      <c r="E20" s="46">
        <v>22.499999999999993</v>
      </c>
      <c r="F20" s="47" t="s">
        <v>277</v>
      </c>
      <c r="G20" s="59">
        <v>3.3359999999999999</v>
      </c>
      <c r="H20" s="47" t="s">
        <v>277</v>
      </c>
      <c r="I20" s="48">
        <v>2.41</v>
      </c>
      <c r="J20" s="47" t="s">
        <v>276</v>
      </c>
      <c r="K20" s="49">
        <v>0.3</v>
      </c>
      <c r="L20" s="47" t="s">
        <v>276</v>
      </c>
      <c r="M20" s="49">
        <v>0.19166666666666668</v>
      </c>
      <c r="N20" s="47" t="s">
        <v>168</v>
      </c>
      <c r="O20" s="49">
        <v>0.55555555555555558</v>
      </c>
      <c r="P20" s="47" t="s">
        <v>169</v>
      </c>
      <c r="Q20" s="50">
        <v>0.21384425216316441</v>
      </c>
      <c r="R20" s="47" t="s">
        <v>396</v>
      </c>
      <c r="S20" s="50">
        <v>0.11538461538461539</v>
      </c>
      <c r="T20" s="47" t="s">
        <v>169</v>
      </c>
      <c r="U20" s="51">
        <v>7110.9826589595377</v>
      </c>
      <c r="V20" s="47" t="s">
        <v>203</v>
      </c>
      <c r="W20" s="51">
        <v>-5080</v>
      </c>
      <c r="X20" s="47" t="s">
        <v>272</v>
      </c>
      <c r="Y20" s="50">
        <v>0.23374827109266944</v>
      </c>
      <c r="Z20" s="47" t="s">
        <v>191</v>
      </c>
      <c r="AA20" s="50">
        <v>0.24347826086956523</v>
      </c>
      <c r="AB20" s="47" t="s">
        <v>228</v>
      </c>
      <c r="AC20" s="50">
        <v>0.56666666666666665</v>
      </c>
      <c r="AD20" s="47" t="s">
        <v>304</v>
      </c>
      <c r="AE20" s="50">
        <v>0.35820895522388058</v>
      </c>
      <c r="AF20" s="47" t="s">
        <v>333</v>
      </c>
      <c r="AG20" s="50">
        <v>0.45614035087719296</v>
      </c>
      <c r="AH20" s="47" t="s">
        <v>272</v>
      </c>
      <c r="AI20" s="54">
        <v>59200</v>
      </c>
    </row>
    <row r="21" spans="1:35">
      <c r="A21" s="44">
        <v>19</v>
      </c>
      <c r="B21" s="45" t="s">
        <v>228</v>
      </c>
      <c r="C21" s="107">
        <v>20</v>
      </c>
      <c r="D21" s="45" t="s">
        <v>423</v>
      </c>
      <c r="E21" s="46">
        <v>22.400000000000002</v>
      </c>
      <c r="F21" s="47" t="s">
        <v>177</v>
      </c>
      <c r="G21" s="59">
        <v>1.9499999999999993</v>
      </c>
      <c r="H21" s="47" t="s">
        <v>244</v>
      </c>
      <c r="I21" s="48">
        <v>2.4242424242424243</v>
      </c>
      <c r="J21" s="47" t="s">
        <v>195</v>
      </c>
      <c r="K21" s="49">
        <v>0.2711864406779661</v>
      </c>
      <c r="L21" s="47" t="s">
        <v>213</v>
      </c>
      <c r="M21" s="49">
        <v>0.2</v>
      </c>
      <c r="N21" s="47" t="s">
        <v>241</v>
      </c>
      <c r="O21" s="49">
        <v>0.55555555555555558</v>
      </c>
      <c r="P21" s="47" t="s">
        <v>388</v>
      </c>
      <c r="Q21" s="50">
        <v>0.21142857142857144</v>
      </c>
      <c r="R21" s="47" t="s">
        <v>263</v>
      </c>
      <c r="S21" s="50">
        <v>0.11664482306684142</v>
      </c>
      <c r="T21" s="47" t="s">
        <v>161</v>
      </c>
      <c r="U21" s="51">
        <v>7025</v>
      </c>
      <c r="V21" s="47" t="s">
        <v>391</v>
      </c>
      <c r="W21" s="51">
        <v>-5144.4444444444443</v>
      </c>
      <c r="X21" s="47" t="s">
        <v>195</v>
      </c>
      <c r="Y21" s="50">
        <v>0.23349056603773585</v>
      </c>
      <c r="Z21" s="47" t="s">
        <v>114</v>
      </c>
      <c r="AA21" s="50">
        <v>0.24077999152183127</v>
      </c>
      <c r="AB21" s="47" t="s">
        <v>396</v>
      </c>
      <c r="AC21" s="50">
        <v>0.5625</v>
      </c>
      <c r="AD21" s="47" t="s">
        <v>191</v>
      </c>
      <c r="AE21" s="50">
        <v>0.35714285714285715</v>
      </c>
      <c r="AF21" s="47" t="s">
        <v>216</v>
      </c>
      <c r="AG21" s="50">
        <v>0.44444444444444442</v>
      </c>
      <c r="AH21" s="47" t="s">
        <v>277</v>
      </c>
      <c r="AI21" s="54">
        <v>58100</v>
      </c>
    </row>
    <row r="22" spans="1:35">
      <c r="A22" s="44">
        <v>20</v>
      </c>
      <c r="B22" s="45" t="s">
        <v>168</v>
      </c>
      <c r="C22" s="107">
        <v>18</v>
      </c>
      <c r="D22" s="45" t="s">
        <v>167</v>
      </c>
      <c r="E22" s="46">
        <v>14</v>
      </c>
      <c r="F22" s="47" t="s">
        <v>164</v>
      </c>
      <c r="G22" s="59">
        <v>1.4999999999999996</v>
      </c>
      <c r="H22" s="47" t="s">
        <v>179</v>
      </c>
      <c r="I22" s="48">
        <v>2.4375</v>
      </c>
      <c r="J22" s="47" t="s">
        <v>255</v>
      </c>
      <c r="K22" s="49">
        <v>0.26666666666666666</v>
      </c>
      <c r="L22" s="47" t="s">
        <v>333</v>
      </c>
      <c r="M22" s="49">
        <v>0.2</v>
      </c>
      <c r="N22" s="47" t="s">
        <v>265</v>
      </c>
      <c r="O22" s="49">
        <v>0.55172413793103448</v>
      </c>
      <c r="P22" s="47" t="s">
        <v>177</v>
      </c>
      <c r="Q22" s="50">
        <v>0.21052631578947367</v>
      </c>
      <c r="R22" s="47" t="s">
        <v>244</v>
      </c>
      <c r="S22" s="50">
        <v>0.12244897959183673</v>
      </c>
      <c r="T22" s="47" t="s">
        <v>395</v>
      </c>
      <c r="U22" s="51">
        <v>7000</v>
      </c>
      <c r="V22" s="47" t="s">
        <v>169</v>
      </c>
      <c r="W22" s="51">
        <v>-5147.3684210526317</v>
      </c>
      <c r="X22" s="47" t="s">
        <v>263</v>
      </c>
      <c r="Y22" s="50">
        <v>0.22280471821756226</v>
      </c>
      <c r="Z22" s="47" t="s">
        <v>396</v>
      </c>
      <c r="AA22" s="50">
        <v>0.24038461538461539</v>
      </c>
      <c r="AB22" s="47" t="s">
        <v>265</v>
      </c>
      <c r="AC22" s="50">
        <v>0.56140350877192979</v>
      </c>
      <c r="AD22" s="47" t="s">
        <v>216</v>
      </c>
      <c r="AE22" s="50">
        <v>0.34615384615384615</v>
      </c>
      <c r="AF22" s="47" t="s">
        <v>161</v>
      </c>
      <c r="AG22" s="50">
        <v>0.4375</v>
      </c>
      <c r="AH22" s="47" t="s">
        <v>205</v>
      </c>
      <c r="AI22" s="54">
        <v>57200</v>
      </c>
    </row>
    <row r="23" spans="1:35">
      <c r="A23" s="44">
        <v>21</v>
      </c>
      <c r="B23" s="45" t="s">
        <v>179</v>
      </c>
      <c r="C23" s="107">
        <v>16</v>
      </c>
      <c r="D23" s="45" t="s">
        <v>255</v>
      </c>
      <c r="E23" s="46">
        <v>12.900000000000013</v>
      </c>
      <c r="F23" s="47" t="s">
        <v>244</v>
      </c>
      <c r="G23" s="59">
        <v>0.90303030303030152</v>
      </c>
      <c r="H23" s="47" t="s">
        <v>164</v>
      </c>
      <c r="I23" s="48">
        <v>2.4666666666666668</v>
      </c>
      <c r="J23" s="47" t="s">
        <v>216</v>
      </c>
      <c r="K23" s="49">
        <v>0.25925925925925924</v>
      </c>
      <c r="L23" s="47" t="s">
        <v>162</v>
      </c>
      <c r="M23" s="49">
        <v>0.22222222222222221</v>
      </c>
      <c r="N23" s="47" t="s">
        <v>277</v>
      </c>
      <c r="O23" s="49">
        <v>0.55000000000000004</v>
      </c>
      <c r="P23" s="47" t="s">
        <v>114</v>
      </c>
      <c r="Q23" s="50">
        <v>0.21015260703688005</v>
      </c>
      <c r="R23" s="47" t="s">
        <v>388</v>
      </c>
      <c r="S23" s="50">
        <v>0.12571428571428572</v>
      </c>
      <c r="T23" s="47" t="s">
        <v>238</v>
      </c>
      <c r="U23" s="51">
        <v>6984.3137254901958</v>
      </c>
      <c r="V23" s="47" t="s">
        <v>235</v>
      </c>
      <c r="W23" s="51">
        <v>-5319.7802197802193</v>
      </c>
      <c r="X23" s="47" t="s">
        <v>213</v>
      </c>
      <c r="Y23" s="50">
        <v>0.22222222222222221</v>
      </c>
      <c r="Z23" s="47" t="s">
        <v>161</v>
      </c>
      <c r="AA23" s="50">
        <v>0.23376623376623376</v>
      </c>
      <c r="AB23" s="47" t="s">
        <v>388</v>
      </c>
      <c r="AC23" s="50">
        <v>0.55555555555555558</v>
      </c>
      <c r="AD23" s="47" t="s">
        <v>388</v>
      </c>
      <c r="AE23" s="50">
        <v>0.34375</v>
      </c>
      <c r="AF23" s="47" t="s">
        <v>162</v>
      </c>
      <c r="AG23" s="50">
        <v>0.42857142857142855</v>
      </c>
      <c r="AH23" s="47" t="s">
        <v>161</v>
      </c>
      <c r="AI23" s="54">
        <v>54900</v>
      </c>
    </row>
    <row r="24" spans="1:35">
      <c r="A24" s="44">
        <v>22</v>
      </c>
      <c r="B24" s="45" t="s">
        <v>392</v>
      </c>
      <c r="C24" s="107">
        <v>16</v>
      </c>
      <c r="D24" s="45" t="s">
        <v>177</v>
      </c>
      <c r="E24" s="46">
        <v>3.8999999999999986</v>
      </c>
      <c r="F24" s="47" t="s">
        <v>255</v>
      </c>
      <c r="G24" s="59">
        <v>0.43000000000000044</v>
      </c>
      <c r="H24" s="47" t="s">
        <v>255</v>
      </c>
      <c r="I24" s="48">
        <v>2.4666666666666668</v>
      </c>
      <c r="J24" s="47" t="s">
        <v>272</v>
      </c>
      <c r="K24" s="49">
        <v>0.25510204081632654</v>
      </c>
      <c r="L24" s="47" t="s">
        <v>241</v>
      </c>
      <c r="M24" s="49">
        <v>0.22222222222222221</v>
      </c>
      <c r="N24" s="47" t="s">
        <v>114</v>
      </c>
      <c r="O24" s="49">
        <v>0.50274941084053415</v>
      </c>
      <c r="P24" s="47" t="s">
        <v>391</v>
      </c>
      <c r="Q24" s="50">
        <v>0.2087912087912088</v>
      </c>
      <c r="R24" s="47" t="s">
        <v>195</v>
      </c>
      <c r="S24" s="50">
        <v>0.12735849056603774</v>
      </c>
      <c r="T24" s="47" t="s">
        <v>213</v>
      </c>
      <c r="U24" s="51">
        <v>6962.5</v>
      </c>
      <c r="V24" s="47" t="s">
        <v>262</v>
      </c>
      <c r="W24" s="51">
        <v>-5320</v>
      </c>
      <c r="X24" s="47" t="s">
        <v>269</v>
      </c>
      <c r="Y24" s="50">
        <v>0.21768707482993196</v>
      </c>
      <c r="Z24" s="47" t="s">
        <v>235</v>
      </c>
      <c r="AA24" s="50">
        <v>0.23265895953757226</v>
      </c>
      <c r="AB24" s="47" t="s">
        <v>169</v>
      </c>
      <c r="AC24" s="50">
        <v>0.5546875</v>
      </c>
      <c r="AD24" s="47" t="s">
        <v>402</v>
      </c>
      <c r="AE24" s="50">
        <v>0.34210526315789475</v>
      </c>
      <c r="AF24" s="47" t="s">
        <v>205</v>
      </c>
      <c r="AG24" s="50">
        <v>0.41666666666666669</v>
      </c>
      <c r="AH24" s="47" t="s">
        <v>179</v>
      </c>
      <c r="AI24" s="54">
        <v>53200</v>
      </c>
    </row>
    <row r="25" spans="1:35">
      <c r="A25" s="44">
        <v>23</v>
      </c>
      <c r="B25" s="45" t="s">
        <v>164</v>
      </c>
      <c r="C25" s="107">
        <v>15</v>
      </c>
      <c r="D25" s="45" t="s">
        <v>161</v>
      </c>
      <c r="E25" s="46">
        <v>-0.69999999999998863</v>
      </c>
      <c r="F25" s="47" t="s">
        <v>161</v>
      </c>
      <c r="G25" s="59">
        <v>-6.9999999999998869E-2</v>
      </c>
      <c r="H25" s="47" t="s">
        <v>114</v>
      </c>
      <c r="I25" s="48">
        <v>2.4893951296150827</v>
      </c>
      <c r="J25" s="47" t="s">
        <v>114</v>
      </c>
      <c r="K25" s="49">
        <v>0.25451688923802041</v>
      </c>
      <c r="L25" s="47" t="s">
        <v>258</v>
      </c>
      <c r="M25" s="49">
        <v>0.22222222222222221</v>
      </c>
      <c r="N25" s="47" t="s">
        <v>161</v>
      </c>
      <c r="O25" s="49">
        <v>0.5</v>
      </c>
      <c r="P25" s="47" t="s">
        <v>161</v>
      </c>
      <c r="Q25" s="50">
        <v>0.20779220779220781</v>
      </c>
      <c r="R25" s="47" t="s">
        <v>162</v>
      </c>
      <c r="S25" s="50">
        <v>0.12820512820512819</v>
      </c>
      <c r="T25" s="47" t="s">
        <v>404</v>
      </c>
      <c r="U25" s="51">
        <v>6891.666666666667</v>
      </c>
      <c r="V25" s="47" t="s">
        <v>324</v>
      </c>
      <c r="W25" s="51">
        <v>-5352.3809523809523</v>
      </c>
      <c r="X25" s="47" t="s">
        <v>255</v>
      </c>
      <c r="Y25" s="50">
        <v>0.215962441314554</v>
      </c>
      <c r="Z25" s="47" t="s">
        <v>169</v>
      </c>
      <c r="AA25" s="50">
        <v>0.23238566131025959</v>
      </c>
      <c r="AB25" s="47" t="s">
        <v>244</v>
      </c>
      <c r="AC25" s="50">
        <v>0.55319148936170215</v>
      </c>
      <c r="AD25" s="47" t="s">
        <v>277</v>
      </c>
      <c r="AE25" s="50">
        <v>0.34031413612565448</v>
      </c>
      <c r="AF25" s="47" t="s">
        <v>392</v>
      </c>
      <c r="AG25" s="50">
        <v>0.40740740740740738</v>
      </c>
      <c r="AH25" s="47" t="s">
        <v>191</v>
      </c>
      <c r="AI25" s="54">
        <v>52500</v>
      </c>
    </row>
    <row r="26" spans="1:35">
      <c r="A26" s="44">
        <v>24</v>
      </c>
      <c r="B26" s="45" t="s">
        <v>402</v>
      </c>
      <c r="C26" s="107">
        <v>15</v>
      </c>
      <c r="D26" s="45" t="s">
        <v>175</v>
      </c>
      <c r="E26" s="46">
        <v>-2.2000000000000011</v>
      </c>
      <c r="F26" s="47" t="s">
        <v>114</v>
      </c>
      <c r="G26" s="59">
        <v>-0.18798114689709361</v>
      </c>
      <c r="H26" s="47" t="s">
        <v>161</v>
      </c>
      <c r="I26" s="48">
        <v>2.5</v>
      </c>
      <c r="J26" s="47" t="s">
        <v>179</v>
      </c>
      <c r="K26" s="49">
        <v>0.25</v>
      </c>
      <c r="L26" s="47" t="s">
        <v>297</v>
      </c>
      <c r="M26" s="49">
        <v>0.22222222222222221</v>
      </c>
      <c r="N26" s="47" t="s">
        <v>179</v>
      </c>
      <c r="O26" s="49">
        <v>0.5</v>
      </c>
      <c r="P26" s="47" t="s">
        <v>255</v>
      </c>
      <c r="Q26" s="50">
        <v>0.20657276995305165</v>
      </c>
      <c r="R26" s="47" t="s">
        <v>191</v>
      </c>
      <c r="S26" s="50">
        <v>0.13043478260869565</v>
      </c>
      <c r="T26" s="47" t="s">
        <v>195</v>
      </c>
      <c r="U26" s="51">
        <v>6763.2075471698117</v>
      </c>
      <c r="V26" s="47" t="s">
        <v>265</v>
      </c>
      <c r="W26" s="51">
        <v>-5379.166666666667</v>
      </c>
      <c r="X26" s="47" t="s">
        <v>276</v>
      </c>
      <c r="Y26" s="50">
        <v>0.21258907363420426</v>
      </c>
      <c r="Z26" s="47" t="s">
        <v>297</v>
      </c>
      <c r="AA26" s="50">
        <v>0.2318840579710145</v>
      </c>
      <c r="AB26" s="47" t="s">
        <v>161</v>
      </c>
      <c r="AC26" s="50">
        <v>0.53846153846153844</v>
      </c>
      <c r="AD26" s="47" t="s">
        <v>177</v>
      </c>
      <c r="AE26" s="50">
        <v>0.33333333333333331</v>
      </c>
      <c r="AF26" s="47" t="s">
        <v>396</v>
      </c>
      <c r="AG26" s="50">
        <v>0.4</v>
      </c>
      <c r="AH26" s="47" t="s">
        <v>238</v>
      </c>
      <c r="AI26" s="54">
        <v>52300</v>
      </c>
    </row>
    <row r="27" spans="1:35">
      <c r="A27" s="44">
        <v>25</v>
      </c>
      <c r="B27" s="45" t="s">
        <v>191</v>
      </c>
      <c r="C27" s="107">
        <v>14</v>
      </c>
      <c r="D27" s="45" t="s">
        <v>395</v>
      </c>
      <c r="E27" s="46">
        <v>-6</v>
      </c>
      <c r="F27" s="47" t="s">
        <v>175</v>
      </c>
      <c r="G27" s="59">
        <v>-1.1000000000000005</v>
      </c>
      <c r="H27" s="47" t="s">
        <v>175</v>
      </c>
      <c r="I27" s="48">
        <v>2.5</v>
      </c>
      <c r="J27" s="47" t="s">
        <v>235</v>
      </c>
      <c r="K27" s="49">
        <v>0.24444444444444444</v>
      </c>
      <c r="L27" s="47" t="s">
        <v>255</v>
      </c>
      <c r="M27" s="49">
        <v>0.23333333333333334</v>
      </c>
      <c r="N27" s="47" t="s">
        <v>213</v>
      </c>
      <c r="O27" s="49">
        <v>0.5</v>
      </c>
      <c r="P27" s="47" t="s">
        <v>272</v>
      </c>
      <c r="Q27" s="50">
        <v>0.20470262793914246</v>
      </c>
      <c r="R27" s="47" t="s">
        <v>235</v>
      </c>
      <c r="S27" s="50">
        <v>0.13150289017341041</v>
      </c>
      <c r="T27" s="47" t="s">
        <v>191</v>
      </c>
      <c r="U27" s="51">
        <v>6733.333333333333</v>
      </c>
      <c r="V27" s="47" t="s">
        <v>223</v>
      </c>
      <c r="W27" s="51">
        <v>-5450</v>
      </c>
      <c r="X27" s="47" t="s">
        <v>177</v>
      </c>
      <c r="Y27" s="50">
        <v>0.21052631578947367</v>
      </c>
      <c r="Z27" s="47" t="s">
        <v>264</v>
      </c>
      <c r="AA27" s="50">
        <v>0.23076923076923078</v>
      </c>
      <c r="AB27" s="47" t="s">
        <v>195</v>
      </c>
      <c r="AC27" s="50">
        <v>0.53535353535353536</v>
      </c>
      <c r="AD27" s="47" t="s">
        <v>205</v>
      </c>
      <c r="AE27" s="50">
        <v>0.33333333333333331</v>
      </c>
      <c r="AF27" s="47" t="s">
        <v>402</v>
      </c>
      <c r="AG27" s="50">
        <v>0.4</v>
      </c>
      <c r="AH27" s="47" t="s">
        <v>333</v>
      </c>
      <c r="AI27" s="54">
        <v>52100</v>
      </c>
    </row>
    <row r="28" spans="1:35">
      <c r="A28" s="44">
        <v>26</v>
      </c>
      <c r="B28" s="45" t="s">
        <v>227</v>
      </c>
      <c r="C28" s="107">
        <v>14</v>
      </c>
      <c r="D28" s="45" t="s">
        <v>215</v>
      </c>
      <c r="E28" s="46">
        <v>-14.4</v>
      </c>
      <c r="F28" s="47" t="s">
        <v>333</v>
      </c>
      <c r="G28" s="59">
        <v>-1.9066666666666663</v>
      </c>
      <c r="H28" s="47" t="s">
        <v>177</v>
      </c>
      <c r="I28" s="48">
        <v>2.5</v>
      </c>
      <c r="J28" s="47" t="s">
        <v>244</v>
      </c>
      <c r="K28" s="49">
        <v>0.24242424242424243</v>
      </c>
      <c r="L28" s="47" t="s">
        <v>265</v>
      </c>
      <c r="M28" s="49">
        <v>0.2413793103448276</v>
      </c>
      <c r="N28" s="47" t="s">
        <v>255</v>
      </c>
      <c r="O28" s="49">
        <v>0.5</v>
      </c>
      <c r="P28" s="47" t="s">
        <v>163</v>
      </c>
      <c r="Q28" s="50">
        <v>0.20353982300884957</v>
      </c>
      <c r="R28" s="47" t="s">
        <v>114</v>
      </c>
      <c r="S28" s="50">
        <v>0.13194150063586266</v>
      </c>
      <c r="T28" s="47" t="s">
        <v>297</v>
      </c>
      <c r="U28" s="51">
        <v>6585.7142857142853</v>
      </c>
      <c r="V28" s="47" t="s">
        <v>269</v>
      </c>
      <c r="W28" s="51">
        <v>-5485</v>
      </c>
      <c r="X28" s="47" t="s">
        <v>228</v>
      </c>
      <c r="Y28" s="50">
        <v>0.20979020979020979</v>
      </c>
      <c r="Z28" s="47" t="s">
        <v>412</v>
      </c>
      <c r="AA28" s="50">
        <v>0.22727272727272727</v>
      </c>
      <c r="AB28" s="47" t="s">
        <v>333</v>
      </c>
      <c r="AC28" s="50">
        <v>0.532258064516129</v>
      </c>
      <c r="AD28" s="47" t="s">
        <v>195</v>
      </c>
      <c r="AE28" s="50">
        <v>0.33082706766917291</v>
      </c>
      <c r="AF28" s="47" t="s">
        <v>168</v>
      </c>
      <c r="AG28" s="50">
        <v>0.39534883720930231</v>
      </c>
      <c r="AH28" s="47" t="s">
        <v>164</v>
      </c>
      <c r="AI28" s="54">
        <v>52000</v>
      </c>
    </row>
    <row r="29" spans="1:35">
      <c r="A29" s="44">
        <v>27</v>
      </c>
      <c r="B29" s="45" t="s">
        <v>335</v>
      </c>
      <c r="C29" s="107">
        <v>14</v>
      </c>
      <c r="D29" s="45" t="s">
        <v>196</v>
      </c>
      <c r="E29" s="46">
        <v>-27.1</v>
      </c>
      <c r="F29" s="47" t="s">
        <v>163</v>
      </c>
      <c r="G29" s="59">
        <v>-2.1307692307692299</v>
      </c>
      <c r="H29" s="47" t="s">
        <v>395</v>
      </c>
      <c r="I29" s="48">
        <v>2.5</v>
      </c>
      <c r="J29" s="47" t="s">
        <v>333</v>
      </c>
      <c r="K29" s="49">
        <v>0.22222222222222221</v>
      </c>
      <c r="L29" s="47" t="s">
        <v>114</v>
      </c>
      <c r="M29" s="49">
        <v>0.24666142969363708</v>
      </c>
      <c r="N29" s="47" t="s">
        <v>175</v>
      </c>
      <c r="O29" s="49">
        <v>0.5</v>
      </c>
      <c r="P29" s="47" t="s">
        <v>166</v>
      </c>
      <c r="Q29" s="50">
        <v>0.2</v>
      </c>
      <c r="R29" s="47" t="s">
        <v>175</v>
      </c>
      <c r="S29" s="50">
        <v>0.13333333333333333</v>
      </c>
      <c r="T29" s="47" t="s">
        <v>269</v>
      </c>
      <c r="U29" s="51">
        <v>6444.8275862068967</v>
      </c>
      <c r="V29" s="47" t="s">
        <v>164</v>
      </c>
      <c r="W29" s="51">
        <v>-5500</v>
      </c>
      <c r="X29" s="47" t="s">
        <v>203</v>
      </c>
      <c r="Y29" s="50">
        <v>0.20930232558139536</v>
      </c>
      <c r="Z29" s="47" t="s">
        <v>391</v>
      </c>
      <c r="AA29" s="50">
        <v>0.21978021978021978</v>
      </c>
      <c r="AB29" s="47" t="s">
        <v>227</v>
      </c>
      <c r="AC29" s="50">
        <v>0.53125</v>
      </c>
      <c r="AD29" s="47" t="s">
        <v>114</v>
      </c>
      <c r="AE29" s="50">
        <v>0.32878521126760563</v>
      </c>
      <c r="AF29" s="47" t="s">
        <v>238</v>
      </c>
      <c r="AG29" s="50">
        <v>0.39215686274509803</v>
      </c>
      <c r="AH29" s="47" t="s">
        <v>392</v>
      </c>
      <c r="AI29" s="54">
        <v>50200</v>
      </c>
    </row>
    <row r="30" spans="1:35">
      <c r="A30" s="44">
        <v>28</v>
      </c>
      <c r="B30" s="45" t="s">
        <v>396</v>
      </c>
      <c r="C30" s="107">
        <v>14</v>
      </c>
      <c r="D30" s="45" t="s">
        <v>163</v>
      </c>
      <c r="E30" s="46">
        <v>-27.699999999999989</v>
      </c>
      <c r="F30" s="47" t="s">
        <v>179</v>
      </c>
      <c r="G30" s="59">
        <v>-2.1625000000000001</v>
      </c>
      <c r="H30" s="47" t="s">
        <v>333</v>
      </c>
      <c r="I30" s="48">
        <v>2.5111111111111111</v>
      </c>
      <c r="J30" s="47" t="s">
        <v>191</v>
      </c>
      <c r="K30" s="49">
        <v>0.21428571428571427</v>
      </c>
      <c r="L30" s="47" t="s">
        <v>223</v>
      </c>
      <c r="M30" s="49">
        <v>0.25</v>
      </c>
      <c r="N30" s="47" t="s">
        <v>177</v>
      </c>
      <c r="O30" s="49">
        <v>0.5</v>
      </c>
      <c r="P30" s="47" t="s">
        <v>175</v>
      </c>
      <c r="Q30" s="50">
        <v>0.2</v>
      </c>
      <c r="R30" s="47" t="s">
        <v>199</v>
      </c>
      <c r="S30" s="50">
        <v>0.13333333333333333</v>
      </c>
      <c r="T30" s="47" t="s">
        <v>391</v>
      </c>
      <c r="U30" s="51">
        <v>6400</v>
      </c>
      <c r="V30" s="47" t="s">
        <v>272</v>
      </c>
      <c r="W30" s="51">
        <v>-5558.333333333333</v>
      </c>
      <c r="X30" s="47" t="s">
        <v>238</v>
      </c>
      <c r="Y30" s="50">
        <v>0.20677966101694914</v>
      </c>
      <c r="Z30" s="47" t="s">
        <v>205</v>
      </c>
      <c r="AA30" s="50">
        <v>0.21428571428571427</v>
      </c>
      <c r="AB30" s="47" t="s">
        <v>258</v>
      </c>
      <c r="AC30" s="50">
        <v>0.52941176470588236</v>
      </c>
      <c r="AD30" s="47" t="s">
        <v>272</v>
      </c>
      <c r="AE30" s="50">
        <v>0.32786885245901637</v>
      </c>
      <c r="AF30" s="47" t="s">
        <v>272</v>
      </c>
      <c r="AG30" s="50">
        <v>0.39189189189189189</v>
      </c>
      <c r="AH30" s="47" t="s">
        <v>391</v>
      </c>
      <c r="AI30" s="54">
        <v>50100</v>
      </c>
    </row>
    <row r="31" spans="1:35">
      <c r="A31" s="44">
        <v>29</v>
      </c>
      <c r="B31" s="45" t="s">
        <v>163</v>
      </c>
      <c r="C31" s="107">
        <v>13</v>
      </c>
      <c r="D31" s="45" t="s">
        <v>394</v>
      </c>
      <c r="E31" s="46">
        <v>-31</v>
      </c>
      <c r="F31" s="47" t="s">
        <v>395</v>
      </c>
      <c r="G31" s="59">
        <v>-3</v>
      </c>
      <c r="H31" s="47" t="s">
        <v>235</v>
      </c>
      <c r="I31" s="48">
        <v>2.5666666666666669</v>
      </c>
      <c r="J31" s="47" t="s">
        <v>164</v>
      </c>
      <c r="K31" s="49">
        <v>0.2</v>
      </c>
      <c r="L31" s="47" t="s">
        <v>238</v>
      </c>
      <c r="M31" s="49">
        <v>0.25641025641025639</v>
      </c>
      <c r="N31" s="47" t="s">
        <v>223</v>
      </c>
      <c r="O31" s="49">
        <v>0.5</v>
      </c>
      <c r="P31" s="47" t="s">
        <v>392</v>
      </c>
      <c r="Q31" s="50">
        <v>0.19852941176470587</v>
      </c>
      <c r="R31" s="47" t="s">
        <v>216</v>
      </c>
      <c r="S31" s="50">
        <v>0.13407821229050279</v>
      </c>
      <c r="T31" s="47" t="s">
        <v>114</v>
      </c>
      <c r="U31" s="51">
        <v>6399.1427130610191</v>
      </c>
      <c r="V31" s="47" t="s">
        <v>404</v>
      </c>
      <c r="W31" s="51">
        <v>-5700</v>
      </c>
      <c r="X31" s="47" t="s">
        <v>114</v>
      </c>
      <c r="Y31" s="50">
        <v>0.20633743111487918</v>
      </c>
      <c r="Z31" s="47" t="s">
        <v>228</v>
      </c>
      <c r="AA31" s="50">
        <v>0.1888111888111888</v>
      </c>
      <c r="AB31" s="47" t="s">
        <v>114</v>
      </c>
      <c r="AC31" s="50">
        <v>0.52901900359527476</v>
      </c>
      <c r="AD31" s="47" t="s">
        <v>335</v>
      </c>
      <c r="AE31" s="50">
        <v>0.3</v>
      </c>
      <c r="AF31" s="47" t="s">
        <v>335</v>
      </c>
      <c r="AG31" s="50">
        <v>0.38461538461538464</v>
      </c>
      <c r="AH31" s="47" t="s">
        <v>304</v>
      </c>
      <c r="AI31" s="54">
        <v>48000</v>
      </c>
    </row>
    <row r="32" spans="1:35">
      <c r="A32" s="44">
        <v>30</v>
      </c>
      <c r="B32" s="45" t="s">
        <v>391</v>
      </c>
      <c r="C32" s="107">
        <v>12</v>
      </c>
      <c r="D32" s="45" t="s">
        <v>179</v>
      </c>
      <c r="E32" s="46">
        <v>-34.6</v>
      </c>
      <c r="F32" s="47" t="s">
        <v>235</v>
      </c>
      <c r="G32" s="59">
        <v>-3.3866666666666649</v>
      </c>
      <c r="H32" s="47" t="s">
        <v>227</v>
      </c>
      <c r="I32" s="48">
        <v>2.5714285714285716</v>
      </c>
      <c r="J32" s="47" t="s">
        <v>228</v>
      </c>
      <c r="K32" s="49">
        <v>0.2</v>
      </c>
      <c r="L32" s="47" t="s">
        <v>164</v>
      </c>
      <c r="M32" s="49">
        <v>0.26666666666666666</v>
      </c>
      <c r="N32" s="47" t="s">
        <v>394</v>
      </c>
      <c r="O32" s="49">
        <v>0.5</v>
      </c>
      <c r="P32" s="47" t="s">
        <v>269</v>
      </c>
      <c r="Q32" s="50">
        <v>0.19727891156462585</v>
      </c>
      <c r="R32" s="47" t="s">
        <v>277</v>
      </c>
      <c r="S32" s="50">
        <v>0.13418079096045199</v>
      </c>
      <c r="T32" s="47" t="s">
        <v>272</v>
      </c>
      <c r="U32" s="51">
        <v>6385.135135135135</v>
      </c>
      <c r="V32" s="47" t="s">
        <v>114</v>
      </c>
      <c r="W32" s="51">
        <v>-5700.2409638554218</v>
      </c>
      <c r="X32" s="47" t="s">
        <v>388</v>
      </c>
      <c r="Y32" s="50">
        <v>0.20571428571428571</v>
      </c>
      <c r="Z32" s="47" t="s">
        <v>386</v>
      </c>
      <c r="AA32" s="50">
        <v>0.1875</v>
      </c>
      <c r="AB32" s="47" t="s">
        <v>216</v>
      </c>
      <c r="AC32" s="50">
        <v>0.51515151515151514</v>
      </c>
      <c r="AD32" s="47" t="s">
        <v>324</v>
      </c>
      <c r="AE32" s="50">
        <v>0.29729729729729731</v>
      </c>
      <c r="AF32" s="47" t="s">
        <v>388</v>
      </c>
      <c r="AG32" s="50">
        <v>0.3783783783783784</v>
      </c>
      <c r="AH32" s="47" t="s">
        <v>388</v>
      </c>
      <c r="AI32" s="54">
        <v>47800</v>
      </c>
    </row>
    <row r="33" spans="1:35">
      <c r="A33" s="44">
        <v>31</v>
      </c>
      <c r="B33" s="45" t="s">
        <v>161</v>
      </c>
      <c r="C33" s="107">
        <v>10</v>
      </c>
      <c r="D33" s="45" t="s">
        <v>386</v>
      </c>
      <c r="E33" s="46">
        <v>-47.9</v>
      </c>
      <c r="F33" s="47" t="s">
        <v>227</v>
      </c>
      <c r="G33" s="59">
        <v>-3.7071428571428582</v>
      </c>
      <c r="H33" s="47" t="s">
        <v>272</v>
      </c>
      <c r="I33" s="48">
        <v>2.6020408163265305</v>
      </c>
      <c r="J33" s="47" t="s">
        <v>304</v>
      </c>
      <c r="K33" s="49">
        <v>0.2</v>
      </c>
      <c r="L33" s="47" t="s">
        <v>402</v>
      </c>
      <c r="M33" s="49">
        <v>0.26666666666666666</v>
      </c>
      <c r="N33" s="47" t="s">
        <v>395</v>
      </c>
      <c r="O33" s="49">
        <v>0.5</v>
      </c>
      <c r="P33" s="47" t="s">
        <v>228</v>
      </c>
      <c r="Q33" s="50">
        <v>0.19580419580419581</v>
      </c>
      <c r="R33" s="47" t="s">
        <v>269</v>
      </c>
      <c r="S33" s="50">
        <v>0.1360544217687075</v>
      </c>
      <c r="T33" s="47" t="s">
        <v>255</v>
      </c>
      <c r="U33" s="51">
        <v>6295.454545454545</v>
      </c>
      <c r="V33" s="47" t="s">
        <v>163</v>
      </c>
      <c r="W33" s="51">
        <v>-5731.5789473684208</v>
      </c>
      <c r="X33" s="47" t="s">
        <v>163</v>
      </c>
      <c r="Y33" s="50">
        <v>0.20353982300884957</v>
      </c>
      <c r="Z33" s="47" t="s">
        <v>423</v>
      </c>
      <c r="AA33" s="50">
        <v>0.1875</v>
      </c>
      <c r="AB33" s="47" t="s">
        <v>238</v>
      </c>
      <c r="AC33" s="50">
        <v>0.50819672131147542</v>
      </c>
      <c r="AD33" s="47" t="s">
        <v>228</v>
      </c>
      <c r="AE33" s="50">
        <v>0.29629629629629628</v>
      </c>
      <c r="AF33" s="47" t="s">
        <v>179</v>
      </c>
      <c r="AG33" s="50">
        <v>0.375</v>
      </c>
      <c r="AH33" s="47" t="s">
        <v>163</v>
      </c>
      <c r="AI33" s="54">
        <v>43600</v>
      </c>
    </row>
    <row r="34" spans="1:35">
      <c r="A34" s="44">
        <v>32</v>
      </c>
      <c r="B34" s="45" t="s">
        <v>213</v>
      </c>
      <c r="C34" s="107">
        <v>10</v>
      </c>
      <c r="D34" s="45" t="s">
        <v>227</v>
      </c>
      <c r="E34" s="46">
        <v>-51.900000000000013</v>
      </c>
      <c r="F34" s="47" t="s">
        <v>272</v>
      </c>
      <c r="G34" s="59">
        <v>-3.7367346938775516</v>
      </c>
      <c r="H34" s="47" t="s">
        <v>163</v>
      </c>
      <c r="I34" s="48">
        <v>2.6153846153846154</v>
      </c>
      <c r="J34" s="47" t="s">
        <v>269</v>
      </c>
      <c r="K34" s="49">
        <v>0.19047619047619047</v>
      </c>
      <c r="L34" s="47" t="s">
        <v>277</v>
      </c>
      <c r="M34" s="49">
        <v>0.27</v>
      </c>
      <c r="N34" s="47" t="s">
        <v>195</v>
      </c>
      <c r="O34" s="49">
        <v>0.49152542372881358</v>
      </c>
      <c r="P34" s="47" t="s">
        <v>404</v>
      </c>
      <c r="Q34" s="50">
        <v>0.19354838709677419</v>
      </c>
      <c r="R34" s="47" t="s">
        <v>335</v>
      </c>
      <c r="S34" s="50">
        <v>0.13978494623655913</v>
      </c>
      <c r="T34" s="47" t="s">
        <v>203</v>
      </c>
      <c r="U34" s="51">
        <v>6275</v>
      </c>
      <c r="V34" s="47" t="s">
        <v>335</v>
      </c>
      <c r="W34" s="51">
        <v>-5769.2307692307695</v>
      </c>
      <c r="X34" s="47" t="s">
        <v>268</v>
      </c>
      <c r="Y34" s="50">
        <v>0.2</v>
      </c>
      <c r="Z34" s="47" t="s">
        <v>244</v>
      </c>
      <c r="AA34" s="50">
        <v>0.18367346938775511</v>
      </c>
      <c r="AB34" s="47" t="s">
        <v>213</v>
      </c>
      <c r="AC34" s="50">
        <v>0.5</v>
      </c>
      <c r="AD34" s="47" t="s">
        <v>276</v>
      </c>
      <c r="AE34" s="50">
        <v>0.28616352201257861</v>
      </c>
      <c r="AF34" s="47" t="s">
        <v>213</v>
      </c>
      <c r="AG34" s="50">
        <v>0.375</v>
      </c>
      <c r="AH34" s="47" t="s">
        <v>177</v>
      </c>
      <c r="AI34" s="54">
        <v>42500</v>
      </c>
    </row>
    <row r="35" spans="1:35">
      <c r="A35" s="44">
        <v>33</v>
      </c>
      <c r="B35" s="45" t="s">
        <v>162</v>
      </c>
      <c r="C35" s="107">
        <v>9</v>
      </c>
      <c r="D35" s="45" t="s">
        <v>180</v>
      </c>
      <c r="E35" s="46">
        <v>-52.6</v>
      </c>
      <c r="F35" s="47" t="s">
        <v>216</v>
      </c>
      <c r="G35" s="59">
        <v>-4.9481481481481469</v>
      </c>
      <c r="H35" s="47" t="s">
        <v>216</v>
      </c>
      <c r="I35" s="48">
        <v>2.6296296296296298</v>
      </c>
      <c r="J35" s="47" t="s">
        <v>227</v>
      </c>
      <c r="K35" s="49">
        <v>0.14285714285714285</v>
      </c>
      <c r="L35" s="47" t="s">
        <v>168</v>
      </c>
      <c r="M35" s="49">
        <v>0.27777777777777779</v>
      </c>
      <c r="N35" s="47" t="s">
        <v>235</v>
      </c>
      <c r="O35" s="49">
        <v>0.4777777777777778</v>
      </c>
      <c r="P35" s="47" t="s">
        <v>396</v>
      </c>
      <c r="Q35" s="50">
        <v>0.19230769230769232</v>
      </c>
      <c r="R35" s="47" t="s">
        <v>395</v>
      </c>
      <c r="S35" s="50">
        <v>0.14285714285714285</v>
      </c>
      <c r="T35" s="47" t="s">
        <v>277</v>
      </c>
      <c r="U35" s="51">
        <v>6224.5508982035926</v>
      </c>
      <c r="V35" s="47" t="s">
        <v>168</v>
      </c>
      <c r="W35" s="51">
        <v>-5835.7142857142853</v>
      </c>
      <c r="X35" s="47" t="s">
        <v>168</v>
      </c>
      <c r="Y35" s="50">
        <v>0.19718309859154928</v>
      </c>
      <c r="Z35" s="47" t="s">
        <v>255</v>
      </c>
      <c r="AA35" s="50">
        <v>0.18309859154929578</v>
      </c>
      <c r="AB35" s="47" t="s">
        <v>167</v>
      </c>
      <c r="AC35" s="50">
        <v>0.5</v>
      </c>
      <c r="AD35" s="47" t="s">
        <v>392</v>
      </c>
      <c r="AE35" s="50">
        <v>0.2857142857142857</v>
      </c>
      <c r="AF35" s="47" t="s">
        <v>265</v>
      </c>
      <c r="AG35" s="50">
        <v>0.37037037037037035</v>
      </c>
      <c r="AH35" s="47" t="s">
        <v>231</v>
      </c>
      <c r="AI35" s="54">
        <v>41300</v>
      </c>
    </row>
    <row r="36" spans="1:35">
      <c r="A36" s="44">
        <v>34</v>
      </c>
      <c r="B36" s="45" t="s">
        <v>241</v>
      </c>
      <c r="C36" s="107">
        <v>9</v>
      </c>
      <c r="D36" s="45" t="s">
        <v>262</v>
      </c>
      <c r="E36" s="46">
        <v>-59.2</v>
      </c>
      <c r="F36" s="47" t="s">
        <v>304</v>
      </c>
      <c r="G36" s="59">
        <v>-6.7880000000000003</v>
      </c>
      <c r="H36" s="47" t="s">
        <v>241</v>
      </c>
      <c r="I36" s="48">
        <v>2.6666666666666665</v>
      </c>
      <c r="J36" s="47" t="s">
        <v>238</v>
      </c>
      <c r="K36" s="49">
        <v>0.12820512820512819</v>
      </c>
      <c r="L36" s="47" t="s">
        <v>227</v>
      </c>
      <c r="M36" s="49">
        <v>0.2857142857142857</v>
      </c>
      <c r="N36" s="47" t="s">
        <v>333</v>
      </c>
      <c r="O36" s="49">
        <v>0.46666666666666667</v>
      </c>
      <c r="P36" s="47" t="s">
        <v>244</v>
      </c>
      <c r="Q36" s="50">
        <v>0.18775510204081633</v>
      </c>
      <c r="R36" s="47" t="s">
        <v>297</v>
      </c>
      <c r="S36" s="50">
        <v>0.14492753623188406</v>
      </c>
      <c r="T36" s="47" t="s">
        <v>402</v>
      </c>
      <c r="U36" s="51">
        <v>6206.666666666667</v>
      </c>
      <c r="V36" s="47" t="s">
        <v>304</v>
      </c>
      <c r="W36" s="51">
        <v>-5882.1428571428569</v>
      </c>
      <c r="X36" s="47" t="s">
        <v>333</v>
      </c>
      <c r="Y36" s="50">
        <v>0.19620253164556961</v>
      </c>
      <c r="Z36" s="47" t="s">
        <v>388</v>
      </c>
      <c r="AA36" s="50">
        <v>0.18285714285714286</v>
      </c>
      <c r="AB36" s="47" t="s">
        <v>241</v>
      </c>
      <c r="AC36" s="50">
        <v>0.5</v>
      </c>
      <c r="AD36" s="47" t="s">
        <v>163</v>
      </c>
      <c r="AE36" s="50">
        <v>0.27777777777777779</v>
      </c>
      <c r="AF36" s="47" t="s">
        <v>114</v>
      </c>
      <c r="AG36" s="50">
        <v>0.37014624306606153</v>
      </c>
      <c r="AH36" s="47" t="s">
        <v>423</v>
      </c>
      <c r="AI36" s="54">
        <v>39600</v>
      </c>
    </row>
    <row r="37" spans="1:35">
      <c r="A37" s="44">
        <v>35</v>
      </c>
      <c r="B37" s="45" t="s">
        <v>258</v>
      </c>
      <c r="C37" s="107">
        <v>9</v>
      </c>
      <c r="D37" s="45" t="s">
        <v>223</v>
      </c>
      <c r="E37" s="46">
        <v>-72.5</v>
      </c>
      <c r="F37" s="47" t="s">
        <v>228</v>
      </c>
      <c r="G37" s="59">
        <v>-8.8049999999999997</v>
      </c>
      <c r="H37" s="47" t="s">
        <v>386</v>
      </c>
      <c r="I37" s="48">
        <v>2.6666666666666665</v>
      </c>
      <c r="J37" s="47" t="s">
        <v>404</v>
      </c>
      <c r="K37" s="49">
        <v>0.125</v>
      </c>
      <c r="L37" s="47" t="s">
        <v>272</v>
      </c>
      <c r="M37" s="49">
        <v>0.2857142857142857</v>
      </c>
      <c r="N37" s="47" t="s">
        <v>163</v>
      </c>
      <c r="O37" s="49">
        <v>0.46153846153846156</v>
      </c>
      <c r="P37" s="47" t="s">
        <v>191</v>
      </c>
      <c r="Q37" s="50">
        <v>0.18260869565217391</v>
      </c>
      <c r="R37" s="47" t="s">
        <v>238</v>
      </c>
      <c r="S37" s="50">
        <v>0.14576271186440679</v>
      </c>
      <c r="T37" s="47" t="s">
        <v>276</v>
      </c>
      <c r="U37" s="51">
        <v>6204.8543689320386</v>
      </c>
      <c r="V37" s="47" t="s">
        <v>276</v>
      </c>
      <c r="W37" s="51">
        <v>-5914.1176470588234</v>
      </c>
      <c r="X37" s="47" t="s">
        <v>244</v>
      </c>
      <c r="Y37" s="50">
        <v>0.19183673469387755</v>
      </c>
      <c r="Z37" s="47" t="s">
        <v>202</v>
      </c>
      <c r="AA37" s="50">
        <v>0.17647058823529413</v>
      </c>
      <c r="AB37" s="47" t="s">
        <v>262</v>
      </c>
      <c r="AC37" s="50">
        <v>0.5</v>
      </c>
      <c r="AD37" s="47" t="s">
        <v>238</v>
      </c>
      <c r="AE37" s="50">
        <v>0.26923076923076922</v>
      </c>
      <c r="AF37" s="47" t="s">
        <v>277</v>
      </c>
      <c r="AG37" s="50">
        <v>0.3652694610778443</v>
      </c>
      <c r="AH37" s="47" t="s">
        <v>324</v>
      </c>
      <c r="AI37" s="54">
        <v>38500</v>
      </c>
    </row>
    <row r="38" spans="1:35">
      <c r="A38" s="44">
        <v>36</v>
      </c>
      <c r="B38" s="45" t="s">
        <v>297</v>
      </c>
      <c r="C38" s="107">
        <v>9</v>
      </c>
      <c r="D38" s="45" t="s">
        <v>333</v>
      </c>
      <c r="E38" s="46">
        <v>-85.799999999999983</v>
      </c>
      <c r="F38" s="47" t="s">
        <v>238</v>
      </c>
      <c r="G38" s="59">
        <v>-10.533333333333333</v>
      </c>
      <c r="H38" s="47" t="s">
        <v>304</v>
      </c>
      <c r="I38" s="48">
        <v>2.68</v>
      </c>
      <c r="J38" s="47" t="s">
        <v>258</v>
      </c>
      <c r="K38" s="49">
        <v>0.1111111111111111</v>
      </c>
      <c r="L38" s="47" t="s">
        <v>335</v>
      </c>
      <c r="M38" s="49">
        <v>0.2857142857142857</v>
      </c>
      <c r="N38" s="47" t="s">
        <v>244</v>
      </c>
      <c r="O38" s="49">
        <v>0.45454545454545453</v>
      </c>
      <c r="P38" s="47" t="s">
        <v>235</v>
      </c>
      <c r="Q38" s="50">
        <v>0.18063583815028902</v>
      </c>
      <c r="R38" s="47" t="s">
        <v>304</v>
      </c>
      <c r="S38" s="50">
        <v>0.14814814814814814</v>
      </c>
      <c r="T38" s="47" t="s">
        <v>263</v>
      </c>
      <c r="U38" s="51">
        <v>6131.0880829015541</v>
      </c>
      <c r="V38" s="47" t="s">
        <v>333</v>
      </c>
      <c r="W38" s="51">
        <v>-5944.4444444444443</v>
      </c>
      <c r="X38" s="47" t="s">
        <v>179</v>
      </c>
      <c r="Y38" s="50">
        <v>0.19083969465648856</v>
      </c>
      <c r="Z38" s="47" t="s">
        <v>238</v>
      </c>
      <c r="AA38" s="50">
        <v>0.17627118644067796</v>
      </c>
      <c r="AB38" s="47" t="s">
        <v>395</v>
      </c>
      <c r="AC38" s="50">
        <v>0.5</v>
      </c>
      <c r="AD38" s="47" t="s">
        <v>244</v>
      </c>
      <c r="AE38" s="50">
        <v>0.26666666666666666</v>
      </c>
      <c r="AF38" s="47" t="s">
        <v>235</v>
      </c>
      <c r="AG38" s="50">
        <v>0.36</v>
      </c>
      <c r="AH38" s="47" t="s">
        <v>258</v>
      </c>
      <c r="AI38" s="54">
        <v>37500</v>
      </c>
    </row>
    <row r="39" spans="1:35">
      <c r="A39" s="44">
        <v>37</v>
      </c>
      <c r="B39" s="45" t="s">
        <v>404</v>
      </c>
      <c r="C39" s="107">
        <v>8</v>
      </c>
      <c r="D39" s="45" t="s">
        <v>199</v>
      </c>
      <c r="E39" s="46">
        <v>-97.4</v>
      </c>
      <c r="F39" s="47" t="s">
        <v>269</v>
      </c>
      <c r="G39" s="59">
        <v>-10.661904761904763</v>
      </c>
      <c r="H39" s="47" t="s">
        <v>238</v>
      </c>
      <c r="I39" s="48">
        <v>2.6923076923076925</v>
      </c>
      <c r="J39" s="47" t="s">
        <v>297</v>
      </c>
      <c r="K39" s="49">
        <v>0.1111111111111111</v>
      </c>
      <c r="L39" s="47" t="s">
        <v>396</v>
      </c>
      <c r="M39" s="49">
        <v>0.2857142857142857</v>
      </c>
      <c r="N39" s="47" t="s">
        <v>304</v>
      </c>
      <c r="O39" s="49">
        <v>0.44</v>
      </c>
      <c r="P39" s="47" t="s">
        <v>333</v>
      </c>
      <c r="Q39" s="50">
        <v>0.18037974683544303</v>
      </c>
      <c r="R39" s="47" t="s">
        <v>227</v>
      </c>
      <c r="S39" s="50">
        <v>0.15053763440860216</v>
      </c>
      <c r="T39" s="47" t="s">
        <v>333</v>
      </c>
      <c r="U39" s="51">
        <v>6092.9824561403511</v>
      </c>
      <c r="V39" s="47" t="s">
        <v>177</v>
      </c>
      <c r="W39" s="51">
        <v>-5950</v>
      </c>
      <c r="X39" s="47" t="s">
        <v>423</v>
      </c>
      <c r="Y39" s="50">
        <v>0.1875</v>
      </c>
      <c r="Z39" s="47" t="s">
        <v>262</v>
      </c>
      <c r="AA39" s="50">
        <v>0.17391304347826086</v>
      </c>
      <c r="AB39" s="47" t="s">
        <v>272</v>
      </c>
      <c r="AC39" s="50">
        <v>0.4911242603550296</v>
      </c>
      <c r="AD39" s="47" t="s">
        <v>235</v>
      </c>
      <c r="AE39" s="50">
        <v>0.25465838509316768</v>
      </c>
      <c r="AF39" s="47" t="s">
        <v>195</v>
      </c>
      <c r="AG39" s="50">
        <v>0.35849056603773582</v>
      </c>
      <c r="AH39" s="47" t="s">
        <v>264</v>
      </c>
      <c r="AI39" s="54">
        <v>35600</v>
      </c>
    </row>
    <row r="40" spans="1:35">
      <c r="A40" s="44">
        <v>38</v>
      </c>
      <c r="B40" s="45" t="s">
        <v>203</v>
      </c>
      <c r="C40" s="107">
        <v>5</v>
      </c>
      <c r="D40" s="45" t="s">
        <v>241</v>
      </c>
      <c r="E40" s="46">
        <v>-97.9</v>
      </c>
      <c r="F40" s="47" t="s">
        <v>241</v>
      </c>
      <c r="G40" s="59">
        <v>-10.877777777777778</v>
      </c>
      <c r="H40" s="47" t="s">
        <v>213</v>
      </c>
      <c r="I40" s="48">
        <v>2.7</v>
      </c>
      <c r="J40" s="47" t="s">
        <v>392</v>
      </c>
      <c r="K40" s="49">
        <v>6.25E-2</v>
      </c>
      <c r="L40" s="47" t="s">
        <v>235</v>
      </c>
      <c r="M40" s="49">
        <v>0.28888888888888886</v>
      </c>
      <c r="N40" s="47" t="s">
        <v>238</v>
      </c>
      <c r="O40" s="49">
        <v>0.4358974358974359</v>
      </c>
      <c r="P40" s="47" t="s">
        <v>262</v>
      </c>
      <c r="Q40" s="50">
        <v>0.17391304347826086</v>
      </c>
      <c r="R40" s="47" t="s">
        <v>241</v>
      </c>
      <c r="S40" s="50">
        <v>0.15151515151515152</v>
      </c>
      <c r="T40" s="47" t="s">
        <v>163</v>
      </c>
      <c r="U40" s="51">
        <v>6021.739130434783</v>
      </c>
      <c r="V40" s="47" t="s">
        <v>213</v>
      </c>
      <c r="W40" s="51">
        <v>-5966.666666666667</v>
      </c>
      <c r="X40" s="47" t="s">
        <v>216</v>
      </c>
      <c r="Y40" s="50">
        <v>0.18435754189944134</v>
      </c>
      <c r="Z40" s="47" t="s">
        <v>324</v>
      </c>
      <c r="AA40" s="50">
        <v>0.17289719626168223</v>
      </c>
      <c r="AB40" s="47" t="s">
        <v>304</v>
      </c>
      <c r="AC40" s="50">
        <v>0.48484848484848486</v>
      </c>
      <c r="AD40" s="47" t="s">
        <v>262</v>
      </c>
      <c r="AE40" s="50">
        <v>0.25</v>
      </c>
      <c r="AF40" s="47" t="s">
        <v>228</v>
      </c>
      <c r="AG40" s="50">
        <v>0.35714285714285715</v>
      </c>
      <c r="AH40" s="47" t="s">
        <v>297</v>
      </c>
      <c r="AI40" s="54">
        <v>35600</v>
      </c>
    </row>
    <row r="41" spans="1:35">
      <c r="A41" s="44">
        <v>39</v>
      </c>
      <c r="B41" s="45" t="s">
        <v>412</v>
      </c>
      <c r="C41" s="107">
        <v>5</v>
      </c>
      <c r="D41" s="45" t="s">
        <v>202</v>
      </c>
      <c r="E41" s="46">
        <v>-105.9</v>
      </c>
      <c r="F41" s="47" t="s">
        <v>213</v>
      </c>
      <c r="G41" s="59">
        <v>-11.670000000000002</v>
      </c>
      <c r="H41" s="47" t="s">
        <v>228</v>
      </c>
      <c r="I41" s="48">
        <v>2.7</v>
      </c>
      <c r="J41" s="47" t="s">
        <v>324</v>
      </c>
      <c r="K41" s="49">
        <v>3.0303030303030304E-2</v>
      </c>
      <c r="L41" s="47" t="s">
        <v>216</v>
      </c>
      <c r="M41" s="49">
        <v>0.29629629629629628</v>
      </c>
      <c r="N41" s="47" t="s">
        <v>272</v>
      </c>
      <c r="O41" s="49">
        <v>0.42857142857142855</v>
      </c>
      <c r="P41" s="47" t="s">
        <v>238</v>
      </c>
      <c r="Q41" s="50">
        <v>0.17288135593220338</v>
      </c>
      <c r="R41" s="47" t="s">
        <v>264</v>
      </c>
      <c r="S41" s="50">
        <v>0.15384615384615385</v>
      </c>
      <c r="T41" s="47" t="s">
        <v>168</v>
      </c>
      <c r="U41" s="51">
        <v>5988.3720930232557</v>
      </c>
      <c r="V41" s="47" t="s">
        <v>244</v>
      </c>
      <c r="W41" s="51">
        <v>-5966.666666666667</v>
      </c>
      <c r="X41" s="47" t="s">
        <v>392</v>
      </c>
      <c r="Y41" s="50">
        <v>0.17647058823529413</v>
      </c>
      <c r="Z41" s="47" t="s">
        <v>258</v>
      </c>
      <c r="AA41" s="50">
        <v>0.171875</v>
      </c>
      <c r="AB41" s="47" t="s">
        <v>163</v>
      </c>
      <c r="AC41" s="50">
        <v>0.47826086956521741</v>
      </c>
      <c r="AD41" s="47" t="s">
        <v>227</v>
      </c>
      <c r="AE41" s="50">
        <v>0.23076923076923078</v>
      </c>
      <c r="AF41" s="47" t="s">
        <v>276</v>
      </c>
      <c r="AG41" s="50">
        <v>0.35436893203883496</v>
      </c>
      <c r="AH41" s="47" t="s">
        <v>395</v>
      </c>
      <c r="AI41" s="54">
        <v>35500</v>
      </c>
    </row>
    <row r="42" spans="1:35">
      <c r="A42" s="44">
        <v>40</v>
      </c>
      <c r="B42" s="45" t="s">
        <v>166</v>
      </c>
      <c r="C42" s="107">
        <v>4</v>
      </c>
      <c r="D42" s="45" t="s">
        <v>258</v>
      </c>
      <c r="E42" s="46">
        <v>-107.60000000000001</v>
      </c>
      <c r="F42" s="47" t="s">
        <v>258</v>
      </c>
      <c r="G42" s="59">
        <v>-11.955555555555556</v>
      </c>
      <c r="H42" s="47" t="s">
        <v>223</v>
      </c>
      <c r="I42" s="48">
        <v>2.75</v>
      </c>
      <c r="J42" s="47" t="s">
        <v>213</v>
      </c>
      <c r="K42" s="49">
        <v>0</v>
      </c>
      <c r="L42" s="47" t="s">
        <v>161</v>
      </c>
      <c r="M42" s="49">
        <v>0.3</v>
      </c>
      <c r="N42" s="47" t="s">
        <v>216</v>
      </c>
      <c r="O42" s="49">
        <v>0.40740740740740738</v>
      </c>
      <c r="P42" s="47" t="s">
        <v>258</v>
      </c>
      <c r="Q42" s="50">
        <v>0.171875</v>
      </c>
      <c r="R42" s="47" t="s">
        <v>272</v>
      </c>
      <c r="S42" s="50">
        <v>0.16597510373443983</v>
      </c>
      <c r="T42" s="47" t="s">
        <v>235</v>
      </c>
      <c r="U42" s="51">
        <v>5960.8</v>
      </c>
      <c r="V42" s="47" t="s">
        <v>227</v>
      </c>
      <c r="W42" s="51">
        <v>-5992.8571428571431</v>
      </c>
      <c r="X42" s="47" t="s">
        <v>304</v>
      </c>
      <c r="Y42" s="50">
        <v>0.17460317460317459</v>
      </c>
      <c r="Z42" s="47" t="s">
        <v>166</v>
      </c>
      <c r="AA42" s="50">
        <v>0.17142857142857143</v>
      </c>
      <c r="AB42" s="47" t="s">
        <v>255</v>
      </c>
      <c r="AC42" s="50">
        <v>0.47826086956521741</v>
      </c>
      <c r="AD42" s="47" t="s">
        <v>164</v>
      </c>
      <c r="AE42" s="50">
        <v>0.22580645161290322</v>
      </c>
      <c r="AF42" s="47" t="s">
        <v>263</v>
      </c>
      <c r="AG42" s="50">
        <v>0.34715025906735753</v>
      </c>
      <c r="AH42" s="47" t="s">
        <v>213</v>
      </c>
      <c r="AI42" s="54">
        <v>34800</v>
      </c>
    </row>
    <row r="43" spans="1:35">
      <c r="A43" s="44">
        <v>41</v>
      </c>
      <c r="B43" s="45" t="s">
        <v>205</v>
      </c>
      <c r="C43" s="107">
        <v>4</v>
      </c>
      <c r="D43" s="45" t="s">
        <v>213</v>
      </c>
      <c r="E43" s="46">
        <v>-116.70000000000002</v>
      </c>
      <c r="F43" s="47" t="s">
        <v>215</v>
      </c>
      <c r="G43" s="59">
        <v>-14.4</v>
      </c>
      <c r="H43" s="47" t="s">
        <v>258</v>
      </c>
      <c r="I43" s="48">
        <v>2.7777777777777777</v>
      </c>
      <c r="J43" s="47" t="s">
        <v>335</v>
      </c>
      <c r="K43" s="49">
        <v>0</v>
      </c>
      <c r="L43" s="47" t="s">
        <v>228</v>
      </c>
      <c r="M43" s="49">
        <v>0.3</v>
      </c>
      <c r="N43" s="47" t="s">
        <v>228</v>
      </c>
      <c r="O43" s="49">
        <v>0.4</v>
      </c>
      <c r="P43" s="47" t="s">
        <v>215</v>
      </c>
      <c r="Q43" s="50">
        <v>0.16666666666666666</v>
      </c>
      <c r="R43" s="47" t="s">
        <v>215</v>
      </c>
      <c r="S43" s="50">
        <v>0.16666666666666666</v>
      </c>
      <c r="T43" s="47" t="s">
        <v>177</v>
      </c>
      <c r="U43" s="51">
        <v>5900</v>
      </c>
      <c r="V43" s="47" t="s">
        <v>396</v>
      </c>
      <c r="W43" s="51">
        <v>-6308.333333333333</v>
      </c>
      <c r="X43" s="47" t="s">
        <v>262</v>
      </c>
      <c r="Y43" s="50">
        <v>0.17391304347826086</v>
      </c>
      <c r="Z43" s="47" t="s">
        <v>333</v>
      </c>
      <c r="AA43" s="50">
        <v>0.16772151898734178</v>
      </c>
      <c r="AB43" s="47" t="s">
        <v>277</v>
      </c>
      <c r="AC43" s="50">
        <v>0.47222222222222221</v>
      </c>
      <c r="AD43" s="47" t="s">
        <v>231</v>
      </c>
      <c r="AE43" s="50">
        <v>0.2</v>
      </c>
      <c r="AF43" s="47" t="s">
        <v>175</v>
      </c>
      <c r="AG43" s="50">
        <v>0.33333333333333331</v>
      </c>
      <c r="AH43" s="47" t="s">
        <v>167</v>
      </c>
      <c r="AI43" s="54">
        <v>34000</v>
      </c>
    </row>
    <row r="44" spans="1:35">
      <c r="A44" s="44">
        <v>42</v>
      </c>
      <c r="B44" s="45" t="s">
        <v>223</v>
      </c>
      <c r="C44" s="107">
        <v>4</v>
      </c>
      <c r="D44" s="45" t="s">
        <v>166</v>
      </c>
      <c r="E44" s="46">
        <v>-127.99999999999999</v>
      </c>
      <c r="F44" s="47" t="s">
        <v>394</v>
      </c>
      <c r="G44" s="59">
        <v>-15.5</v>
      </c>
      <c r="H44" s="47" t="s">
        <v>297</v>
      </c>
      <c r="I44" s="48">
        <v>2.8888888888888888</v>
      </c>
      <c r="J44" s="47" t="s">
        <v>396</v>
      </c>
      <c r="K44" s="49">
        <v>0</v>
      </c>
      <c r="L44" s="47" t="s">
        <v>304</v>
      </c>
      <c r="M44" s="49">
        <v>0.32</v>
      </c>
      <c r="N44" s="47" t="s">
        <v>269</v>
      </c>
      <c r="O44" s="49">
        <v>0.38095238095238093</v>
      </c>
      <c r="P44" s="47" t="s">
        <v>164</v>
      </c>
      <c r="Q44" s="50">
        <v>0.16528925619834711</v>
      </c>
      <c r="R44" s="47" t="s">
        <v>163</v>
      </c>
      <c r="S44" s="50">
        <v>0.16814159292035399</v>
      </c>
      <c r="T44" s="47" t="s">
        <v>335</v>
      </c>
      <c r="U44" s="51">
        <v>5830.7692307692305</v>
      </c>
      <c r="V44" s="47" t="s">
        <v>208</v>
      </c>
      <c r="W44" s="51">
        <v>-6340</v>
      </c>
      <c r="X44" s="47" t="s">
        <v>235</v>
      </c>
      <c r="Y44" s="50">
        <v>0.17196531791907516</v>
      </c>
      <c r="Z44" s="47" t="s">
        <v>215</v>
      </c>
      <c r="AA44" s="50">
        <v>0.16666666666666666</v>
      </c>
      <c r="AB44" s="47" t="s">
        <v>402</v>
      </c>
      <c r="AC44" s="50">
        <v>0.41176470588235292</v>
      </c>
      <c r="AD44" s="47" t="s">
        <v>412</v>
      </c>
      <c r="AE44" s="50">
        <v>0.2</v>
      </c>
      <c r="AF44" s="47" t="s">
        <v>169</v>
      </c>
      <c r="AG44" s="50">
        <v>0.2947976878612717</v>
      </c>
      <c r="AH44" s="47" t="s">
        <v>241</v>
      </c>
      <c r="AI44" s="54">
        <v>34000</v>
      </c>
    </row>
    <row r="45" spans="1:35">
      <c r="A45" s="44">
        <v>43</v>
      </c>
      <c r="B45" s="45" t="s">
        <v>208</v>
      </c>
      <c r="C45" s="107">
        <v>3</v>
      </c>
      <c r="D45" s="45" t="s">
        <v>208</v>
      </c>
      <c r="E45" s="46">
        <v>-132.69999999999999</v>
      </c>
      <c r="F45" s="47" t="s">
        <v>386</v>
      </c>
      <c r="G45" s="59">
        <v>-15.966666666666667</v>
      </c>
      <c r="H45" s="47" t="s">
        <v>269</v>
      </c>
      <c r="I45" s="48">
        <v>2.9047619047619047</v>
      </c>
      <c r="J45" s="47" t="s">
        <v>166</v>
      </c>
      <c r="K45" s="49">
        <v>0</v>
      </c>
      <c r="L45" s="47" t="s">
        <v>262</v>
      </c>
      <c r="M45" s="49">
        <v>0.33333333333333331</v>
      </c>
      <c r="N45" s="47" t="s">
        <v>335</v>
      </c>
      <c r="O45" s="49">
        <v>0.35714285714285715</v>
      </c>
      <c r="P45" s="47" t="s">
        <v>412</v>
      </c>
      <c r="Q45" s="50">
        <v>0.15909090909090909</v>
      </c>
      <c r="R45" s="47" t="s">
        <v>258</v>
      </c>
      <c r="S45" s="50">
        <v>0.171875</v>
      </c>
      <c r="T45" s="47" t="s">
        <v>258</v>
      </c>
      <c r="U45" s="51">
        <v>5627.272727272727</v>
      </c>
      <c r="V45" s="47" t="s">
        <v>402</v>
      </c>
      <c r="W45" s="51">
        <v>-6472.727272727273</v>
      </c>
      <c r="X45" s="47" t="s">
        <v>161</v>
      </c>
      <c r="Y45" s="50">
        <v>0.16883116883116883</v>
      </c>
      <c r="Z45" s="47" t="s">
        <v>177</v>
      </c>
      <c r="AA45" s="50">
        <v>0.15789473684210525</v>
      </c>
      <c r="AB45" s="47" t="s">
        <v>179</v>
      </c>
      <c r="AC45" s="50">
        <v>0.4</v>
      </c>
      <c r="AD45" s="47" t="s">
        <v>258</v>
      </c>
      <c r="AE45" s="50">
        <v>0.18181818181818182</v>
      </c>
      <c r="AF45" s="47" t="s">
        <v>241</v>
      </c>
      <c r="AG45" s="50">
        <v>0.26666666666666666</v>
      </c>
      <c r="AH45" s="47" t="s">
        <v>175</v>
      </c>
      <c r="AI45" s="54">
        <v>33600</v>
      </c>
    </row>
    <row r="46" spans="1:35">
      <c r="A46" s="44">
        <v>44</v>
      </c>
      <c r="B46" s="45" t="s">
        <v>262</v>
      </c>
      <c r="C46" s="107">
        <v>3</v>
      </c>
      <c r="D46" s="45" t="s">
        <v>216</v>
      </c>
      <c r="E46" s="46">
        <v>-133.59999999999997</v>
      </c>
      <c r="F46" s="47" t="s">
        <v>223</v>
      </c>
      <c r="G46" s="59">
        <v>-18.125</v>
      </c>
      <c r="H46" s="47" t="s">
        <v>335</v>
      </c>
      <c r="I46" s="48">
        <v>2.9285714285714284</v>
      </c>
      <c r="J46" s="47" t="s">
        <v>167</v>
      </c>
      <c r="K46" s="49">
        <v>0</v>
      </c>
      <c r="L46" s="47" t="s">
        <v>386</v>
      </c>
      <c r="M46" s="49">
        <v>0.33333333333333331</v>
      </c>
      <c r="N46" s="47" t="s">
        <v>324</v>
      </c>
      <c r="O46" s="49">
        <v>0.33333333333333331</v>
      </c>
      <c r="P46" s="47" t="s">
        <v>216</v>
      </c>
      <c r="Q46" s="50">
        <v>0.15083798882681565</v>
      </c>
      <c r="R46" s="47" t="s">
        <v>202</v>
      </c>
      <c r="S46" s="50">
        <v>0.17647058823529413</v>
      </c>
      <c r="T46" s="47" t="s">
        <v>265</v>
      </c>
      <c r="U46" s="51">
        <v>5618.5185185185182</v>
      </c>
      <c r="V46" s="47" t="s">
        <v>161</v>
      </c>
      <c r="W46" s="51">
        <v>-6514.2857142857147</v>
      </c>
      <c r="X46" s="47" t="s">
        <v>391</v>
      </c>
      <c r="Y46" s="50">
        <v>0.16483516483516483</v>
      </c>
      <c r="Z46" s="47" t="s">
        <v>269</v>
      </c>
      <c r="AA46" s="50">
        <v>0.15646258503401361</v>
      </c>
      <c r="AB46" s="47" t="s">
        <v>335</v>
      </c>
      <c r="AC46" s="50">
        <v>0.39130434782608697</v>
      </c>
      <c r="AD46" s="47" t="s">
        <v>269</v>
      </c>
      <c r="AE46" s="50">
        <v>0.17391304347826086</v>
      </c>
      <c r="AF46" s="47" t="s">
        <v>304</v>
      </c>
      <c r="AG46" s="50">
        <v>0.26190476190476192</v>
      </c>
      <c r="AH46" s="47" t="s">
        <v>394</v>
      </c>
      <c r="AI46" s="54">
        <v>32500</v>
      </c>
    </row>
    <row r="47" spans="1:35">
      <c r="A47" s="44">
        <v>45</v>
      </c>
      <c r="B47" s="45" t="s">
        <v>386</v>
      </c>
      <c r="C47" s="107">
        <v>3</v>
      </c>
      <c r="D47" s="45" t="s">
        <v>203</v>
      </c>
      <c r="E47" s="46">
        <v>-161.39999999999998</v>
      </c>
      <c r="F47" s="47" t="s">
        <v>335</v>
      </c>
      <c r="G47" s="59">
        <v>-18.50714285714286</v>
      </c>
      <c r="H47" s="47" t="s">
        <v>196</v>
      </c>
      <c r="I47" s="48">
        <v>3</v>
      </c>
      <c r="J47" s="47" t="s">
        <v>175</v>
      </c>
      <c r="K47" s="49">
        <v>0</v>
      </c>
      <c r="L47" s="47" t="s">
        <v>163</v>
      </c>
      <c r="M47" s="49">
        <v>0.38461538461538464</v>
      </c>
      <c r="N47" s="47" t="s">
        <v>258</v>
      </c>
      <c r="O47" s="49">
        <v>0.33333333333333331</v>
      </c>
      <c r="P47" s="47" t="s">
        <v>213</v>
      </c>
      <c r="Q47" s="50">
        <v>0.14814814814814814</v>
      </c>
      <c r="R47" s="47" t="s">
        <v>161</v>
      </c>
      <c r="S47" s="50">
        <v>0.18181818181818182</v>
      </c>
      <c r="T47" s="47" t="s">
        <v>304</v>
      </c>
      <c r="U47" s="51">
        <v>5597.6190476190477</v>
      </c>
      <c r="V47" s="47" t="s">
        <v>392</v>
      </c>
      <c r="W47" s="51">
        <v>-6520.6896551724139</v>
      </c>
      <c r="X47" s="47" t="s">
        <v>169</v>
      </c>
      <c r="Y47" s="50">
        <v>0.15822002472187885</v>
      </c>
      <c r="Z47" s="47" t="s">
        <v>265</v>
      </c>
      <c r="AA47" s="50">
        <v>0.14553990610328638</v>
      </c>
      <c r="AB47" s="47" t="s">
        <v>191</v>
      </c>
      <c r="AC47" s="50">
        <v>0.33333333333333331</v>
      </c>
      <c r="AD47" s="47" t="s">
        <v>203</v>
      </c>
      <c r="AE47" s="50">
        <v>0.16666666666666666</v>
      </c>
      <c r="AF47" s="47" t="s">
        <v>177</v>
      </c>
      <c r="AG47" s="50">
        <v>0.25</v>
      </c>
      <c r="AH47" s="47" t="s">
        <v>268</v>
      </c>
      <c r="AI47" s="54">
        <v>32100</v>
      </c>
    </row>
    <row r="48" spans="1:35">
      <c r="A48" s="44">
        <v>46</v>
      </c>
      <c r="B48" s="45" t="s">
        <v>175</v>
      </c>
      <c r="C48" s="107">
        <v>2</v>
      </c>
      <c r="D48" s="45" t="s">
        <v>297</v>
      </c>
      <c r="E48" s="46">
        <v>-167.3</v>
      </c>
      <c r="F48" s="47" t="s">
        <v>297</v>
      </c>
      <c r="G48" s="59">
        <v>-18.588888888888889</v>
      </c>
      <c r="H48" s="47" t="s">
        <v>215</v>
      </c>
      <c r="I48" s="48">
        <v>3</v>
      </c>
      <c r="J48" s="47" t="s">
        <v>180</v>
      </c>
      <c r="K48" s="49">
        <v>0</v>
      </c>
      <c r="L48" s="47" t="s">
        <v>203</v>
      </c>
      <c r="M48" s="49">
        <v>0.4</v>
      </c>
      <c r="N48" s="47" t="s">
        <v>262</v>
      </c>
      <c r="O48" s="49">
        <v>0.33333333333333331</v>
      </c>
      <c r="P48" s="47" t="s">
        <v>395</v>
      </c>
      <c r="Q48" s="50">
        <v>0.14285714285714285</v>
      </c>
      <c r="R48" s="47" t="s">
        <v>412</v>
      </c>
      <c r="S48" s="50">
        <v>0.18181818181818182</v>
      </c>
      <c r="T48" s="47" t="s">
        <v>392</v>
      </c>
      <c r="U48" s="51">
        <v>5296.2962962962965</v>
      </c>
      <c r="V48" s="47" t="s">
        <v>180</v>
      </c>
      <c r="W48" s="51">
        <v>-6600</v>
      </c>
      <c r="X48" s="47" t="s">
        <v>396</v>
      </c>
      <c r="Y48" s="50">
        <v>0.15384615384615385</v>
      </c>
      <c r="Z48" s="47" t="s">
        <v>216</v>
      </c>
      <c r="AA48" s="50">
        <v>0.14525139664804471</v>
      </c>
      <c r="AB48" s="47" t="s">
        <v>203</v>
      </c>
      <c r="AC48" s="50">
        <v>0.33333333333333331</v>
      </c>
      <c r="AD48" s="47" t="s">
        <v>297</v>
      </c>
      <c r="AE48" s="50">
        <v>0.125</v>
      </c>
      <c r="AF48" s="47" t="s">
        <v>231</v>
      </c>
      <c r="AG48" s="50">
        <v>0.25</v>
      </c>
      <c r="AH48" s="47" t="s">
        <v>335</v>
      </c>
      <c r="AI48" s="54">
        <v>29800</v>
      </c>
    </row>
    <row r="49" spans="1:35">
      <c r="A49" s="44">
        <v>47</v>
      </c>
      <c r="B49" s="45" t="s">
        <v>177</v>
      </c>
      <c r="C49" s="107">
        <v>2</v>
      </c>
      <c r="D49" s="45" t="s">
        <v>304</v>
      </c>
      <c r="E49" s="46">
        <v>-169.70000000000002</v>
      </c>
      <c r="F49" s="47" t="s">
        <v>262</v>
      </c>
      <c r="G49" s="59">
        <v>-19.733333333333334</v>
      </c>
      <c r="H49" s="47" t="s">
        <v>262</v>
      </c>
      <c r="I49" s="48">
        <v>3</v>
      </c>
      <c r="J49" s="47" t="s">
        <v>199</v>
      </c>
      <c r="K49" s="49">
        <v>0</v>
      </c>
      <c r="L49" s="47" t="s">
        <v>269</v>
      </c>
      <c r="M49" s="49">
        <v>0.47619047619047616</v>
      </c>
      <c r="N49" s="47" t="s">
        <v>392</v>
      </c>
      <c r="O49" s="49">
        <v>0.25</v>
      </c>
      <c r="P49" s="47" t="s">
        <v>335</v>
      </c>
      <c r="Q49" s="50">
        <v>0.13978494623655913</v>
      </c>
      <c r="R49" s="47" t="s">
        <v>223</v>
      </c>
      <c r="S49" s="50">
        <v>0.19047619047619047</v>
      </c>
      <c r="T49" s="47" t="s">
        <v>324</v>
      </c>
      <c r="U49" s="51">
        <v>5288.4615384615381</v>
      </c>
      <c r="V49" s="47" t="s">
        <v>238</v>
      </c>
      <c r="W49" s="51">
        <v>-6646.5116279069771</v>
      </c>
      <c r="X49" s="47" t="s">
        <v>231</v>
      </c>
      <c r="Y49" s="50">
        <v>0.15384615384615385</v>
      </c>
      <c r="Z49" s="47" t="s">
        <v>167</v>
      </c>
      <c r="AA49" s="50">
        <v>0.14285714285714285</v>
      </c>
      <c r="AB49" s="47" t="s">
        <v>223</v>
      </c>
      <c r="AC49" s="50">
        <v>0.33333333333333331</v>
      </c>
      <c r="AD49" s="47" t="s">
        <v>404</v>
      </c>
      <c r="AE49" s="50">
        <v>0.125</v>
      </c>
      <c r="AF49" s="47" t="s">
        <v>262</v>
      </c>
      <c r="AG49" s="50">
        <v>0.25</v>
      </c>
      <c r="AH49" s="47" t="s">
        <v>386</v>
      </c>
      <c r="AI49" s="54">
        <v>28600</v>
      </c>
    </row>
    <row r="50" spans="1:35">
      <c r="A50" s="44">
        <v>48</v>
      </c>
      <c r="B50" s="45" t="s">
        <v>199</v>
      </c>
      <c r="C50" s="107">
        <v>2</v>
      </c>
      <c r="D50" s="45" t="s">
        <v>404</v>
      </c>
      <c r="E50" s="46">
        <v>-174.6</v>
      </c>
      <c r="F50" s="47" t="s">
        <v>404</v>
      </c>
      <c r="G50" s="59">
        <v>-21.824999999999999</v>
      </c>
      <c r="H50" s="47" t="s">
        <v>394</v>
      </c>
      <c r="I50" s="48">
        <v>3</v>
      </c>
      <c r="J50" s="47" t="s">
        <v>196</v>
      </c>
      <c r="K50" s="49">
        <v>0</v>
      </c>
      <c r="L50" s="47" t="s">
        <v>392</v>
      </c>
      <c r="M50" s="49">
        <v>0.5</v>
      </c>
      <c r="N50" s="47" t="s">
        <v>166</v>
      </c>
      <c r="O50" s="49">
        <v>0.25</v>
      </c>
      <c r="P50" s="47" t="s">
        <v>196</v>
      </c>
      <c r="Q50" s="50">
        <v>0.125</v>
      </c>
      <c r="R50" s="47" t="s">
        <v>324</v>
      </c>
      <c r="S50" s="50">
        <v>0.19626168224299065</v>
      </c>
      <c r="T50" s="47" t="s">
        <v>241</v>
      </c>
      <c r="U50" s="51">
        <v>4940</v>
      </c>
      <c r="V50" s="47" t="s">
        <v>228</v>
      </c>
      <c r="W50" s="51">
        <v>-6690</v>
      </c>
      <c r="X50" s="47" t="s">
        <v>241</v>
      </c>
      <c r="Y50" s="50">
        <v>0.15151515151515152</v>
      </c>
      <c r="Z50" s="47" t="s">
        <v>394</v>
      </c>
      <c r="AA50" s="50">
        <v>0.14285714285714285</v>
      </c>
      <c r="AB50" s="47" t="s">
        <v>412</v>
      </c>
      <c r="AC50" s="50">
        <v>0.33333333333333331</v>
      </c>
      <c r="AD50" s="47" t="s">
        <v>213</v>
      </c>
      <c r="AE50" s="50">
        <v>0</v>
      </c>
      <c r="AF50" s="47" t="s">
        <v>164</v>
      </c>
      <c r="AG50" s="50">
        <v>0.2</v>
      </c>
      <c r="AH50" s="47" t="s">
        <v>396</v>
      </c>
      <c r="AI50" s="54">
        <v>28100</v>
      </c>
    </row>
    <row r="51" spans="1:35">
      <c r="A51" s="44">
        <v>49</v>
      </c>
      <c r="B51" s="45" t="s">
        <v>202</v>
      </c>
      <c r="C51" s="107">
        <v>2</v>
      </c>
      <c r="D51" s="45" t="s">
        <v>228</v>
      </c>
      <c r="E51" s="46">
        <v>-176.1</v>
      </c>
      <c r="F51" s="47" t="s">
        <v>396</v>
      </c>
      <c r="G51" s="59">
        <v>-22.650000000000002</v>
      </c>
      <c r="H51" s="47" t="s">
        <v>396</v>
      </c>
      <c r="I51" s="48">
        <v>3.0714285714285716</v>
      </c>
      <c r="J51" s="47" t="s">
        <v>203</v>
      </c>
      <c r="K51" s="49">
        <v>0</v>
      </c>
      <c r="L51" s="47" t="s">
        <v>166</v>
      </c>
      <c r="M51" s="49">
        <v>0.5</v>
      </c>
      <c r="N51" s="47" t="s">
        <v>404</v>
      </c>
      <c r="O51" s="49">
        <v>0.25</v>
      </c>
      <c r="P51" s="47" t="s">
        <v>423</v>
      </c>
      <c r="Q51" s="50">
        <v>0.125</v>
      </c>
      <c r="R51" s="47" t="s">
        <v>168</v>
      </c>
      <c r="S51" s="50">
        <v>0.19718309859154928</v>
      </c>
      <c r="T51" s="47" t="s">
        <v>179</v>
      </c>
      <c r="U51" s="51">
        <v>4909.375</v>
      </c>
      <c r="V51" s="47" t="s">
        <v>195</v>
      </c>
      <c r="W51" s="51">
        <v>-6753.7037037037035</v>
      </c>
      <c r="X51" s="47" t="s">
        <v>324</v>
      </c>
      <c r="Y51" s="50">
        <v>0.14953271028037382</v>
      </c>
      <c r="Z51" s="47" t="s">
        <v>227</v>
      </c>
      <c r="AA51" s="50">
        <v>0.13978494623655913</v>
      </c>
      <c r="AB51" s="47" t="s">
        <v>164</v>
      </c>
      <c r="AC51" s="50">
        <v>0.3125</v>
      </c>
      <c r="AD51" s="47" t="s">
        <v>167</v>
      </c>
      <c r="AE51" s="50">
        <v>0</v>
      </c>
      <c r="AF51" s="47" t="s">
        <v>227</v>
      </c>
      <c r="AG51" s="50">
        <v>0.19047619047619047</v>
      </c>
      <c r="AH51" s="47" t="s">
        <v>262</v>
      </c>
      <c r="AI51" s="54">
        <v>28000</v>
      </c>
    </row>
    <row r="52" spans="1:35">
      <c r="A52" s="44">
        <v>50</v>
      </c>
      <c r="B52" s="45" t="s">
        <v>231</v>
      </c>
      <c r="C52" s="107">
        <v>2</v>
      </c>
      <c r="D52" s="45" t="s">
        <v>412</v>
      </c>
      <c r="E52" s="46">
        <v>-213.8</v>
      </c>
      <c r="F52" s="47" t="s">
        <v>392</v>
      </c>
      <c r="G52" s="59">
        <v>-25.350000000000005</v>
      </c>
      <c r="H52" s="47" t="s">
        <v>404</v>
      </c>
      <c r="I52" s="48">
        <v>3.125</v>
      </c>
      <c r="J52" s="47" t="s">
        <v>202</v>
      </c>
      <c r="K52" s="49">
        <v>0</v>
      </c>
      <c r="L52" s="47" t="s">
        <v>177</v>
      </c>
      <c r="M52" s="49">
        <v>0.5</v>
      </c>
      <c r="N52" s="47" t="s">
        <v>297</v>
      </c>
      <c r="O52" s="49">
        <v>0.22222222222222221</v>
      </c>
      <c r="P52" s="47" t="s">
        <v>324</v>
      </c>
      <c r="Q52" s="50">
        <v>0.12149532710280374</v>
      </c>
      <c r="R52" s="47" t="s">
        <v>268</v>
      </c>
      <c r="S52" s="50">
        <v>0.2</v>
      </c>
      <c r="T52" s="47" t="s">
        <v>262</v>
      </c>
      <c r="U52" s="51">
        <v>4525</v>
      </c>
      <c r="V52" s="47" t="s">
        <v>255</v>
      </c>
      <c r="W52" s="51">
        <v>-6852.3809523809523</v>
      </c>
      <c r="X52" s="47" t="s">
        <v>180</v>
      </c>
      <c r="Y52" s="50">
        <v>0.14285714285714285</v>
      </c>
      <c r="Z52" s="47" t="s">
        <v>203</v>
      </c>
      <c r="AA52" s="50">
        <v>0.13953488372093023</v>
      </c>
      <c r="AB52" s="47" t="s">
        <v>324</v>
      </c>
      <c r="AC52" s="50">
        <v>0.3125</v>
      </c>
      <c r="AD52" s="47" t="s">
        <v>175</v>
      </c>
      <c r="AE52" s="50">
        <v>0</v>
      </c>
      <c r="AF52" s="47" t="s">
        <v>391</v>
      </c>
      <c r="AG52" s="50">
        <v>0.15789473684210525</v>
      </c>
      <c r="AH52" s="47" t="s">
        <v>412</v>
      </c>
      <c r="AI52" s="54">
        <v>27300</v>
      </c>
    </row>
    <row r="53" spans="1:35">
      <c r="A53" s="44">
        <v>51</v>
      </c>
      <c r="B53" s="45" t="s">
        <v>264</v>
      </c>
      <c r="C53" s="107">
        <v>2</v>
      </c>
      <c r="D53" s="45" t="s">
        <v>269</v>
      </c>
      <c r="E53" s="46">
        <v>-223.90000000000003</v>
      </c>
      <c r="F53" s="47" t="s">
        <v>324</v>
      </c>
      <c r="G53" s="59">
        <v>-26.524242424242427</v>
      </c>
      <c r="H53" s="47" t="s">
        <v>324</v>
      </c>
      <c r="I53" s="48">
        <v>3.1818181818181817</v>
      </c>
      <c r="J53" s="47" t="s">
        <v>208</v>
      </c>
      <c r="K53" s="49">
        <v>0</v>
      </c>
      <c r="L53" s="47" t="s">
        <v>394</v>
      </c>
      <c r="M53" s="49">
        <v>0.5</v>
      </c>
      <c r="N53" s="47" t="s">
        <v>396</v>
      </c>
      <c r="O53" s="49">
        <v>0.21428571428571427</v>
      </c>
      <c r="P53" s="47" t="s">
        <v>297</v>
      </c>
      <c r="Q53" s="50">
        <v>0.10144927536231885</v>
      </c>
      <c r="R53" s="47" t="s">
        <v>404</v>
      </c>
      <c r="S53" s="50">
        <v>0.20967741935483872</v>
      </c>
      <c r="T53" s="47" t="s">
        <v>412</v>
      </c>
      <c r="U53" s="51">
        <v>4100</v>
      </c>
      <c r="V53" s="47" t="s">
        <v>241</v>
      </c>
      <c r="W53" s="51">
        <v>-7080</v>
      </c>
      <c r="X53" s="47" t="s">
        <v>395</v>
      </c>
      <c r="Y53" s="50">
        <v>0.14285714285714285</v>
      </c>
      <c r="Z53" s="47" t="s">
        <v>404</v>
      </c>
      <c r="AA53" s="50">
        <v>0.12903225806451613</v>
      </c>
      <c r="AB53" s="47" t="s">
        <v>386</v>
      </c>
      <c r="AC53" s="50">
        <v>0.25</v>
      </c>
      <c r="AD53" s="47" t="s">
        <v>180</v>
      </c>
      <c r="AE53" s="50">
        <v>0</v>
      </c>
      <c r="AF53" s="47" t="s">
        <v>191</v>
      </c>
      <c r="AG53" s="50">
        <v>0.14285714285714285</v>
      </c>
      <c r="AH53" s="47" t="s">
        <v>215</v>
      </c>
      <c r="AI53" s="54">
        <v>25600</v>
      </c>
    </row>
    <row r="54" spans="1:35">
      <c r="A54" s="44">
        <v>52</v>
      </c>
      <c r="B54" s="45" t="s">
        <v>394</v>
      </c>
      <c r="C54" s="107">
        <v>2</v>
      </c>
      <c r="D54" s="45" t="s">
        <v>114</v>
      </c>
      <c r="E54" s="46">
        <v>-239.30000000000018</v>
      </c>
      <c r="F54" s="47" t="s">
        <v>196</v>
      </c>
      <c r="G54" s="59">
        <v>-27.1</v>
      </c>
      <c r="H54" s="47" t="s">
        <v>392</v>
      </c>
      <c r="I54" s="48">
        <v>3.1875</v>
      </c>
      <c r="J54" s="47" t="s">
        <v>215</v>
      </c>
      <c r="K54" s="49">
        <v>0</v>
      </c>
      <c r="L54" s="47" t="s">
        <v>395</v>
      </c>
      <c r="M54" s="49">
        <v>0.5</v>
      </c>
      <c r="N54" s="47" t="s">
        <v>412</v>
      </c>
      <c r="O54" s="49">
        <v>0.2</v>
      </c>
      <c r="P54" s="47" t="s">
        <v>223</v>
      </c>
      <c r="Q54" s="50">
        <v>9.5238095238095233E-2</v>
      </c>
      <c r="R54" s="47" t="s">
        <v>228</v>
      </c>
      <c r="S54" s="50">
        <v>0.20979020979020979</v>
      </c>
      <c r="T54" s="47" t="s">
        <v>396</v>
      </c>
      <c r="U54" s="51">
        <v>4065</v>
      </c>
      <c r="V54" s="47" t="s">
        <v>216</v>
      </c>
      <c r="W54" s="51">
        <v>-7266.666666666667</v>
      </c>
      <c r="X54" s="47" t="s">
        <v>202</v>
      </c>
      <c r="Y54" s="50">
        <v>0.11764705882352941</v>
      </c>
      <c r="Z54" s="47" t="s">
        <v>162</v>
      </c>
      <c r="AA54" s="50">
        <v>0.11538461538461539</v>
      </c>
      <c r="AB54" s="47" t="s">
        <v>180</v>
      </c>
      <c r="AC54" s="50">
        <v>0</v>
      </c>
      <c r="AD54" s="47" t="s">
        <v>199</v>
      </c>
      <c r="AE54" s="50">
        <v>0</v>
      </c>
      <c r="AF54" s="47" t="s">
        <v>258</v>
      </c>
      <c r="AG54" s="50">
        <v>9.0909090909090912E-2</v>
      </c>
      <c r="AH54" s="47" t="s">
        <v>203</v>
      </c>
      <c r="AI54" s="54">
        <v>25000</v>
      </c>
    </row>
    <row r="55" spans="1:35">
      <c r="A55" s="44">
        <v>53</v>
      </c>
      <c r="B55" s="45" t="s">
        <v>395</v>
      </c>
      <c r="C55" s="107">
        <v>2</v>
      </c>
      <c r="D55" s="45" t="s">
        <v>335</v>
      </c>
      <c r="E55" s="46">
        <v>-259.10000000000002</v>
      </c>
      <c r="F55" s="47" t="s">
        <v>166</v>
      </c>
      <c r="G55" s="59">
        <v>-31.999999999999996</v>
      </c>
      <c r="H55" s="47" t="s">
        <v>166</v>
      </c>
      <c r="I55" s="48">
        <v>3.25</v>
      </c>
      <c r="J55" s="47" t="s">
        <v>223</v>
      </c>
      <c r="K55" s="49">
        <v>0</v>
      </c>
      <c r="L55" s="47" t="s">
        <v>404</v>
      </c>
      <c r="M55" s="49">
        <v>0.5</v>
      </c>
      <c r="N55" s="47" t="s">
        <v>180</v>
      </c>
      <c r="O55" s="49">
        <v>0</v>
      </c>
      <c r="P55" s="47" t="s">
        <v>203</v>
      </c>
      <c r="Q55" s="50">
        <v>9.3023255813953487E-2</v>
      </c>
      <c r="R55" s="47" t="s">
        <v>392</v>
      </c>
      <c r="S55" s="50">
        <v>0.21323529411764705</v>
      </c>
      <c r="T55" s="47" t="s">
        <v>215</v>
      </c>
      <c r="U55" s="51">
        <v>3900</v>
      </c>
      <c r="V55" s="47" t="s">
        <v>268</v>
      </c>
      <c r="W55" s="51">
        <v>-8000</v>
      </c>
      <c r="X55" s="47" t="s">
        <v>166</v>
      </c>
      <c r="Y55" s="50">
        <v>0.11428571428571428</v>
      </c>
      <c r="Z55" s="47" t="s">
        <v>335</v>
      </c>
      <c r="AA55" s="50">
        <v>0.10752688172043011</v>
      </c>
      <c r="AB55" s="47" t="s">
        <v>199</v>
      </c>
      <c r="AC55" s="50">
        <v>0</v>
      </c>
      <c r="AD55" s="47" t="s">
        <v>202</v>
      </c>
      <c r="AE55" s="50">
        <v>0</v>
      </c>
      <c r="AF55" s="47" t="s">
        <v>180</v>
      </c>
      <c r="AG55" s="50">
        <v>0</v>
      </c>
      <c r="AH55" s="47" t="s">
        <v>166</v>
      </c>
      <c r="AI55" s="54">
        <v>23700</v>
      </c>
    </row>
    <row r="56" spans="1:35">
      <c r="A56" s="44">
        <v>54</v>
      </c>
      <c r="B56" s="45" t="s">
        <v>423</v>
      </c>
      <c r="C56" s="107">
        <v>2</v>
      </c>
      <c r="D56" s="45" t="s">
        <v>235</v>
      </c>
      <c r="E56" s="46">
        <v>-304.79999999999984</v>
      </c>
      <c r="F56" s="47" t="s">
        <v>203</v>
      </c>
      <c r="G56" s="59">
        <v>-32.279999999999994</v>
      </c>
      <c r="H56" s="47" t="s">
        <v>203</v>
      </c>
      <c r="I56" s="48">
        <v>3.4</v>
      </c>
      <c r="J56" s="47" t="s">
        <v>241</v>
      </c>
      <c r="K56" s="49">
        <v>0</v>
      </c>
      <c r="L56" s="47" t="s">
        <v>324</v>
      </c>
      <c r="M56" s="49">
        <v>0.54545454545454541</v>
      </c>
      <c r="N56" s="47" t="s">
        <v>199</v>
      </c>
      <c r="O56" s="49">
        <v>0</v>
      </c>
      <c r="P56" s="47" t="s">
        <v>394</v>
      </c>
      <c r="Q56" s="50">
        <v>7.1428571428571425E-2</v>
      </c>
      <c r="R56" s="47" t="s">
        <v>394</v>
      </c>
      <c r="S56" s="50">
        <v>0.21428571428571427</v>
      </c>
      <c r="T56" s="47" t="s">
        <v>166</v>
      </c>
      <c r="U56" s="51">
        <v>2928.5714285714284</v>
      </c>
      <c r="V56" s="47" t="s">
        <v>179</v>
      </c>
      <c r="W56" s="51">
        <v>-8157.1428571428569</v>
      </c>
      <c r="X56" s="47" t="s">
        <v>191</v>
      </c>
      <c r="Y56" s="50">
        <v>0.10434782608695652</v>
      </c>
      <c r="Z56" s="47" t="s">
        <v>395</v>
      </c>
      <c r="AA56" s="50">
        <v>7.1428571428571425E-2</v>
      </c>
      <c r="AB56" s="47" t="s">
        <v>196</v>
      </c>
      <c r="AC56" s="50">
        <v>0</v>
      </c>
      <c r="AD56" s="47" t="s">
        <v>208</v>
      </c>
      <c r="AE56" s="50">
        <v>0</v>
      </c>
      <c r="AF56" s="47" t="s">
        <v>199</v>
      </c>
      <c r="AG56" s="50">
        <v>0</v>
      </c>
      <c r="AH56" s="47" t="s">
        <v>223</v>
      </c>
      <c r="AI56" s="54">
        <v>22100</v>
      </c>
    </row>
    <row r="57" spans="1:35">
      <c r="A57" s="44">
        <v>55</v>
      </c>
      <c r="B57" s="45" t="s">
        <v>167</v>
      </c>
      <c r="C57" s="107">
        <v>1</v>
      </c>
      <c r="D57" s="45" t="s">
        <v>396</v>
      </c>
      <c r="E57" s="46">
        <v>-317.10000000000002</v>
      </c>
      <c r="F57" s="47" t="s">
        <v>412</v>
      </c>
      <c r="G57" s="59">
        <v>-42.760000000000005</v>
      </c>
      <c r="H57" s="47" t="s">
        <v>412</v>
      </c>
      <c r="I57" s="48">
        <v>3.4</v>
      </c>
      <c r="J57" s="47" t="s">
        <v>262</v>
      </c>
      <c r="K57" s="49">
        <v>0</v>
      </c>
      <c r="L57" s="47" t="s">
        <v>412</v>
      </c>
      <c r="M57" s="49">
        <v>0.6</v>
      </c>
      <c r="N57" s="47" t="s">
        <v>196</v>
      </c>
      <c r="O57" s="49">
        <v>0</v>
      </c>
      <c r="P57" s="47" t="s">
        <v>386</v>
      </c>
      <c r="Q57" s="50">
        <v>6.25E-2</v>
      </c>
      <c r="R57" s="47" t="s">
        <v>208</v>
      </c>
      <c r="S57" s="50">
        <v>0.21739130434782608</v>
      </c>
      <c r="T57" s="47" t="s">
        <v>202</v>
      </c>
      <c r="U57" s="51">
        <v>1300</v>
      </c>
      <c r="V57" s="47" t="s">
        <v>395</v>
      </c>
      <c r="W57" s="51">
        <v>-8600</v>
      </c>
      <c r="X57" s="47" t="s">
        <v>297</v>
      </c>
      <c r="Y57" s="50">
        <v>8.6956521739130432E-2</v>
      </c>
      <c r="Z57" s="47" t="s">
        <v>213</v>
      </c>
      <c r="AA57" s="50">
        <v>3.7037037037037035E-2</v>
      </c>
      <c r="AB57" s="47" t="s">
        <v>202</v>
      </c>
      <c r="AC57" s="50">
        <v>0</v>
      </c>
      <c r="AD57" s="47" t="s">
        <v>223</v>
      </c>
      <c r="AE57" s="50">
        <v>0</v>
      </c>
      <c r="AF57" s="47" t="s">
        <v>196</v>
      </c>
      <c r="AG57" s="50">
        <v>0</v>
      </c>
      <c r="AH57" s="47" t="s">
        <v>199</v>
      </c>
      <c r="AI57" s="54">
        <v>14100</v>
      </c>
    </row>
    <row r="58" spans="1:35">
      <c r="A58" s="44">
        <v>56</v>
      </c>
      <c r="B58" s="45" t="s">
        <v>180</v>
      </c>
      <c r="C58" s="107">
        <v>1</v>
      </c>
      <c r="D58" s="45" t="s">
        <v>272</v>
      </c>
      <c r="E58" s="46">
        <v>-366.20000000000005</v>
      </c>
      <c r="F58" s="47" t="s">
        <v>208</v>
      </c>
      <c r="G58" s="59">
        <v>-44.233333333333327</v>
      </c>
      <c r="H58" s="47" t="s">
        <v>208</v>
      </c>
      <c r="I58" s="48">
        <v>3.6666666666666665</v>
      </c>
      <c r="J58" s="47" t="s">
        <v>386</v>
      </c>
      <c r="K58" s="49">
        <v>0</v>
      </c>
      <c r="L58" s="47" t="s">
        <v>208</v>
      </c>
      <c r="M58" s="49">
        <v>0.66666666666666663</v>
      </c>
      <c r="N58" s="47" t="s">
        <v>203</v>
      </c>
      <c r="O58" s="49">
        <v>0</v>
      </c>
      <c r="P58" s="47" t="s">
        <v>202</v>
      </c>
      <c r="Q58" s="50">
        <v>5.8823529411764705E-2</v>
      </c>
      <c r="R58" s="47" t="s">
        <v>262</v>
      </c>
      <c r="S58" s="50">
        <v>0.21739130434782608</v>
      </c>
      <c r="T58" s="47" t="s">
        <v>196</v>
      </c>
      <c r="U58" s="51">
        <v>1000</v>
      </c>
      <c r="V58" s="47" t="s">
        <v>412</v>
      </c>
      <c r="W58" s="51">
        <v>-8887.5</v>
      </c>
      <c r="X58" s="47" t="s">
        <v>199</v>
      </c>
      <c r="Y58" s="50">
        <v>6.6666666666666666E-2</v>
      </c>
      <c r="Z58" s="47" t="s">
        <v>175</v>
      </c>
      <c r="AA58" s="50">
        <v>0</v>
      </c>
      <c r="AB58" s="47" t="s">
        <v>208</v>
      </c>
      <c r="AC58" s="50">
        <v>0</v>
      </c>
      <c r="AD58" s="47" t="s">
        <v>268</v>
      </c>
      <c r="AE58" s="50">
        <v>0</v>
      </c>
      <c r="AF58" s="47" t="s">
        <v>202</v>
      </c>
      <c r="AG58" s="50">
        <v>0</v>
      </c>
      <c r="AH58" s="47" t="s">
        <v>202</v>
      </c>
      <c r="AI58" s="54">
        <v>13500</v>
      </c>
    </row>
    <row r="59" spans="1:35">
      <c r="A59" s="44">
        <v>57</v>
      </c>
      <c r="B59" s="45" t="s">
        <v>196</v>
      </c>
      <c r="C59" s="107">
        <v>1</v>
      </c>
      <c r="D59" s="45" t="s">
        <v>392</v>
      </c>
      <c r="E59" s="46">
        <v>-405.60000000000008</v>
      </c>
      <c r="F59" s="47" t="s">
        <v>199</v>
      </c>
      <c r="G59" s="59">
        <v>-48.7</v>
      </c>
      <c r="H59" s="47" t="s">
        <v>180</v>
      </c>
      <c r="I59" s="48">
        <v>4</v>
      </c>
      <c r="J59" s="47" t="s">
        <v>394</v>
      </c>
      <c r="K59" s="49">
        <v>0</v>
      </c>
      <c r="L59" s="47" t="s">
        <v>180</v>
      </c>
      <c r="M59" s="49">
        <v>1</v>
      </c>
      <c r="N59" s="47" t="s">
        <v>202</v>
      </c>
      <c r="O59" s="49">
        <v>0</v>
      </c>
      <c r="P59" s="47" t="s">
        <v>180</v>
      </c>
      <c r="Q59" s="50">
        <v>0</v>
      </c>
      <c r="R59" s="47" t="s">
        <v>203</v>
      </c>
      <c r="S59" s="50">
        <v>0.23255813953488372</v>
      </c>
      <c r="T59" s="47" t="s">
        <v>180</v>
      </c>
      <c r="U59" s="51">
        <v>0</v>
      </c>
      <c r="V59" s="47" t="s">
        <v>205</v>
      </c>
      <c r="W59" s="51">
        <v>-9466.6666666666661</v>
      </c>
      <c r="X59" s="47" t="s">
        <v>208</v>
      </c>
      <c r="Y59" s="50">
        <v>4.3478260869565216E-2</v>
      </c>
      <c r="Z59" s="47" t="s">
        <v>208</v>
      </c>
      <c r="AA59" s="50">
        <v>0</v>
      </c>
      <c r="AB59" s="47" t="s">
        <v>215</v>
      </c>
      <c r="AC59" s="50">
        <v>0</v>
      </c>
      <c r="AD59" s="47" t="s">
        <v>386</v>
      </c>
      <c r="AE59" s="50">
        <v>0</v>
      </c>
      <c r="AF59" s="47" t="s">
        <v>208</v>
      </c>
      <c r="AG59" s="50">
        <v>0</v>
      </c>
      <c r="AH59" s="47" t="s">
        <v>196</v>
      </c>
      <c r="AI59" s="54">
        <v>12900</v>
      </c>
    </row>
    <row r="60" spans="1:35">
      <c r="A60" s="44">
        <v>58</v>
      </c>
      <c r="B60" s="45" t="s">
        <v>215</v>
      </c>
      <c r="C60" s="107">
        <v>1</v>
      </c>
      <c r="D60" s="45" t="s">
        <v>238</v>
      </c>
      <c r="E60" s="46">
        <v>-410.8</v>
      </c>
      <c r="F60" s="47" t="s">
        <v>180</v>
      </c>
      <c r="G60" s="59">
        <v>-52.6</v>
      </c>
      <c r="H60" s="47" t="s">
        <v>199</v>
      </c>
      <c r="I60" s="48">
        <v>4</v>
      </c>
      <c r="J60" s="47" t="s">
        <v>412</v>
      </c>
      <c r="K60" s="49">
        <v>0</v>
      </c>
      <c r="L60" s="47" t="s">
        <v>199</v>
      </c>
      <c r="M60" s="49">
        <v>1</v>
      </c>
      <c r="N60" s="47" t="s">
        <v>208</v>
      </c>
      <c r="O60" s="49">
        <v>0</v>
      </c>
      <c r="P60" s="47" t="s">
        <v>199</v>
      </c>
      <c r="Q60" s="50">
        <v>0</v>
      </c>
      <c r="R60" s="47" t="s">
        <v>180</v>
      </c>
      <c r="S60" s="50">
        <v>0.2857142857142857</v>
      </c>
      <c r="T60" s="47" t="s">
        <v>199</v>
      </c>
      <c r="U60" s="51">
        <v>0</v>
      </c>
      <c r="V60" s="47" t="s">
        <v>199</v>
      </c>
      <c r="W60" s="51">
        <v>-10000</v>
      </c>
      <c r="X60" s="47" t="s">
        <v>264</v>
      </c>
      <c r="Y60" s="50">
        <v>0</v>
      </c>
      <c r="Z60" s="47" t="s">
        <v>223</v>
      </c>
      <c r="AA60" s="50">
        <v>0</v>
      </c>
      <c r="AB60" s="47" t="s">
        <v>264</v>
      </c>
      <c r="AC60" s="50">
        <v>0</v>
      </c>
      <c r="AD60" s="47" t="s">
        <v>394</v>
      </c>
      <c r="AE60" s="50">
        <v>0</v>
      </c>
      <c r="AF60" s="47" t="s">
        <v>215</v>
      </c>
      <c r="AG60" s="50">
        <v>0</v>
      </c>
      <c r="AH60" s="47" t="s">
        <v>208</v>
      </c>
      <c r="AI60" s="54">
        <v>10700</v>
      </c>
    </row>
    <row r="61" spans="1:35">
      <c r="A61" s="44">
        <v>59</v>
      </c>
      <c r="B61" s="45" t="s">
        <v>268</v>
      </c>
      <c r="C61" s="107">
        <v>1</v>
      </c>
      <c r="D61" s="45" t="s">
        <v>324</v>
      </c>
      <c r="E61" s="46">
        <v>-875.30000000000007</v>
      </c>
      <c r="F61" s="47" t="s">
        <v>202</v>
      </c>
      <c r="G61" s="59">
        <v>-52.95</v>
      </c>
      <c r="H61" s="47" t="s">
        <v>202</v>
      </c>
      <c r="I61" s="48">
        <v>4</v>
      </c>
      <c r="J61" s="47" t="s">
        <v>423</v>
      </c>
      <c r="K61" s="49">
        <v>0</v>
      </c>
      <c r="L61" s="47" t="s">
        <v>202</v>
      </c>
      <c r="M61" s="49">
        <v>1</v>
      </c>
      <c r="N61" s="47" t="s">
        <v>215</v>
      </c>
      <c r="O61" s="49">
        <v>0</v>
      </c>
      <c r="P61" s="47" t="s">
        <v>208</v>
      </c>
      <c r="Q61" s="50">
        <v>0</v>
      </c>
      <c r="R61" s="47" t="s">
        <v>386</v>
      </c>
      <c r="S61" s="50">
        <v>0.3125</v>
      </c>
      <c r="T61" s="47" t="s">
        <v>208</v>
      </c>
      <c r="U61" s="51">
        <v>0</v>
      </c>
      <c r="V61" s="47" t="s">
        <v>166</v>
      </c>
      <c r="W61" s="51">
        <v>-11400</v>
      </c>
      <c r="X61" s="47" t="s">
        <v>394</v>
      </c>
      <c r="Y61" s="50">
        <v>0</v>
      </c>
      <c r="Z61" s="47" t="s">
        <v>268</v>
      </c>
      <c r="AA61" s="50">
        <v>0</v>
      </c>
      <c r="AB61" s="47" t="s">
        <v>394</v>
      </c>
      <c r="AC61" s="50">
        <v>0</v>
      </c>
      <c r="AD61" s="47" t="s">
        <v>423</v>
      </c>
      <c r="AE61" s="50">
        <v>0</v>
      </c>
      <c r="AF61" s="47" t="s">
        <v>394</v>
      </c>
      <c r="AG61" s="50">
        <v>0</v>
      </c>
      <c r="AH61" s="47" t="s">
        <v>180</v>
      </c>
      <c r="AI61" s="54">
        <v>7400</v>
      </c>
    </row>
  </sheetData>
  <sortState xmlns:xlrd2="http://schemas.microsoft.com/office/spreadsheetml/2017/richdata2" ref="AH3:AI13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2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1273</v>
      </c>
      <c r="C2" s="121"/>
      <c r="E2" s="32" t="s">
        <v>54</v>
      </c>
      <c r="F2" s="29" t="s">
        <v>20</v>
      </c>
      <c r="G2" s="12">
        <v>1162</v>
      </c>
      <c r="H2" s="93">
        <f>IF(B$17=0,0,G2/B$17)</f>
        <v>0.58598083711548155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-56.60377358490566</v>
      </c>
      <c r="P2" s="79">
        <v>1272</v>
      </c>
      <c r="Q2" s="63">
        <v>-72000</v>
      </c>
    </row>
    <row r="3" spans="1:17">
      <c r="A3" s="19" t="s">
        <v>8</v>
      </c>
      <c r="B3" s="122">
        <v>9436</v>
      </c>
      <c r="C3" s="123"/>
      <c r="E3" s="33" t="s">
        <v>181</v>
      </c>
      <c r="F3" s="30" t="s">
        <v>156</v>
      </c>
      <c r="G3" s="13">
        <v>1027</v>
      </c>
      <c r="H3" s="94">
        <f>IF(B$17=0,0,G3/B$17)</f>
        <v>0.51790216843166914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-24.666142969363708</v>
      </c>
      <c r="P3" s="80">
        <v>1273</v>
      </c>
      <c r="Q3" s="64">
        <v>-31400</v>
      </c>
    </row>
    <row r="4" spans="1:17">
      <c r="A4" s="19" t="s">
        <v>6</v>
      </c>
      <c r="B4" s="124">
        <v>-239.30000000000018</v>
      </c>
      <c r="C4" s="125"/>
      <c r="E4" s="33" t="s">
        <v>184</v>
      </c>
      <c r="F4" s="30" t="s">
        <v>187</v>
      </c>
      <c r="G4" s="13">
        <v>977</v>
      </c>
      <c r="H4" s="94">
        <f>IF(B$17=0,0,G4/B$17)</f>
        <v>0.49268784669692384</v>
      </c>
      <c r="I4" s="56">
        <v>26</v>
      </c>
      <c r="K4" s="5">
        <v>2</v>
      </c>
      <c r="L4" s="61">
        <v>86.800000000000011</v>
      </c>
      <c r="N4" s="76" t="s">
        <v>105</v>
      </c>
      <c r="O4" s="83">
        <f t="shared" si="0"/>
        <v>-8.5158150851581507</v>
      </c>
      <c r="P4" s="80">
        <v>1233</v>
      </c>
      <c r="Q4" s="64">
        <v>-10500</v>
      </c>
    </row>
    <row r="5" spans="1:17">
      <c r="A5" s="19" t="s">
        <v>7</v>
      </c>
      <c r="B5" s="126">
        <f>IF(B$2=0,0,B$4/B$2)</f>
        <v>-0.18798114689709361</v>
      </c>
      <c r="C5" s="127"/>
      <c r="E5" s="33" t="s">
        <v>60</v>
      </c>
      <c r="F5" s="30" t="s">
        <v>24</v>
      </c>
      <c r="G5" s="13">
        <v>762</v>
      </c>
      <c r="H5" s="94">
        <f>IF(B$17=0,0,G5/B$17)</f>
        <v>0.38426626323751889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-38.31111111111111</v>
      </c>
      <c r="P5" s="80">
        <v>1125</v>
      </c>
      <c r="Q5" s="64">
        <v>-43100</v>
      </c>
    </row>
    <row r="6" spans="1:17">
      <c r="A6" s="19" t="s">
        <v>1</v>
      </c>
      <c r="B6" s="128">
        <f>IF(B$2=0,0,(B$7*1+B$8*2+B$9*3+B$10*4)/B$2)</f>
        <v>2.4893951296150827</v>
      </c>
      <c r="C6" s="129"/>
      <c r="E6" s="33" t="s">
        <v>56</v>
      </c>
      <c r="F6" s="30" t="s">
        <v>185</v>
      </c>
      <c r="G6" s="13">
        <v>515</v>
      </c>
      <c r="H6" s="94">
        <f>IF(B$17=0,0,G6/B$17)</f>
        <v>0.25970751386787694</v>
      </c>
      <c r="I6" s="56">
        <v>30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-1.2672811059907834</v>
      </c>
      <c r="P6" s="80">
        <v>868</v>
      </c>
      <c r="Q6" s="64">
        <v>-1100</v>
      </c>
    </row>
    <row r="7" spans="1:17">
      <c r="A7" s="19" t="s">
        <v>2</v>
      </c>
      <c r="B7" s="13">
        <v>324</v>
      </c>
      <c r="C7" s="6">
        <f t="shared" ref="C7:C12" si="2">IF(B$2=0,0,B7/B$2)</f>
        <v>0.25451688923802041</v>
      </c>
      <c r="E7" s="33" t="s">
        <v>55</v>
      </c>
      <c r="F7" s="30" t="s">
        <v>155</v>
      </c>
      <c r="G7" s="13">
        <v>435</v>
      </c>
      <c r="H7" s="94">
        <f>IF(B$17=0,0,G7/B$17)</f>
        <v>0.21936459909228442</v>
      </c>
      <c r="I7" s="56">
        <v>28</v>
      </c>
      <c r="K7" s="5">
        <v>5</v>
      </c>
      <c r="L7" s="61">
        <v>-14.199999999999992</v>
      </c>
      <c r="N7" s="76" t="s">
        <v>107</v>
      </c>
      <c r="O7" s="83">
        <f t="shared" si="0"/>
        <v>-28.571428571428573</v>
      </c>
      <c r="P7" s="80">
        <v>560</v>
      </c>
      <c r="Q7" s="64">
        <v>-16000</v>
      </c>
    </row>
    <row r="8" spans="1:17">
      <c r="A8" s="19" t="s">
        <v>3</v>
      </c>
      <c r="B8" s="13">
        <v>316</v>
      </c>
      <c r="C8" s="6">
        <f>IF(B$2=0,0,B8/B$2)</f>
        <v>0.24823252160251374</v>
      </c>
      <c r="E8" s="33" t="s">
        <v>57</v>
      </c>
      <c r="F8" s="30" t="s">
        <v>21</v>
      </c>
      <c r="G8" s="13">
        <v>430</v>
      </c>
      <c r="H8" s="94">
        <f>IF(B$17=0,0,G8/B$17)</f>
        <v>0.21684316691880989</v>
      </c>
      <c r="I8" s="56">
        <v>28</v>
      </c>
      <c r="K8" s="5">
        <v>6</v>
      </c>
      <c r="L8" s="61">
        <v>-75.099999999999994</v>
      </c>
      <c r="N8" s="76" t="s">
        <v>108</v>
      </c>
      <c r="O8" s="83">
        <f t="shared" si="0"/>
        <v>-3.7878787878787881</v>
      </c>
      <c r="P8" s="80">
        <v>264</v>
      </c>
      <c r="Q8" s="64">
        <v>-1000</v>
      </c>
    </row>
    <row r="9" spans="1:17">
      <c r="A9" s="20" t="s">
        <v>4</v>
      </c>
      <c r="B9" s="14">
        <v>319</v>
      </c>
      <c r="C9" s="7">
        <f>IF(B$2=0,0,B9/B$2)</f>
        <v>0.25058915946582877</v>
      </c>
      <c r="E9" s="33" t="s">
        <v>59</v>
      </c>
      <c r="F9" s="30" t="s">
        <v>23</v>
      </c>
      <c r="G9" s="13">
        <v>355</v>
      </c>
      <c r="H9" s="94">
        <f>IF(B$17=0,0,G9/B$17)</f>
        <v>0.17902168431669188</v>
      </c>
      <c r="I9" s="56">
        <v>23</v>
      </c>
      <c r="K9" s="5">
        <v>7</v>
      </c>
      <c r="L9" s="61">
        <v>-61.099999999999994</v>
      </c>
      <c r="N9" s="77" t="s">
        <v>158</v>
      </c>
      <c r="O9" s="84">
        <f t="shared" si="0"/>
        <v>-76.086956521739125</v>
      </c>
      <c r="P9" s="81">
        <v>92</v>
      </c>
      <c r="Q9" s="65">
        <v>-7000</v>
      </c>
    </row>
    <row r="10" spans="1:17">
      <c r="A10" s="20" t="s">
        <v>152</v>
      </c>
      <c r="B10" s="14">
        <v>314</v>
      </c>
      <c r="C10" s="7">
        <f>IF(B$2=0,0,B10/B$2)</f>
        <v>0.24666142969363708</v>
      </c>
      <c r="E10" s="33" t="s">
        <v>182</v>
      </c>
      <c r="F10" s="30" t="s">
        <v>19</v>
      </c>
      <c r="G10" s="13">
        <v>217</v>
      </c>
      <c r="H10" s="94">
        <f>IF(B$17=0,0,G10/B$17)</f>
        <v>0.10943015632879476</v>
      </c>
      <c r="I10" s="56">
        <v>20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640</v>
      </c>
      <c r="C11" s="7">
        <f>IF(B$2=0,0,B11/B$2)</f>
        <v>0.50274941084053415</v>
      </c>
      <c r="E11" s="33" t="s">
        <v>58</v>
      </c>
      <c r="F11" s="30" t="s">
        <v>22</v>
      </c>
      <c r="G11" s="13">
        <v>121</v>
      </c>
      <c r="H11" s="94">
        <f>IF(B$17=0,0,G11/B$17)</f>
        <v>6.1018658598083711E-2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38</v>
      </c>
      <c r="C12" s="9">
        <f t="shared" si="2"/>
        <v>2.9850746268656716E-2</v>
      </c>
      <c r="E12" s="33" t="s">
        <v>77</v>
      </c>
      <c r="F12" s="30" t="s">
        <v>41</v>
      </c>
      <c r="G12" s="13">
        <v>84</v>
      </c>
      <c r="H12" s="94">
        <f>IF(B$17=0,0,G12/B$17)</f>
        <v>4.2360060514372161E-2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-0.59843260188087799</v>
      </c>
      <c r="P12" s="79">
        <v>319</v>
      </c>
      <c r="Q12" s="67">
        <v>-190.90000000000006</v>
      </c>
    </row>
    <row r="13" spans="1:17">
      <c r="A13" s="22" t="s">
        <v>97</v>
      </c>
      <c r="B13" s="15">
        <v>1947</v>
      </c>
      <c r="C13" s="11">
        <f>IF(B$3=0,0,B13/B$3)</f>
        <v>0.20633743111487918</v>
      </c>
      <c r="E13" s="33" t="s">
        <v>74</v>
      </c>
      <c r="F13" s="30" t="s">
        <v>38</v>
      </c>
      <c r="G13" s="13">
        <v>64</v>
      </c>
      <c r="H13" s="94">
        <f>IF(B$17=0,0,G13/B$17)</f>
        <v>3.2274331820474032E-2</v>
      </c>
      <c r="I13" s="56">
        <v>18</v>
      </c>
      <c r="K13" s="5">
        <v>11</v>
      </c>
      <c r="L13" s="61">
        <v>18.100000000000009</v>
      </c>
      <c r="N13" s="76" t="s">
        <v>127</v>
      </c>
      <c r="O13" s="86">
        <f>IF(P13=0,0,Q13/P13)</f>
        <v>1.379937304075233</v>
      </c>
      <c r="P13" s="80">
        <v>319</v>
      </c>
      <c r="Q13" s="68">
        <v>440.19999999999931</v>
      </c>
    </row>
    <row r="14" spans="1:17">
      <c r="A14" s="19" t="s">
        <v>94</v>
      </c>
      <c r="B14" s="13">
        <v>2272</v>
      </c>
      <c r="C14" s="6">
        <f>IF(B$3=0,0,B14/B$3)</f>
        <v>0.24077999152183127</v>
      </c>
      <c r="E14" s="33" t="s">
        <v>183</v>
      </c>
      <c r="F14" s="30" t="s">
        <v>186</v>
      </c>
      <c r="G14" s="13">
        <v>47</v>
      </c>
      <c r="H14" s="94">
        <f>IF(B$17=0,0,G14/B$17)</f>
        <v>2.3701462430660614E-2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-0.46363636363636457</v>
      </c>
      <c r="P14" s="80">
        <v>319</v>
      </c>
      <c r="Q14" s="68">
        <v>-147.90000000000029</v>
      </c>
    </row>
    <row r="15" spans="1:17">
      <c r="A15" s="18" t="s">
        <v>99</v>
      </c>
      <c r="B15" s="12">
        <f>B21</f>
        <v>1030</v>
      </c>
      <c r="C15" s="4">
        <f>IF(B$13=0,0,B15/B$13)</f>
        <v>0.52901900359527476</v>
      </c>
      <c r="E15" s="33" t="s">
        <v>71</v>
      </c>
      <c r="F15" s="30" t="s">
        <v>35</v>
      </c>
      <c r="G15" s="13">
        <v>40</v>
      </c>
      <c r="H15" s="94">
        <f>IF(B$17=0,0,G15/B$17)</f>
        <v>2.0171457387796268E-2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-1.0680250783699063</v>
      </c>
      <c r="P15" s="81">
        <v>319</v>
      </c>
      <c r="Q15" s="69">
        <v>-340.7000000000001</v>
      </c>
    </row>
    <row r="16" spans="1:17">
      <c r="A16" s="18" t="s">
        <v>100</v>
      </c>
      <c r="B16" s="12">
        <f>B22</f>
        <v>747</v>
      </c>
      <c r="C16" s="4">
        <f>IF(B$14=0,0,B16/B$14)</f>
        <v>0.32878521126760563</v>
      </c>
      <c r="E16" s="33" t="s">
        <v>66</v>
      </c>
      <c r="F16" s="30" t="s">
        <v>30</v>
      </c>
      <c r="G16" s="13">
        <v>36</v>
      </c>
      <c r="H16" s="94">
        <f>IF(B$17=0,0,G16/B$17)</f>
        <v>1.8154311649016642E-2</v>
      </c>
      <c r="I16" s="56">
        <v>17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1983</v>
      </c>
      <c r="C17" s="4">
        <f>IF(B$3=0,0,B17/B$3)</f>
        <v>0.21015260703688005</v>
      </c>
      <c r="E17" s="33" t="s">
        <v>67</v>
      </c>
      <c r="F17" s="30" t="s">
        <v>31</v>
      </c>
      <c r="G17" s="13">
        <v>22</v>
      </c>
      <c r="H17" s="94">
        <f>IF(B$17=0,0,G17/B$17)</f>
        <v>1.1094301563287948E-2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1245</v>
      </c>
      <c r="C18" s="6">
        <f>IF(B$3=0,0,B18/B$3)</f>
        <v>0.13194150063586266</v>
      </c>
      <c r="E18" s="33" t="s">
        <v>69</v>
      </c>
      <c r="F18" s="30" t="s">
        <v>33</v>
      </c>
      <c r="G18" s="13">
        <v>19</v>
      </c>
      <c r="H18" s="94">
        <f>IF(B$17=0,0,G18/B$17)</f>
        <v>9.5814422592032274E-3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734</v>
      </c>
      <c r="C19" s="6">
        <f>IF(B$17=0,0,B19/B$17)</f>
        <v>0.37014624306606153</v>
      </c>
      <c r="E19" s="33" t="s">
        <v>78</v>
      </c>
      <c r="F19" s="30" t="s">
        <v>42</v>
      </c>
      <c r="G19" s="13">
        <v>16</v>
      </c>
      <c r="H19" s="94">
        <f>IF(B$17=0,0,G19/B$17)</f>
        <v>8.0685829551185081E-3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1249</v>
      </c>
      <c r="C20" s="6">
        <f>IF(B$17=0,0,B20/B$17)</f>
        <v>0.62985375693393852</v>
      </c>
      <c r="E20" s="33" t="s">
        <v>62</v>
      </c>
      <c r="F20" s="30" t="s">
        <v>26</v>
      </c>
      <c r="G20" s="13">
        <v>14</v>
      </c>
      <c r="H20" s="94">
        <f>IF(B$17=0,0,G20/B$17)</f>
        <v>7.0600100857286935E-3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1030</v>
      </c>
      <c r="C21" s="6">
        <f>IF(B$17=0,0,B21/B$17)</f>
        <v>0.51941502773575388</v>
      </c>
      <c r="E21" s="33" t="s">
        <v>61</v>
      </c>
      <c r="F21" s="30" t="s">
        <v>25</v>
      </c>
      <c r="G21" s="13">
        <v>9</v>
      </c>
      <c r="H21" s="94">
        <f>IF(B$17=0,0,G21/B$17)</f>
        <v>4.5385779122541605E-3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747</v>
      </c>
      <c r="C22" s="6">
        <f>IF(B$17=0,0,B22/B$17)</f>
        <v>0.37670196671709533</v>
      </c>
      <c r="E22" s="33" t="s">
        <v>76</v>
      </c>
      <c r="F22" s="30" t="s">
        <v>40</v>
      </c>
      <c r="G22" s="13">
        <v>7</v>
      </c>
      <c r="H22" s="94">
        <f>IF(B$17=0,0,G22/B$17)</f>
        <v>3.5300050428643467E-3</v>
      </c>
      <c r="I22" s="56">
        <v>8</v>
      </c>
      <c r="K22" s="5">
        <v>20</v>
      </c>
      <c r="L22" s="61">
        <v>1.1546319456101628E-14</v>
      </c>
      <c r="N22" s="76" t="s">
        <v>412</v>
      </c>
      <c r="O22" s="86">
        <f>IF(P22=0,0,Q22/P22)</f>
        <v>56.34666666666665</v>
      </c>
      <c r="P22" s="80">
        <v>15</v>
      </c>
      <c r="Q22" s="68">
        <v>845.1999999999997</v>
      </c>
    </row>
    <row r="23" spans="1:17">
      <c r="A23" s="19" t="s">
        <v>150</v>
      </c>
      <c r="B23" s="13">
        <v>206</v>
      </c>
      <c r="C23" s="6">
        <f>IF(B$17=0,0,B23/B$17)</f>
        <v>0.10388300554715078</v>
      </c>
      <c r="E23" s="33" t="s">
        <v>63</v>
      </c>
      <c r="F23" s="30" t="s">
        <v>27</v>
      </c>
      <c r="G23" s="13">
        <v>5</v>
      </c>
      <c r="H23" s="94">
        <f>IF(B$17=0,0,G23/B$17)</f>
        <v>2.5214321734745334E-3</v>
      </c>
      <c r="I23" s="56">
        <v>5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6399.1427130610191</v>
      </c>
      <c r="C24" s="8">
        <v>12689500</v>
      </c>
      <c r="E24" s="33" t="s">
        <v>68</v>
      </c>
      <c r="F24" s="30" t="s">
        <v>32</v>
      </c>
      <c r="G24" s="13">
        <v>2</v>
      </c>
      <c r="H24" s="94">
        <f>IF(B$17=0,0,G24/B$17)</f>
        <v>1.0085728693898135E-3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7445.7119741100323</v>
      </c>
      <c r="C25" s="98">
        <v>9202900</v>
      </c>
      <c r="E25" s="33" t="s">
        <v>72</v>
      </c>
      <c r="F25" s="30" t="s">
        <v>36</v>
      </c>
      <c r="G25" s="13">
        <v>2</v>
      </c>
      <c r="H25" s="94">
        <f>IF(B$17=0,0,G25/B$17)</f>
        <v>1.0085728693898135E-3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4667.469879518072</v>
      </c>
      <c r="C26" s="98">
        <v>3486600</v>
      </c>
      <c r="E26" s="33" t="s">
        <v>75</v>
      </c>
      <c r="F26" s="30" t="s">
        <v>39</v>
      </c>
      <c r="G26" s="13">
        <v>2</v>
      </c>
      <c r="H26" s="94">
        <f>IF(B$17=0,0,G26/B$17)</f>
        <v>1.0085728693898135E-3</v>
      </c>
      <c r="I26" s="56">
        <v>3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-5700.2409638554218</v>
      </c>
      <c r="C27" s="98">
        <v>-7096800</v>
      </c>
      <c r="E27" s="33" t="s">
        <v>79</v>
      </c>
      <c r="F27" s="30" t="s">
        <v>43</v>
      </c>
      <c r="G27" s="13">
        <v>1</v>
      </c>
      <c r="H27" s="94">
        <f>IF(B$17=0,0,G27/B$17)</f>
        <v>5.0428643469490675E-4</v>
      </c>
      <c r="I27" s="56">
        <v>2</v>
      </c>
      <c r="K27" s="5">
        <v>25</v>
      </c>
      <c r="L27" s="61">
        <v>-45.899999999999991</v>
      </c>
      <c r="N27" s="76" t="s">
        <v>392</v>
      </c>
      <c r="O27" s="86">
        <f>IF(P27=0,0,Q27/P27)</f>
        <v>33.383333333333326</v>
      </c>
      <c r="P27" s="80">
        <v>48</v>
      </c>
      <c r="Q27" s="68">
        <v>1602.3999999999996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5.0428643469490675E-4</v>
      </c>
      <c r="I28" s="56">
        <v>2</v>
      </c>
      <c r="K28" s="5">
        <v>26</v>
      </c>
      <c r="L28" s="61">
        <v>-33.899999999999991</v>
      </c>
      <c r="N28" s="76" t="s">
        <v>396</v>
      </c>
      <c r="O28" s="86">
        <f>IF(P28=0,0,Q28/P28)</f>
        <v>28.985714285714288</v>
      </c>
      <c r="P28" s="80">
        <v>42</v>
      </c>
      <c r="Q28" s="68">
        <v>1217.4000000000001</v>
      </c>
    </row>
    <row r="29" spans="1:17">
      <c r="A29" s="19" t="s">
        <v>131</v>
      </c>
      <c r="B29" s="13">
        <v>42</v>
      </c>
      <c r="C29" s="96">
        <v>0</v>
      </c>
      <c r="E29" s="33" t="s">
        <v>82</v>
      </c>
      <c r="F29" s="30" t="s">
        <v>46</v>
      </c>
      <c r="G29" s="13">
        <v>1</v>
      </c>
      <c r="H29" s="94">
        <f>IF(B$17=0,0,G29/B$17)</f>
        <v>5.0428643469490675E-4</v>
      </c>
      <c r="I29" s="56">
        <v>2</v>
      </c>
      <c r="K29" s="5">
        <v>27</v>
      </c>
      <c r="L29" s="61">
        <v>21.500000000000007</v>
      </c>
      <c r="N29" s="76" t="s">
        <v>404</v>
      </c>
      <c r="O29" s="86">
        <f>IF(P29=0,0,Q29/P29)</f>
        <v>27.808333333333334</v>
      </c>
      <c r="P29" s="80">
        <v>24</v>
      </c>
      <c r="Q29" s="68">
        <v>667.4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262</v>
      </c>
      <c r="O30" s="86">
        <f>IF(P30=0,0,Q30/P30)</f>
        <v>26.311111111111114</v>
      </c>
      <c r="P30" s="80">
        <v>9</v>
      </c>
      <c r="Q30" s="68">
        <v>236.8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24</v>
      </c>
      <c r="C32" s="9">
        <f>IF(B$3=0,0,B32/B$3)</f>
        <v>2.5434506146672321E-3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228</v>
      </c>
      <c r="C35" s="102">
        <f t="shared" ref="C35:C47" si="3">IF(B$17=0,0,B35/B$17)</f>
        <v>0.11497730711043873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422</v>
      </c>
      <c r="C36" s="6">
        <f t="shared" si="3"/>
        <v>0.21280887544125063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476</v>
      </c>
      <c r="C37" s="6">
        <f t="shared" si="3"/>
        <v>0.24004034291477561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402</v>
      </c>
      <c r="C38" s="6">
        <f t="shared" si="3"/>
        <v>0.20272314674735251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229</v>
      </c>
      <c r="C39" s="6">
        <f t="shared" si="3"/>
        <v>0.11548159354513364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143</v>
      </c>
      <c r="C40" s="6">
        <f t="shared" si="3"/>
        <v>7.2112960161371656E-2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238</v>
      </c>
      <c r="O40" s="86">
        <f>IF(P40=0,0,Q40/P40)</f>
        <v>13.702564102564107</v>
      </c>
      <c r="P40" s="80">
        <v>117</v>
      </c>
      <c r="Q40" s="68">
        <v>1603.2000000000005</v>
      </c>
    </row>
    <row r="41" spans="1:17">
      <c r="A41" s="19" t="s">
        <v>141</v>
      </c>
      <c r="B41" s="100">
        <v>42</v>
      </c>
      <c r="C41" s="6">
        <f t="shared" si="3"/>
        <v>2.118003025718608E-2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23</v>
      </c>
      <c r="C42" s="6">
        <f t="shared" si="3"/>
        <v>1.1598587997982855E-2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10</v>
      </c>
      <c r="C43" s="6">
        <f t="shared" si="3"/>
        <v>5.0428643469490669E-3</v>
      </c>
      <c r="K43" s="5">
        <v>41</v>
      </c>
      <c r="L43" s="61">
        <v>-66.399999999999991</v>
      </c>
      <c r="N43" s="76" t="s">
        <v>216</v>
      </c>
      <c r="O43" s="86">
        <f>IF(P43=0,0,Q43/P43)</f>
        <v>6.4740740740740694</v>
      </c>
      <c r="P43" s="80">
        <v>81</v>
      </c>
      <c r="Q43" s="68">
        <v>524.39999999999964</v>
      </c>
    </row>
    <row r="44" spans="1:17">
      <c r="A44" s="19" t="s">
        <v>144</v>
      </c>
      <c r="B44" s="100">
        <v>4</v>
      </c>
      <c r="C44" s="6">
        <f t="shared" si="3"/>
        <v>2.017145738779627E-3</v>
      </c>
      <c r="K44" s="5">
        <v>42</v>
      </c>
      <c r="L44" s="61">
        <v>-59.29999999999999</v>
      </c>
      <c r="N44" s="76" t="s">
        <v>272</v>
      </c>
      <c r="O44" s="86">
        <f>IF(P44=0,0,Q44/P44)</f>
        <v>4.845918367346937</v>
      </c>
      <c r="P44" s="80">
        <v>294</v>
      </c>
      <c r="Q44" s="68">
        <v>1424.6999999999996</v>
      </c>
    </row>
    <row r="45" spans="1:17">
      <c r="A45" s="19" t="s">
        <v>145</v>
      </c>
      <c r="B45" s="100">
        <v>1</v>
      </c>
      <c r="C45" s="6">
        <f t="shared" si="3"/>
        <v>5.0428643469490675E-4</v>
      </c>
      <c r="K45" s="5">
        <v>43</v>
      </c>
      <c r="L45" s="61">
        <v>-74.699999999999989</v>
      </c>
      <c r="N45" s="76" t="s">
        <v>227</v>
      </c>
      <c r="O45" s="86">
        <f>IF(P45=0,0,Q45/P45)</f>
        <v>4.704761904761904</v>
      </c>
      <c r="P45" s="80">
        <v>42</v>
      </c>
      <c r="Q45" s="68">
        <v>197.59999999999997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235</v>
      </c>
      <c r="O46" s="86">
        <f>IF(P46=0,0,Q46/P46)</f>
        <v>4.3133333333333486</v>
      </c>
      <c r="P46" s="80">
        <v>270</v>
      </c>
      <c r="Q46" s="68">
        <v>1164.600000000004</v>
      </c>
    </row>
    <row r="47" spans="1:17">
      <c r="A47" s="21" t="s">
        <v>147</v>
      </c>
      <c r="B47" s="101">
        <v>3</v>
      </c>
      <c r="C47" s="9">
        <f t="shared" si="3"/>
        <v>1.5128593040847202E-3</v>
      </c>
      <c r="K47" s="5">
        <v>45</v>
      </c>
      <c r="L47" s="61">
        <v>-52.099999999999987</v>
      </c>
      <c r="N47" s="76" t="s">
        <v>395</v>
      </c>
      <c r="O47" s="86">
        <f>IF(P47=0,0,Q47/P47)</f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>IF(P48=0,0,Q48/P48)</f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>IF(P49=0,0,Q49/P49)</f>
        <v>2.3792592592592667</v>
      </c>
      <c r="P49" s="80">
        <v>135</v>
      </c>
      <c r="Q49" s="68">
        <v>321.20000000000101</v>
      </c>
    </row>
    <row r="50" spans="11:17">
      <c r="K50" s="5">
        <v>48</v>
      </c>
      <c r="L50" s="61">
        <v>-19.999999999999986</v>
      </c>
      <c r="N50" s="76" t="s">
        <v>163</v>
      </c>
      <c r="O50" s="86">
        <f>IF(P50=0,0,Q50/P50)</f>
        <v>2.3282051282051315</v>
      </c>
      <c r="P50" s="80">
        <v>39</v>
      </c>
      <c r="Q50" s="68">
        <v>90.800000000000125</v>
      </c>
    </row>
    <row r="51" spans="11:17">
      <c r="K51" s="5">
        <v>49</v>
      </c>
      <c r="L51" s="61">
        <v>-73.599999999999994</v>
      </c>
      <c r="N51" s="76" t="s">
        <v>175</v>
      </c>
      <c r="O51" s="86">
        <f>IF(P51=0,0,Q51/P51)</f>
        <v>1.4666666666666668</v>
      </c>
      <c r="P51" s="80">
        <v>6</v>
      </c>
      <c r="Q51" s="68">
        <v>8.8000000000000007</v>
      </c>
    </row>
    <row r="52" spans="11:17">
      <c r="K52" s="5">
        <v>50</v>
      </c>
      <c r="L52" s="61">
        <v>-72.8</v>
      </c>
      <c r="N52" s="76" t="s">
        <v>161</v>
      </c>
      <c r="O52" s="86">
        <f>IF(P52=0,0,Q52/P52)</f>
        <v>-0.57333333333333036</v>
      </c>
      <c r="P52" s="80">
        <v>30</v>
      </c>
      <c r="Q52" s="68">
        <v>-17.19999999999991</v>
      </c>
    </row>
    <row r="53" spans="11:17">
      <c r="K53" s="5">
        <v>51</v>
      </c>
      <c r="L53" s="61">
        <v>10</v>
      </c>
      <c r="N53" s="76" t="s">
        <v>255</v>
      </c>
      <c r="O53" s="86">
        <f>IF(P53=0,0,Q53/P53)</f>
        <v>-0.98555555555554941</v>
      </c>
      <c r="P53" s="80">
        <v>90</v>
      </c>
      <c r="Q53" s="68">
        <v>-88.699999999999449</v>
      </c>
    </row>
    <row r="54" spans="11:17">
      <c r="K54" s="5">
        <v>52</v>
      </c>
      <c r="L54" s="61">
        <v>-20</v>
      </c>
      <c r="N54" s="76" t="s">
        <v>244</v>
      </c>
      <c r="O54" s="86">
        <f>IF(P54=0,0,Q54/P54)</f>
        <v>-1.7565656565656627</v>
      </c>
      <c r="P54" s="80">
        <v>99</v>
      </c>
      <c r="Q54" s="68">
        <v>-173.9000000000006</v>
      </c>
    </row>
    <row r="55" spans="11:17">
      <c r="K55" s="5">
        <v>53</v>
      </c>
      <c r="L55" s="61">
        <v>-10.1</v>
      </c>
      <c r="N55" s="76" t="s">
        <v>164</v>
      </c>
      <c r="O55" s="86">
        <f>IF(P55=0,0,Q55/P55)</f>
        <v>-2.2222222222222197</v>
      </c>
      <c r="P55" s="80">
        <v>45</v>
      </c>
      <c r="Q55" s="68">
        <v>-99.999999999999886</v>
      </c>
    </row>
    <row r="56" spans="11:17">
      <c r="K56" s="5">
        <v>54</v>
      </c>
      <c r="L56" s="61">
        <v>-30.5</v>
      </c>
      <c r="N56" s="76" t="s">
        <v>177</v>
      </c>
      <c r="O56" s="86">
        <f>IF(P56=0,0,Q56/P56)</f>
        <v>-2.6</v>
      </c>
      <c r="P56" s="80">
        <v>6</v>
      </c>
      <c r="Q56" s="68">
        <v>-15.600000000000001</v>
      </c>
    </row>
    <row r="57" spans="11:17">
      <c r="K57" s="5">
        <v>55</v>
      </c>
      <c r="L57" s="61">
        <v>20.799999999999997</v>
      </c>
      <c r="N57" s="76" t="s">
        <v>277</v>
      </c>
      <c r="O57" s="86">
        <f>IF(P57=0,0,Q57/P57)</f>
        <v>-4.5739999999999954</v>
      </c>
      <c r="P57" s="80">
        <v>300</v>
      </c>
      <c r="Q57" s="68">
        <v>-1372.1999999999987</v>
      </c>
    </row>
    <row r="58" spans="11:17">
      <c r="K58" s="5">
        <v>56</v>
      </c>
      <c r="L58" s="61">
        <v>-20</v>
      </c>
      <c r="N58" s="76" t="s">
        <v>195</v>
      </c>
      <c r="O58" s="86">
        <f>IF(P58=0,0,Q58/P58)</f>
        <v>-5.6887005649717564</v>
      </c>
      <c r="P58" s="80">
        <v>177</v>
      </c>
      <c r="Q58" s="68">
        <v>-1006.9000000000009</v>
      </c>
    </row>
    <row r="59" spans="11:17">
      <c r="K59" s="5">
        <v>57</v>
      </c>
      <c r="L59" s="61">
        <v>-63.5</v>
      </c>
      <c r="N59" s="76" t="s">
        <v>191</v>
      </c>
      <c r="O59" s="86">
        <f>IF(P59=0,0,Q59/P59)</f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169</v>
      </c>
      <c r="O60" s="86">
        <f>IF(P60=0,0,Q60/P60)</f>
        <v>-8.2823529411764731</v>
      </c>
      <c r="P60" s="80">
        <v>357</v>
      </c>
      <c r="Q60" s="68">
        <v>-2956.8000000000011</v>
      </c>
    </row>
    <row r="61" spans="11:17">
      <c r="K61" s="5">
        <v>59</v>
      </c>
      <c r="L61" s="61">
        <v>-2.2999999999999972</v>
      </c>
      <c r="N61" s="76" t="s">
        <v>265</v>
      </c>
      <c r="O61" s="86">
        <f>IF(P61=0,0,Q61/P61)</f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>IF(P63=0,0,Q63/P63)</f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263</v>
      </c>
      <c r="O64" s="86">
        <f>IF(P64=0,0,Q64/P64)</f>
        <v>-14.68843537414965</v>
      </c>
      <c r="P64" s="80">
        <v>294</v>
      </c>
      <c r="Q64" s="68">
        <v>-4318.3999999999969</v>
      </c>
    </row>
    <row r="65" spans="11:17">
      <c r="K65" s="5">
        <v>63</v>
      </c>
      <c r="L65" s="61">
        <v>-30.699999999999996</v>
      </c>
      <c r="N65" s="76" t="s">
        <v>388</v>
      </c>
      <c r="O65" s="86">
        <f>IF(P65=0,0,Q65/P65)</f>
        <v>-16.406349206349226</v>
      </c>
      <c r="P65" s="80">
        <v>63</v>
      </c>
      <c r="Q65" s="68">
        <v>-1033.6000000000013</v>
      </c>
    </row>
    <row r="66" spans="11:17">
      <c r="K66" s="5">
        <v>64</v>
      </c>
      <c r="L66" s="61">
        <v>-19.999999999999996</v>
      </c>
      <c r="N66" s="76" t="s">
        <v>423</v>
      </c>
      <c r="O66" s="86">
        <f>IF(P66=0,0,Q66/P66)</f>
        <v>-16.600000000000005</v>
      </c>
      <c r="P66" s="80">
        <v>6</v>
      </c>
      <c r="Q66" s="68">
        <v>-99.600000000000023</v>
      </c>
    </row>
    <row r="67" spans="11:17">
      <c r="K67" s="5">
        <v>65</v>
      </c>
      <c r="L67" s="61">
        <v>37.799999999999997</v>
      </c>
      <c r="N67" s="76" t="s">
        <v>167</v>
      </c>
      <c r="O67" s="86">
        <f>IF(P67=0,0,Q67/P67)</f>
        <v>-18.666666666666664</v>
      </c>
      <c r="P67" s="80">
        <v>3</v>
      </c>
      <c r="Q67" s="68">
        <v>-55.999999999999993</v>
      </c>
    </row>
    <row r="68" spans="11:17">
      <c r="K68" s="5">
        <v>66</v>
      </c>
      <c r="L68" s="61">
        <v>-8.3000000000000043</v>
      </c>
      <c r="N68" s="76" t="s">
        <v>391</v>
      </c>
      <c r="O68" s="86">
        <f>IF(P68=0,0,Q68/P68)</f>
        <v>-22.972222222222218</v>
      </c>
      <c r="P68" s="80">
        <v>36</v>
      </c>
      <c r="Q68" s="68">
        <v>-826.99999999999989</v>
      </c>
    </row>
    <row r="69" spans="11:17">
      <c r="K69" s="5">
        <v>67</v>
      </c>
      <c r="L69" s="61">
        <v>1.2999999999999954</v>
      </c>
      <c r="N69" s="76" t="s">
        <v>402</v>
      </c>
      <c r="O69" s="86">
        <f>IF(P69=0,0,Q69/P69)</f>
        <v>-25.915555555555567</v>
      </c>
      <c r="P69" s="80">
        <v>45</v>
      </c>
      <c r="Q69" s="68">
        <v>-1166.2000000000005</v>
      </c>
    </row>
    <row r="70" spans="11:17">
      <c r="K70" s="5">
        <v>68</v>
      </c>
      <c r="L70" s="61">
        <v>-20.000000000000007</v>
      </c>
      <c r="N70" s="76" t="s">
        <v>162</v>
      </c>
      <c r="O70" s="86">
        <f>IF(P70=0,0,Q70/P70)</f>
        <v>-39.703703703703681</v>
      </c>
      <c r="P70" s="80">
        <v>27</v>
      </c>
      <c r="Q70" s="68">
        <v>-1071.9999999999993</v>
      </c>
    </row>
    <row r="71" spans="11:17">
      <c r="K71" s="5">
        <v>69</v>
      </c>
      <c r="L71" s="61">
        <v>-80.5</v>
      </c>
      <c r="N71" s="76" t="s">
        <v>264</v>
      </c>
      <c r="O71" s="86">
        <f>IF(P71=0,0,Q71/P71)</f>
        <v>-42.199999999999989</v>
      </c>
      <c r="P71" s="80">
        <v>6</v>
      </c>
      <c r="Q71" s="68">
        <v>-253.19999999999993</v>
      </c>
    </row>
    <row r="72" spans="11:17">
      <c r="K72" s="5">
        <v>70</v>
      </c>
      <c r="L72" s="61">
        <v>-17.600000000000001</v>
      </c>
      <c r="N72" s="76" t="s">
        <v>205</v>
      </c>
      <c r="O72" s="86">
        <f>IF(P72=0,0,Q72/P72)</f>
        <v>-47.866666666666667</v>
      </c>
      <c r="P72" s="80">
        <v>12</v>
      </c>
      <c r="Q72" s="68">
        <v>-574.4</v>
      </c>
    </row>
    <row r="73" spans="11:17">
      <c r="K73" s="5">
        <v>71</v>
      </c>
      <c r="L73" s="61">
        <v>-8.5000000000000018</v>
      </c>
      <c r="N73" s="76" t="s">
        <v>268</v>
      </c>
      <c r="O73" s="86">
        <f>IF(P73=0,0,Q73/P73)</f>
        <v>-72.8</v>
      </c>
      <c r="P73" s="80">
        <v>3</v>
      </c>
      <c r="Q73" s="68">
        <v>-218.4</v>
      </c>
    </row>
    <row r="74" spans="11:17">
      <c r="K74" s="5">
        <v>72</v>
      </c>
      <c r="L74" s="61">
        <v>-20</v>
      </c>
      <c r="N74" s="76" t="s">
        <v>231</v>
      </c>
      <c r="O74" s="86">
        <f>IF(P74=0,0,Q74/P74)</f>
        <v>-75</v>
      </c>
      <c r="P74" s="80">
        <v>6</v>
      </c>
      <c r="Q74" s="68">
        <v>-450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</sheetData>
  <sortState xmlns:xlrd2="http://schemas.microsoft.com/office/spreadsheetml/2017/richdata2" ref="N18:Q7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29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34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15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44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15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39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11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18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14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33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13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44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17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39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29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18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7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47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37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15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0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105</v>
      </c>
      <c r="C2" s="121"/>
      <c r="E2" s="32" t="s">
        <v>54</v>
      </c>
      <c r="F2" s="29" t="s">
        <v>20</v>
      </c>
      <c r="G2" s="12">
        <v>139</v>
      </c>
      <c r="H2" s="93">
        <f>IF(B$17=0,0,G2/B$17)</f>
        <v>0.80346820809248554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744.76190476190482</v>
      </c>
      <c r="P2" s="79">
        <v>105</v>
      </c>
      <c r="Q2" s="63">
        <v>78200</v>
      </c>
    </row>
    <row r="3" spans="1:17">
      <c r="A3" s="19" t="s">
        <v>8</v>
      </c>
      <c r="B3" s="122">
        <v>809</v>
      </c>
      <c r="C3" s="123"/>
      <c r="E3" s="33" t="s">
        <v>184</v>
      </c>
      <c r="F3" s="30" t="s">
        <v>187</v>
      </c>
      <c r="G3" s="13">
        <v>115</v>
      </c>
      <c r="H3" s="94">
        <f>IF(B$17=0,0,G3/B$17)</f>
        <v>0.66473988439306353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400.95238095238096</v>
      </c>
      <c r="P3" s="80">
        <v>105</v>
      </c>
      <c r="Q3" s="64">
        <v>42100</v>
      </c>
    </row>
    <row r="4" spans="1:17">
      <c r="A4" s="19" t="s">
        <v>6</v>
      </c>
      <c r="B4" s="124">
        <v>979.8000000000003</v>
      </c>
      <c r="C4" s="125"/>
      <c r="E4" s="33" t="s">
        <v>181</v>
      </c>
      <c r="F4" s="30" t="s">
        <v>156</v>
      </c>
      <c r="G4" s="13">
        <v>71</v>
      </c>
      <c r="H4" s="94">
        <f>IF(B$17=0,0,G4/B$17)</f>
        <v>0.41040462427745666</v>
      </c>
      <c r="I4" s="56">
        <v>46</v>
      </c>
      <c r="K4" s="5">
        <v>2</v>
      </c>
      <c r="L4" s="61">
        <v>0.60000000000000142</v>
      </c>
      <c r="N4" s="76" t="s">
        <v>105</v>
      </c>
      <c r="O4" s="83">
        <f t="shared" si="0"/>
        <v>1412.7450980392157</v>
      </c>
      <c r="P4" s="80">
        <v>102</v>
      </c>
      <c r="Q4" s="64">
        <v>144100</v>
      </c>
    </row>
    <row r="5" spans="1:17">
      <c r="A5" s="19" t="s">
        <v>7</v>
      </c>
      <c r="B5" s="126">
        <f>IF(B$2=0,0,B$4/B$2)</f>
        <v>9.3314285714285745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0.38150289017341038</v>
      </c>
      <c r="I5" s="56">
        <v>32</v>
      </c>
      <c r="K5" s="5">
        <v>3</v>
      </c>
      <c r="L5" s="61">
        <v>-32.299999999999997</v>
      </c>
      <c r="N5" s="76" t="s">
        <v>157</v>
      </c>
      <c r="O5" s="83">
        <f>IF(P5=0,0,Q5/P5)</f>
        <v>-593.47826086956525</v>
      </c>
      <c r="P5" s="80">
        <v>92</v>
      </c>
      <c r="Q5" s="64">
        <v>-54600</v>
      </c>
    </row>
    <row r="6" spans="1:17">
      <c r="A6" s="19" t="s">
        <v>1</v>
      </c>
      <c r="B6" s="128">
        <f>IF(B$2=0,0,(B$7*1+B$8*2+B$9*3+B$10*4)/B$2)</f>
        <v>2.2571428571428571</v>
      </c>
      <c r="C6" s="129"/>
      <c r="E6" s="33" t="s">
        <v>59</v>
      </c>
      <c r="F6" s="30" t="s">
        <v>23</v>
      </c>
      <c r="G6" s="13">
        <v>43</v>
      </c>
      <c r="H6" s="94">
        <f>IF(B$17=0,0,G6/B$17)</f>
        <v>0.24855491329479767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940</v>
      </c>
      <c r="P6" s="80">
        <v>70</v>
      </c>
      <c r="Q6" s="64">
        <v>65800</v>
      </c>
    </row>
    <row r="7" spans="1:17">
      <c r="A7" s="19" t="s">
        <v>2</v>
      </c>
      <c r="B7" s="13">
        <v>34</v>
      </c>
      <c r="C7" s="6">
        <f t="shared" ref="C7:C12" si="2">IF(B$2=0,0,B7/B$2)</f>
        <v>0.32380952380952382</v>
      </c>
      <c r="E7" s="33" t="s">
        <v>57</v>
      </c>
      <c r="F7" s="30" t="s">
        <v>21</v>
      </c>
      <c r="G7" s="13">
        <v>40</v>
      </c>
      <c r="H7" s="94">
        <f>IF(B$17=0,0,G7/B$17)</f>
        <v>0.23121387283236994</v>
      </c>
      <c r="I7" s="56">
        <v>26</v>
      </c>
      <c r="K7" s="5">
        <v>5</v>
      </c>
      <c r="L7" s="61">
        <v>-39</v>
      </c>
      <c r="N7" s="76" t="s">
        <v>107</v>
      </c>
      <c r="O7" s="83">
        <f t="shared" si="0"/>
        <v>954.3478260869565</v>
      </c>
      <c r="P7" s="80">
        <v>46</v>
      </c>
      <c r="Q7" s="64">
        <v>43900</v>
      </c>
    </row>
    <row r="8" spans="1:17">
      <c r="A8" s="19" t="s">
        <v>3</v>
      </c>
      <c r="B8" s="13">
        <v>28</v>
      </c>
      <c r="C8" s="6">
        <f>IF(B$2=0,0,B8/B$2)</f>
        <v>0.26666666666666666</v>
      </c>
      <c r="E8" s="33" t="s">
        <v>56</v>
      </c>
      <c r="F8" s="30" t="s">
        <v>185</v>
      </c>
      <c r="G8" s="13">
        <v>36</v>
      </c>
      <c r="H8" s="94">
        <f>IF(B$17=0,0,G8/B$17)</f>
        <v>0.20809248554913296</v>
      </c>
      <c r="I8" s="56">
        <v>42</v>
      </c>
      <c r="K8" s="5">
        <v>6</v>
      </c>
      <c r="L8" s="61">
        <v>43.8</v>
      </c>
      <c r="N8" s="76" t="s">
        <v>108</v>
      </c>
      <c r="O8" s="83">
        <f t="shared" si="0"/>
        <v>1559.375</v>
      </c>
      <c r="P8" s="80">
        <v>32</v>
      </c>
      <c r="Q8" s="64">
        <v>49900</v>
      </c>
    </row>
    <row r="9" spans="1:17">
      <c r="A9" s="20" t="s">
        <v>4</v>
      </c>
      <c r="B9" s="14">
        <v>25</v>
      </c>
      <c r="C9" s="7">
        <f>IF(B$2=0,0,B9/B$2)</f>
        <v>0.23809523809523808</v>
      </c>
      <c r="E9" s="33" t="s">
        <v>55</v>
      </c>
      <c r="F9" s="30" t="s">
        <v>155</v>
      </c>
      <c r="G9" s="13">
        <v>35</v>
      </c>
      <c r="H9" s="94">
        <f>IF(B$17=0,0,G9/B$17)</f>
        <v>0.20231213872832371</v>
      </c>
      <c r="I9" s="56">
        <v>32</v>
      </c>
      <c r="K9" s="5">
        <v>7</v>
      </c>
      <c r="L9" s="61">
        <v>95.1</v>
      </c>
      <c r="N9" s="77" t="s">
        <v>158</v>
      </c>
      <c r="O9" s="84">
        <f t="shared" si="0"/>
        <v>-433.33333333333331</v>
      </c>
      <c r="P9" s="81">
        <v>12</v>
      </c>
      <c r="Q9" s="65">
        <v>-5200</v>
      </c>
    </row>
    <row r="10" spans="1:17">
      <c r="A10" s="20" t="s">
        <v>152</v>
      </c>
      <c r="B10" s="14">
        <v>18</v>
      </c>
      <c r="C10" s="7">
        <f>IF(B$2=0,0,B10/B$2)</f>
        <v>0.17142857142857143</v>
      </c>
      <c r="E10" s="33" t="s">
        <v>182</v>
      </c>
      <c r="F10" s="30" t="s">
        <v>19</v>
      </c>
      <c r="G10" s="13">
        <v>18</v>
      </c>
      <c r="H10" s="94">
        <f>IF(B$17=0,0,G10/B$17)</f>
        <v>0.10404624277456648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62</v>
      </c>
      <c r="C11" s="7">
        <f>IF(B$2=0,0,B11/B$2)</f>
        <v>0.59047619047619049</v>
      </c>
      <c r="E11" s="33" t="s">
        <v>58</v>
      </c>
      <c r="F11" s="30" t="s">
        <v>22</v>
      </c>
      <c r="G11" s="13">
        <v>11</v>
      </c>
      <c r="H11" s="94">
        <f>IF(B$17=0,0,G11/B$17)</f>
        <v>6.358381502890173E-2</v>
      </c>
      <c r="I11" s="56">
        <v>22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1.9047619047619049E-2</v>
      </c>
      <c r="E12" s="33" t="s">
        <v>77</v>
      </c>
      <c r="F12" s="30" t="s">
        <v>41</v>
      </c>
      <c r="G12" s="13">
        <v>10</v>
      </c>
      <c r="H12" s="94">
        <f>IF(B$17=0,0,G12/B$17)</f>
        <v>5.7803468208092484E-2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6.6479999999999997</v>
      </c>
      <c r="P12" s="79">
        <v>25</v>
      </c>
      <c r="Q12" s="67">
        <v>166.2</v>
      </c>
    </row>
    <row r="13" spans="1:17">
      <c r="A13" s="22" t="s">
        <v>97</v>
      </c>
      <c r="B13" s="15">
        <v>128</v>
      </c>
      <c r="C13" s="11">
        <f>IF(B$3=0,0,B13/B$3)</f>
        <v>0.15822002472187885</v>
      </c>
      <c r="E13" s="33" t="s">
        <v>62</v>
      </c>
      <c r="F13" s="30" t="s">
        <v>26</v>
      </c>
      <c r="G13" s="13">
        <v>3</v>
      </c>
      <c r="H13" s="94">
        <f>IF(B$17=0,0,G13/B$17)</f>
        <v>1.7341040462427744E-2</v>
      </c>
      <c r="I13" s="56">
        <v>4</v>
      </c>
      <c r="K13" s="5">
        <v>11</v>
      </c>
      <c r="L13" s="61">
        <v>44</v>
      </c>
      <c r="N13" s="76" t="s">
        <v>127</v>
      </c>
      <c r="O13" s="86">
        <f>IF(P13=0,0,Q13/P13)</f>
        <v>15.555999999999997</v>
      </c>
      <c r="P13" s="80">
        <v>25</v>
      </c>
      <c r="Q13" s="68">
        <v>388.89999999999992</v>
      </c>
    </row>
    <row r="14" spans="1:17">
      <c r="A14" s="19" t="s">
        <v>94</v>
      </c>
      <c r="B14" s="13">
        <v>188</v>
      </c>
      <c r="C14" s="6">
        <f>IF(B$3=0,0,B14/B$3)</f>
        <v>0.23238566131025959</v>
      </c>
      <c r="E14" s="33" t="s">
        <v>66</v>
      </c>
      <c r="F14" s="30" t="s">
        <v>30</v>
      </c>
      <c r="G14" s="13">
        <v>3</v>
      </c>
      <c r="H14" s="94">
        <f>IF(B$17=0,0,G14/B$17)</f>
        <v>1.7341040462427744E-2</v>
      </c>
      <c r="I14" s="56">
        <v>18</v>
      </c>
      <c r="K14" s="5">
        <v>12</v>
      </c>
      <c r="L14" s="61">
        <v>97.9</v>
      </c>
      <c r="N14" s="76" t="s">
        <v>128</v>
      </c>
      <c r="O14" s="86">
        <f>IF(P14=0,0,Q14/P14)</f>
        <v>11.15</v>
      </c>
      <c r="P14" s="80">
        <v>20</v>
      </c>
      <c r="Q14" s="68">
        <v>223</v>
      </c>
    </row>
    <row r="15" spans="1:17">
      <c r="A15" s="18" t="s">
        <v>99</v>
      </c>
      <c r="B15" s="12">
        <f>B21</f>
        <v>71</v>
      </c>
      <c r="C15" s="4">
        <f>IF(B$13=0,0,B15/B$13)</f>
        <v>0.5546875</v>
      </c>
      <c r="E15" s="33" t="s">
        <v>74</v>
      </c>
      <c r="F15" s="30" t="s">
        <v>38</v>
      </c>
      <c r="G15" s="13">
        <v>3</v>
      </c>
      <c r="H15" s="94">
        <f>IF(B$17=0,0,G15/B$17)</f>
        <v>1.7341040462427744E-2</v>
      </c>
      <c r="I15" s="56">
        <v>24</v>
      </c>
      <c r="K15" s="5">
        <v>13</v>
      </c>
      <c r="L15" s="61">
        <v>168.9</v>
      </c>
      <c r="N15" s="77" t="s">
        <v>159</v>
      </c>
      <c r="O15" s="87">
        <f>IF(P15=0,0,Q15/P15)</f>
        <v>5.7628571428571425</v>
      </c>
      <c r="P15" s="81">
        <v>35</v>
      </c>
      <c r="Q15" s="69">
        <v>201.7</v>
      </c>
    </row>
    <row r="16" spans="1:17">
      <c r="A16" s="18" t="s">
        <v>100</v>
      </c>
      <c r="B16" s="12">
        <f>B22</f>
        <v>74</v>
      </c>
      <c r="C16" s="4">
        <f>IF(B$14=0,0,B16/B$14)</f>
        <v>0.39361702127659576</v>
      </c>
      <c r="E16" s="33" t="s">
        <v>183</v>
      </c>
      <c r="F16" s="30" t="s">
        <v>186</v>
      </c>
      <c r="G16" s="13">
        <v>2</v>
      </c>
      <c r="H16" s="94">
        <f>IF(B$17=0,0,G16/B$17)</f>
        <v>1.1560693641618497E-2</v>
      </c>
      <c r="I16" s="56">
        <v>20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173</v>
      </c>
      <c r="C17" s="4">
        <f>IF(B$3=0,0,B17/B$3)</f>
        <v>0.21384425216316441</v>
      </c>
      <c r="E17" s="33" t="s">
        <v>69</v>
      </c>
      <c r="F17" s="30" t="s">
        <v>33</v>
      </c>
      <c r="G17" s="13">
        <v>2</v>
      </c>
      <c r="H17" s="94">
        <f>IF(B$17=0,0,G17/B$17)</f>
        <v>1.1560693641618497E-2</v>
      </c>
      <c r="I17" s="56">
        <v>10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76</v>
      </c>
      <c r="C18" s="6">
        <f>IF(B$3=0,0,B18/B$3)</f>
        <v>9.3943139678615575E-2</v>
      </c>
      <c r="E18" s="33" t="s">
        <v>71</v>
      </c>
      <c r="F18" s="30" t="s">
        <v>35</v>
      </c>
      <c r="G18" s="13">
        <v>2</v>
      </c>
      <c r="H18" s="94">
        <f>IF(B$17=0,0,G18/B$17)</f>
        <v>1.1560693641618497E-2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 t="shared" ref="O18:O6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51</v>
      </c>
      <c r="C19" s="6">
        <f>IF(B$17=0,0,B19/B$17)</f>
        <v>0.2947976878612717</v>
      </c>
      <c r="E19" s="33" t="s">
        <v>67</v>
      </c>
      <c r="F19" s="30" t="s">
        <v>31</v>
      </c>
      <c r="G19" s="13">
        <v>1</v>
      </c>
      <c r="H19" s="94">
        <f>IF(B$17=0,0,G19/B$17)</f>
        <v>5.7803468208092483E-3</v>
      </c>
      <c r="I19" s="56">
        <v>12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122</v>
      </c>
      <c r="C20" s="6">
        <f>IF(B$17=0,0,B20/B$17)</f>
        <v>0.7052023121387283</v>
      </c>
      <c r="E20" s="33" t="s">
        <v>68</v>
      </c>
      <c r="F20" s="30" t="s">
        <v>32</v>
      </c>
      <c r="G20" s="13">
        <v>1</v>
      </c>
      <c r="H20" s="94">
        <f>IF(B$17=0,0,G20/B$17)</f>
        <v>5.7803468208092483E-3</v>
      </c>
      <c r="I20" s="56">
        <v>2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71</v>
      </c>
      <c r="C21" s="6">
        <f>IF(B$17=0,0,B21/B$17)</f>
        <v>0.41040462427745666</v>
      </c>
      <c r="E21" s="33" t="s">
        <v>78</v>
      </c>
      <c r="F21" s="30" t="s">
        <v>42</v>
      </c>
      <c r="G21" s="13">
        <v>1</v>
      </c>
      <c r="H21" s="94">
        <f>IF(B$17=0,0,G21/B$17)</f>
        <v>5.7803468208092483E-3</v>
      </c>
      <c r="I21" s="56">
        <v>12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74</v>
      </c>
      <c r="C22" s="6">
        <f>IF(B$17=0,0,B22/B$17)</f>
        <v>0.4277456647398844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28</v>
      </c>
      <c r="C23" s="6">
        <f>IF(B$17=0,0,B23/B$17)</f>
        <v>0.16184971098265896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7110.9826589595377</v>
      </c>
      <c r="C24" s="8">
        <v>1230200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8164.6464646464647</v>
      </c>
      <c r="C25" s="98">
        <v>808300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5701.3513513513517</v>
      </c>
      <c r="C26" s="98">
        <v>421900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-5147.3684210526317</v>
      </c>
      <c r="C27" s="98">
        <v>-391200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277</v>
      </c>
      <c r="O27" s="86">
        <f t="shared" si="3"/>
        <v>43.04666666666666</v>
      </c>
      <c r="P27" s="80">
        <v>15</v>
      </c>
      <c r="Q27" s="68">
        <v>645.69999999999993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21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163</v>
      </c>
      <c r="O29" s="86">
        <f t="shared" si="3"/>
        <v>40.88000000000001</v>
      </c>
      <c r="P29" s="80">
        <v>5</v>
      </c>
      <c r="Q29" s="68">
        <v>204.40000000000003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 t="shared" si="3"/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392</v>
      </c>
      <c r="O32" s="86">
        <f t="shared" si="3"/>
        <v>37.699999999999996</v>
      </c>
      <c r="P32" s="80">
        <v>9</v>
      </c>
      <c r="Q32" s="68">
        <v>339.29999999999995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228</v>
      </c>
      <c r="O33" s="86">
        <f t="shared" si="3"/>
        <v>37.6</v>
      </c>
      <c r="P33" s="80">
        <v>4</v>
      </c>
      <c r="Q33" s="68">
        <v>150.4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213</v>
      </c>
      <c r="O34" s="86">
        <f t="shared" si="3"/>
        <v>37.4</v>
      </c>
      <c r="P34" s="80">
        <v>6</v>
      </c>
      <c r="Q34" s="68">
        <v>224.39999999999998</v>
      </c>
    </row>
    <row r="35" spans="1:17">
      <c r="A35" s="52" t="s">
        <v>139</v>
      </c>
      <c r="B35" s="99">
        <v>13</v>
      </c>
      <c r="C35" s="102">
        <f t="shared" ref="C35:C47" si="4">IF(B$17=0,0,B35/B$17)</f>
        <v>7.5144508670520235E-2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258</v>
      </c>
      <c r="O35" s="86">
        <f t="shared" si="3"/>
        <v>36.6</v>
      </c>
      <c r="P35" s="80">
        <v>1</v>
      </c>
      <c r="Q35" s="68">
        <v>36.6</v>
      </c>
    </row>
    <row r="36" spans="1:17">
      <c r="A36" s="19" t="s">
        <v>135</v>
      </c>
      <c r="B36" s="13">
        <v>32</v>
      </c>
      <c r="C36" s="6">
        <f t="shared" si="4"/>
        <v>0.18497109826589594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216</v>
      </c>
      <c r="O36" s="86">
        <f t="shared" si="3"/>
        <v>35.764285714285712</v>
      </c>
      <c r="P36" s="80">
        <v>14</v>
      </c>
      <c r="Q36" s="68">
        <v>500.7</v>
      </c>
    </row>
    <row r="37" spans="1:17">
      <c r="A37" s="19" t="s">
        <v>136</v>
      </c>
      <c r="B37" s="100">
        <v>40</v>
      </c>
      <c r="C37" s="6">
        <f t="shared" si="4"/>
        <v>0.23121387283236994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191</v>
      </c>
      <c r="O37" s="86">
        <f t="shared" si="3"/>
        <v>32.150000000000006</v>
      </c>
      <c r="P37" s="80">
        <v>8</v>
      </c>
      <c r="Q37" s="68">
        <v>257.20000000000005</v>
      </c>
    </row>
    <row r="38" spans="1:17">
      <c r="A38" s="19" t="s">
        <v>137</v>
      </c>
      <c r="B38" s="100">
        <v>48</v>
      </c>
      <c r="C38" s="6">
        <f t="shared" si="4"/>
        <v>0.2774566473988439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396</v>
      </c>
      <c r="O38" s="86">
        <f t="shared" si="3"/>
        <v>29.650000000000002</v>
      </c>
      <c r="P38" s="80">
        <v>6</v>
      </c>
      <c r="Q38" s="68">
        <v>177.9</v>
      </c>
    </row>
    <row r="39" spans="1:17">
      <c r="A39" s="19" t="s">
        <v>138</v>
      </c>
      <c r="B39" s="100">
        <v>15</v>
      </c>
      <c r="C39" s="6">
        <f t="shared" si="4"/>
        <v>8.6705202312138727E-2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412</v>
      </c>
      <c r="O39" s="86">
        <f t="shared" si="3"/>
        <v>27.560000000000002</v>
      </c>
      <c r="P39" s="80">
        <v>5</v>
      </c>
      <c r="Q39" s="68">
        <v>137.80000000000001</v>
      </c>
    </row>
    <row r="40" spans="1:17">
      <c r="A40" s="19" t="s">
        <v>140</v>
      </c>
      <c r="B40" s="100">
        <v>15</v>
      </c>
      <c r="C40" s="6">
        <f t="shared" si="4"/>
        <v>8.6705202312138727E-2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297</v>
      </c>
      <c r="O40" s="86">
        <f t="shared" si="3"/>
        <v>24.8</v>
      </c>
      <c r="P40" s="80">
        <v>2</v>
      </c>
      <c r="Q40" s="68">
        <v>49.6</v>
      </c>
    </row>
    <row r="41" spans="1:17">
      <c r="A41" s="19" t="s">
        <v>141</v>
      </c>
      <c r="B41" s="100">
        <v>6</v>
      </c>
      <c r="C41" s="6">
        <f t="shared" si="4"/>
        <v>3.4682080924855488E-2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304</v>
      </c>
      <c r="O41" s="86">
        <f t="shared" si="3"/>
        <v>22</v>
      </c>
      <c r="P41" s="80">
        <v>1</v>
      </c>
      <c r="Q41" s="68">
        <v>22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404</v>
      </c>
      <c r="O42" s="86">
        <f t="shared" si="3"/>
        <v>21.380000000000003</v>
      </c>
      <c r="P42" s="80">
        <v>5</v>
      </c>
      <c r="Q42" s="68">
        <v>106.9</v>
      </c>
    </row>
    <row r="43" spans="1:17">
      <c r="A43" s="19" t="s">
        <v>143</v>
      </c>
      <c r="B43" s="100">
        <v>3</v>
      </c>
      <c r="C43" s="6">
        <f t="shared" si="4"/>
        <v>1.7341040462427744E-2</v>
      </c>
      <c r="K43" s="5">
        <v>41</v>
      </c>
      <c r="L43" s="61">
        <v>584.79999999999995</v>
      </c>
      <c r="N43" s="76" t="s">
        <v>276</v>
      </c>
      <c r="O43" s="86">
        <f t="shared" si="3"/>
        <v>17.094444444444445</v>
      </c>
      <c r="P43" s="80">
        <v>18</v>
      </c>
      <c r="Q43" s="68">
        <v>307.7</v>
      </c>
    </row>
    <row r="44" spans="1:17">
      <c r="A44" s="19" t="s">
        <v>144</v>
      </c>
      <c r="B44" s="100">
        <v>1</v>
      </c>
      <c r="C44" s="6">
        <f t="shared" si="4"/>
        <v>5.7803468208092483E-3</v>
      </c>
      <c r="K44" s="5">
        <v>42</v>
      </c>
      <c r="L44" s="61">
        <v>641.79999999999995</v>
      </c>
      <c r="N44" s="76" t="s">
        <v>238</v>
      </c>
      <c r="O44" s="86">
        <f t="shared" si="3"/>
        <v>15.146153846153847</v>
      </c>
      <c r="P44" s="80">
        <v>13</v>
      </c>
      <c r="Q44" s="68">
        <v>196.9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244</v>
      </c>
      <c r="O45" s="86">
        <f t="shared" si="3"/>
        <v>11.199999999999998</v>
      </c>
      <c r="P45" s="80">
        <v>6</v>
      </c>
      <c r="Q45" s="68">
        <v>67.199999999999989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272</v>
      </c>
      <c r="O46" s="86">
        <f t="shared" si="3"/>
        <v>5.2</v>
      </c>
      <c r="P46" s="80">
        <v>16</v>
      </c>
      <c r="Q46" s="68">
        <v>83.2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263</v>
      </c>
      <c r="O47" s="86">
        <f t="shared" si="3"/>
        <v>4.2285714285714286</v>
      </c>
      <c r="P47" s="80">
        <v>28</v>
      </c>
      <c r="Q47" s="68">
        <v>118.39999999999999</v>
      </c>
    </row>
    <row r="48" spans="1:17">
      <c r="K48" s="5">
        <v>46</v>
      </c>
      <c r="L48" s="61">
        <v>682.4</v>
      </c>
      <c r="N48" s="76" t="s">
        <v>423</v>
      </c>
      <c r="O48" s="86">
        <f t="shared" si="3"/>
        <v>3.5499999999999958</v>
      </c>
      <c r="P48" s="80">
        <v>2</v>
      </c>
      <c r="Q48" s="68">
        <v>7.0999999999999917</v>
      </c>
    </row>
    <row r="49" spans="11:17">
      <c r="K49" s="5">
        <v>47</v>
      </c>
      <c r="L49" s="61">
        <v>692.6</v>
      </c>
      <c r="N49" s="76" t="s">
        <v>195</v>
      </c>
      <c r="O49" s="86">
        <f t="shared" si="3"/>
        <v>-4.2812500000000053</v>
      </c>
      <c r="P49" s="80">
        <v>16</v>
      </c>
      <c r="Q49" s="68">
        <v>-68.500000000000085</v>
      </c>
    </row>
    <row r="50" spans="11:17">
      <c r="K50" s="5">
        <v>48</v>
      </c>
      <c r="L50" s="61">
        <v>721.1</v>
      </c>
      <c r="N50" s="76" t="s">
        <v>164</v>
      </c>
      <c r="O50" s="86">
        <f t="shared" si="3"/>
        <v>-7.6999999999999975</v>
      </c>
      <c r="P50" s="80">
        <v>7</v>
      </c>
      <c r="Q50" s="68">
        <v>-53.899999999999984</v>
      </c>
    </row>
    <row r="51" spans="11:17">
      <c r="K51" s="5">
        <v>49</v>
      </c>
      <c r="L51" s="61">
        <v>732</v>
      </c>
      <c r="N51" s="76" t="s">
        <v>265</v>
      </c>
      <c r="O51" s="86">
        <f t="shared" si="3"/>
        <v>-8.1000000000000014</v>
      </c>
      <c r="P51" s="80">
        <v>2</v>
      </c>
      <c r="Q51" s="68">
        <v>-16.200000000000003</v>
      </c>
    </row>
    <row r="52" spans="11:17">
      <c r="K52" s="5">
        <v>50</v>
      </c>
      <c r="L52" s="61">
        <v>737.5</v>
      </c>
      <c r="N52" s="76" t="s">
        <v>335</v>
      </c>
      <c r="O52" s="86">
        <f t="shared" si="3"/>
        <v>-8.3333333333333339</v>
      </c>
      <c r="P52" s="80">
        <v>3</v>
      </c>
      <c r="Q52" s="68">
        <v>-25</v>
      </c>
    </row>
    <row r="53" spans="11:17">
      <c r="K53" s="5">
        <v>51</v>
      </c>
      <c r="L53" s="61">
        <v>689.7</v>
      </c>
      <c r="N53" s="76" t="s">
        <v>386</v>
      </c>
      <c r="O53" s="86">
        <f t="shared" si="3"/>
        <v>-9.8333333333333304</v>
      </c>
      <c r="P53" s="80">
        <v>3</v>
      </c>
      <c r="Q53" s="68">
        <v>-29.499999999999993</v>
      </c>
    </row>
    <row r="54" spans="11:17">
      <c r="K54" s="5">
        <v>52</v>
      </c>
      <c r="L54" s="61">
        <v>658.2</v>
      </c>
      <c r="N54" s="76" t="s">
        <v>177</v>
      </c>
      <c r="O54" s="86">
        <f t="shared" si="3"/>
        <v>-10.999999999999996</v>
      </c>
      <c r="P54" s="80">
        <v>2</v>
      </c>
      <c r="Q54" s="68">
        <v>-21.999999999999993</v>
      </c>
    </row>
    <row r="55" spans="11:17">
      <c r="K55" s="5">
        <v>53</v>
      </c>
      <c r="L55" s="61">
        <v>601.6</v>
      </c>
      <c r="N55" s="76" t="s">
        <v>235</v>
      </c>
      <c r="O55" s="86">
        <f t="shared" si="3"/>
        <v>-11.288888888888888</v>
      </c>
      <c r="P55" s="80">
        <v>18</v>
      </c>
      <c r="Q55" s="68">
        <v>-203.2</v>
      </c>
    </row>
    <row r="56" spans="11:17">
      <c r="K56" s="5">
        <v>54</v>
      </c>
      <c r="L56" s="61">
        <v>555.4</v>
      </c>
      <c r="N56" s="76" t="s">
        <v>333</v>
      </c>
      <c r="O56" s="86">
        <f t="shared" si="3"/>
        <v>-13.471428571428573</v>
      </c>
      <c r="P56" s="80">
        <v>7</v>
      </c>
      <c r="Q56" s="68">
        <v>-94.300000000000011</v>
      </c>
    </row>
    <row r="57" spans="11:17">
      <c r="K57" s="5">
        <v>55</v>
      </c>
      <c r="L57" s="61">
        <v>621.1</v>
      </c>
      <c r="N57" s="76" t="s">
        <v>168</v>
      </c>
      <c r="O57" s="86">
        <f t="shared" si="3"/>
        <v>-14.5625</v>
      </c>
      <c r="P57" s="80">
        <v>8</v>
      </c>
      <c r="Q57" s="68">
        <v>-116.5</v>
      </c>
    </row>
    <row r="58" spans="11:17">
      <c r="K58" s="5">
        <v>56</v>
      </c>
      <c r="L58" s="61">
        <v>606.6</v>
      </c>
      <c r="N58" s="76" t="s">
        <v>388</v>
      </c>
      <c r="O58" s="86">
        <f t="shared" si="3"/>
        <v>-17.207142857142852</v>
      </c>
      <c r="P58" s="80">
        <v>14</v>
      </c>
      <c r="Q58" s="68">
        <v>-240.89999999999992</v>
      </c>
    </row>
    <row r="59" spans="11:17">
      <c r="K59" s="5">
        <v>57</v>
      </c>
      <c r="L59" s="61">
        <v>590.6</v>
      </c>
      <c r="N59" s="76" t="s">
        <v>269</v>
      </c>
      <c r="O59" s="86">
        <f t="shared" si="3"/>
        <v>-20.074999999999999</v>
      </c>
      <c r="P59" s="80">
        <v>4</v>
      </c>
      <c r="Q59" s="68">
        <v>-80.3</v>
      </c>
    </row>
    <row r="60" spans="11:17">
      <c r="K60" s="5">
        <v>58</v>
      </c>
      <c r="L60" s="61">
        <v>653.70000000000005</v>
      </c>
      <c r="N60" s="76" t="s">
        <v>402</v>
      </c>
      <c r="O60" s="86">
        <f t="shared" si="3"/>
        <v>-22.639999999999997</v>
      </c>
      <c r="P60" s="80">
        <v>10</v>
      </c>
      <c r="Q60" s="68">
        <v>-226.39999999999998</v>
      </c>
    </row>
    <row r="61" spans="11:17">
      <c r="K61" s="5">
        <v>59</v>
      </c>
      <c r="L61" s="61">
        <v>661.30000000000007</v>
      </c>
      <c r="N61" s="76" t="s">
        <v>241</v>
      </c>
      <c r="O61" s="86">
        <f t="shared" si="3"/>
        <v>-23.799999999999997</v>
      </c>
      <c r="P61" s="80">
        <v>1</v>
      </c>
      <c r="Q61" s="68">
        <v>-23.799999999999997</v>
      </c>
    </row>
    <row r="62" spans="11:17">
      <c r="K62" s="5">
        <v>60</v>
      </c>
      <c r="L62" s="61">
        <v>733.2</v>
      </c>
      <c r="N62" s="76" t="s">
        <v>167</v>
      </c>
      <c r="O62" s="86">
        <f t="shared" si="3"/>
        <v>-28.2</v>
      </c>
      <c r="P62" s="80">
        <v>1</v>
      </c>
      <c r="Q62" s="68">
        <v>-28.2</v>
      </c>
    </row>
    <row r="63" spans="11:17">
      <c r="K63" s="5">
        <v>61</v>
      </c>
      <c r="L63" s="61">
        <v>739</v>
      </c>
      <c r="N63" s="76" t="s">
        <v>255</v>
      </c>
      <c r="O63" s="86">
        <f t="shared" si="3"/>
        <v>-29.033333333333328</v>
      </c>
      <c r="P63" s="80">
        <v>9</v>
      </c>
      <c r="Q63" s="68">
        <v>-261.29999999999995</v>
      </c>
    </row>
    <row r="64" spans="11:17">
      <c r="K64" s="5">
        <v>62</v>
      </c>
      <c r="L64" s="61">
        <v>748.2</v>
      </c>
      <c r="N64" s="76" t="s">
        <v>391</v>
      </c>
      <c r="O64" s="86">
        <f t="shared" si="3"/>
        <v>-30.9</v>
      </c>
      <c r="P64" s="80">
        <v>4</v>
      </c>
      <c r="Q64" s="68">
        <v>-123.6</v>
      </c>
    </row>
    <row r="65" spans="11:17">
      <c r="K65" s="5">
        <v>63</v>
      </c>
      <c r="L65" s="61">
        <v>731.1</v>
      </c>
      <c r="N65" s="76" t="s">
        <v>162</v>
      </c>
      <c r="O65" s="86">
        <f t="shared" si="3"/>
        <v>-38.020000000000003</v>
      </c>
      <c r="P65" s="80">
        <v>5</v>
      </c>
      <c r="Q65" s="68">
        <v>-190.10000000000002</v>
      </c>
    </row>
    <row r="66" spans="11:17">
      <c r="K66" s="5">
        <v>64</v>
      </c>
      <c r="L66" s="61">
        <v>791.5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</sheetData>
  <sortState xmlns:xlrd2="http://schemas.microsoft.com/office/spreadsheetml/2017/richdata2" ref="E2:I10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18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29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31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33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12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36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5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10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17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19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23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22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26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18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24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29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28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28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41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35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22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24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15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9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29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40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7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48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31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15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19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36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8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15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31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28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38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17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16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25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38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15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35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29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40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26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12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14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29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9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90</v>
      </c>
      <c r="C2" s="121"/>
      <c r="E2" s="32" t="s">
        <v>181</v>
      </c>
      <c r="F2" s="29" t="s">
        <v>156</v>
      </c>
      <c r="G2" s="12">
        <v>71</v>
      </c>
      <c r="H2" s="93">
        <f>IF(B$17=0,0,G2/B$17)</f>
        <v>0.56799999999999995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-808.88888888888891</v>
      </c>
      <c r="P2" s="79">
        <v>90</v>
      </c>
      <c r="Q2" s="63">
        <v>-72800</v>
      </c>
    </row>
    <row r="3" spans="1:17">
      <c r="A3" s="19" t="s">
        <v>8</v>
      </c>
      <c r="B3" s="122">
        <v>692</v>
      </c>
      <c r="C3" s="123"/>
      <c r="E3" s="33" t="s">
        <v>184</v>
      </c>
      <c r="F3" s="30" t="s">
        <v>187</v>
      </c>
      <c r="G3" s="13">
        <v>68</v>
      </c>
      <c r="H3" s="94">
        <f>IF(B$17=0,0,G3/B$17)</f>
        <v>0.54400000000000004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-172.22222222222223</v>
      </c>
      <c r="P3" s="80">
        <v>90</v>
      </c>
      <c r="Q3" s="64">
        <v>-15500</v>
      </c>
    </row>
    <row r="4" spans="1:17">
      <c r="A4" s="19" t="s">
        <v>6</v>
      </c>
      <c r="B4" s="124">
        <v>-304.79999999999984</v>
      </c>
      <c r="C4" s="125"/>
      <c r="E4" s="33" t="s">
        <v>54</v>
      </c>
      <c r="F4" s="30" t="s">
        <v>20</v>
      </c>
      <c r="G4" s="13">
        <v>65</v>
      </c>
      <c r="H4" s="94">
        <f>IF(B$17=0,0,G4/B$17)</f>
        <v>0.52</v>
      </c>
      <c r="I4" s="56">
        <v>29</v>
      </c>
      <c r="K4" s="5">
        <v>2</v>
      </c>
      <c r="L4" s="61">
        <v>-70.800000000000011</v>
      </c>
      <c r="N4" s="76" t="s">
        <v>105</v>
      </c>
      <c r="O4" s="83">
        <f t="shared" si="0"/>
        <v>-447.19101123595505</v>
      </c>
      <c r="P4" s="80">
        <v>89</v>
      </c>
      <c r="Q4" s="64">
        <v>-39800</v>
      </c>
    </row>
    <row r="5" spans="1:17">
      <c r="A5" s="19" t="s">
        <v>7</v>
      </c>
      <c r="B5" s="126">
        <f>IF(B$2=0,0,B$4/B$2)</f>
        <v>-3.3866666666666649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0.39200000000000002</v>
      </c>
      <c r="I5" s="56">
        <v>26</v>
      </c>
      <c r="K5" s="5">
        <v>3</v>
      </c>
      <c r="L5" s="61">
        <v>-67.200000000000017</v>
      </c>
      <c r="N5" s="76" t="s">
        <v>157</v>
      </c>
      <c r="O5" s="83">
        <f>IF(P5=0,0,Q5/P5)</f>
        <v>267.85714285714283</v>
      </c>
      <c r="P5" s="80">
        <v>84</v>
      </c>
      <c r="Q5" s="64">
        <v>22500</v>
      </c>
    </row>
    <row r="6" spans="1:17">
      <c r="A6" s="19" t="s">
        <v>1</v>
      </c>
      <c r="B6" s="128">
        <f>IF(B$2=0,0,(B$7*1+B$8*2+B$9*3+B$10*4)/B$2)</f>
        <v>2.5666666666666669</v>
      </c>
      <c r="C6" s="129"/>
      <c r="E6" s="33" t="s">
        <v>56</v>
      </c>
      <c r="F6" s="30" t="s">
        <v>185</v>
      </c>
      <c r="G6" s="13">
        <v>36</v>
      </c>
      <c r="H6" s="94">
        <f>IF(B$17=0,0,G6/B$17)</f>
        <v>0.28799999999999998</v>
      </c>
      <c r="I6" s="56">
        <v>24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105.97014925373135</v>
      </c>
      <c r="P6" s="80">
        <v>67</v>
      </c>
      <c r="Q6" s="64">
        <v>7100</v>
      </c>
    </row>
    <row r="7" spans="1:17">
      <c r="A7" s="19" t="s">
        <v>2</v>
      </c>
      <c r="B7" s="13">
        <v>22</v>
      </c>
      <c r="C7" s="6">
        <f t="shared" ref="C7:C12" si="2">IF(B$2=0,0,B7/B$2)</f>
        <v>0.24444444444444444</v>
      </c>
      <c r="E7" s="33" t="s">
        <v>57</v>
      </c>
      <c r="F7" s="30" t="s">
        <v>21</v>
      </c>
      <c r="G7" s="13">
        <v>30</v>
      </c>
      <c r="H7" s="94">
        <f>IF(B$17=0,0,G7/B$17)</f>
        <v>0.24</v>
      </c>
      <c r="I7" s="56">
        <v>23</v>
      </c>
      <c r="K7" s="5">
        <v>5</v>
      </c>
      <c r="L7" s="61">
        <v>-168.90000000000003</v>
      </c>
      <c r="N7" s="76" t="s">
        <v>107</v>
      </c>
      <c r="O7" s="83">
        <f t="shared" si="0"/>
        <v>-464.58333333333331</v>
      </c>
      <c r="P7" s="80">
        <v>48</v>
      </c>
      <c r="Q7" s="64">
        <v>-22300</v>
      </c>
    </row>
    <row r="8" spans="1:17">
      <c r="A8" s="19" t="s">
        <v>3</v>
      </c>
      <c r="B8" s="13">
        <v>21</v>
      </c>
      <c r="C8" s="6">
        <f>IF(B$2=0,0,B8/B$2)</f>
        <v>0.23333333333333334</v>
      </c>
      <c r="E8" s="33" t="s">
        <v>55</v>
      </c>
      <c r="F8" s="30" t="s">
        <v>155</v>
      </c>
      <c r="G8" s="13">
        <v>28</v>
      </c>
      <c r="H8" s="94">
        <f>IF(B$17=0,0,G8/B$17)</f>
        <v>0.224</v>
      </c>
      <c r="I8" s="56">
        <v>27</v>
      </c>
      <c r="K8" s="5">
        <v>6</v>
      </c>
      <c r="L8" s="61">
        <v>-225.90000000000003</v>
      </c>
      <c r="N8" s="76" t="s">
        <v>108</v>
      </c>
      <c r="O8" s="83">
        <f t="shared" si="0"/>
        <v>-100</v>
      </c>
      <c r="P8" s="80">
        <v>20</v>
      </c>
      <c r="Q8" s="64">
        <v>-2000</v>
      </c>
    </row>
    <row r="9" spans="1:17">
      <c r="A9" s="20" t="s">
        <v>4</v>
      </c>
      <c r="B9" s="14">
        <v>21</v>
      </c>
      <c r="C9" s="7">
        <f>IF(B$2=0,0,B9/B$2)</f>
        <v>0.23333333333333334</v>
      </c>
      <c r="E9" s="33" t="s">
        <v>59</v>
      </c>
      <c r="F9" s="30" t="s">
        <v>23</v>
      </c>
      <c r="G9" s="13">
        <v>19</v>
      </c>
      <c r="H9" s="94">
        <f>IF(B$17=0,0,G9/B$17)</f>
        <v>0.152</v>
      </c>
      <c r="I9" s="56">
        <v>27</v>
      </c>
      <c r="K9" s="5">
        <v>7</v>
      </c>
      <c r="L9" s="61">
        <v>-179.00000000000003</v>
      </c>
      <c r="N9" s="77" t="s">
        <v>158</v>
      </c>
      <c r="O9" s="84">
        <f t="shared" si="0"/>
        <v>-1285.7142857142858</v>
      </c>
      <c r="P9" s="81">
        <v>7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0.28888888888888886</v>
      </c>
      <c r="E10" s="33" t="s">
        <v>182</v>
      </c>
      <c r="F10" s="30" t="s">
        <v>19</v>
      </c>
      <c r="G10" s="13">
        <v>8</v>
      </c>
      <c r="H10" s="94">
        <f>IF(B$17=0,0,G10/B$17)</f>
        <v>6.4000000000000001E-2</v>
      </c>
      <c r="I10" s="56">
        <v>32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43</v>
      </c>
      <c r="C11" s="7">
        <f>IF(B$2=0,0,B11/B$2)</f>
        <v>0.4777777777777778</v>
      </c>
      <c r="E11" s="33" t="s">
        <v>58</v>
      </c>
      <c r="F11" s="30" t="s">
        <v>22</v>
      </c>
      <c r="G11" s="13">
        <v>7</v>
      </c>
      <c r="H11" s="94">
        <f>IF(B$17=0,0,G11/B$17)</f>
        <v>5.6000000000000001E-2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3.3333333333333333E-2</v>
      </c>
      <c r="E12" s="33" t="s">
        <v>77</v>
      </c>
      <c r="F12" s="30" t="s">
        <v>41</v>
      </c>
      <c r="G12" s="13">
        <v>5</v>
      </c>
      <c r="H12" s="94">
        <f>IF(B$17=0,0,G12/B$17)</f>
        <v>0.04</v>
      </c>
      <c r="I12" s="56">
        <v>18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119</v>
      </c>
      <c r="C13" s="11">
        <f>IF(B$3=0,0,B13/B$3)</f>
        <v>0.17196531791907516</v>
      </c>
      <c r="E13" s="33" t="s">
        <v>71</v>
      </c>
      <c r="F13" s="30" t="s">
        <v>35</v>
      </c>
      <c r="G13" s="13">
        <v>3</v>
      </c>
      <c r="H13" s="94">
        <f>IF(B$17=0,0,G13/B$17)</f>
        <v>2.4E-2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161</v>
      </c>
      <c r="C14" s="6">
        <f>IF(B$3=0,0,B14/B$3)</f>
        <v>0.23265895953757226</v>
      </c>
      <c r="E14" s="33" t="s">
        <v>62</v>
      </c>
      <c r="F14" s="30" t="s">
        <v>26</v>
      </c>
      <c r="G14" s="13">
        <v>2</v>
      </c>
      <c r="H14" s="94">
        <f>IF(B$17=0,0,G14/B$17)</f>
        <v>1.6E-2</v>
      </c>
      <c r="I14" s="56">
        <v>5</v>
      </c>
      <c r="K14" s="5">
        <v>12</v>
      </c>
      <c r="L14" s="61">
        <v>-403.8</v>
      </c>
      <c r="N14" s="76" t="s">
        <v>128</v>
      </c>
      <c r="O14" s="86">
        <f>IF(P14=0,0,Q14/P14)</f>
        <v>-1.7958333333333307</v>
      </c>
      <c r="P14" s="80">
        <v>24</v>
      </c>
      <c r="Q14" s="68">
        <v>-43.099999999999937</v>
      </c>
    </row>
    <row r="15" spans="1:17">
      <c r="A15" s="18" t="s">
        <v>99</v>
      </c>
      <c r="B15" s="12">
        <f>B21</f>
        <v>71</v>
      </c>
      <c r="C15" s="4">
        <f>IF(B$13=0,0,B15/B$13)</f>
        <v>0.59663865546218486</v>
      </c>
      <c r="E15" s="33" t="s">
        <v>74</v>
      </c>
      <c r="F15" s="30" t="s">
        <v>38</v>
      </c>
      <c r="G15" s="13">
        <v>2</v>
      </c>
      <c r="H15" s="94">
        <f>IF(B$17=0,0,G15/B$17)</f>
        <v>1.6E-2</v>
      </c>
      <c r="I15" s="56">
        <v>25</v>
      </c>
      <c r="K15" s="5">
        <v>13</v>
      </c>
      <c r="L15" s="61">
        <v>-426.8</v>
      </c>
      <c r="N15" s="77" t="s">
        <v>159</v>
      </c>
      <c r="O15" s="87">
        <f>IF(P15=0,0,Q15/P15)</f>
        <v>7.7333333333333352</v>
      </c>
      <c r="P15" s="81">
        <v>21</v>
      </c>
      <c r="Q15" s="69">
        <v>162.40000000000003</v>
      </c>
    </row>
    <row r="16" spans="1:17">
      <c r="A16" s="18" t="s">
        <v>100</v>
      </c>
      <c r="B16" s="12">
        <f>B22</f>
        <v>41</v>
      </c>
      <c r="C16" s="4">
        <f>IF(B$14=0,0,B16/B$14)</f>
        <v>0.25465838509316768</v>
      </c>
      <c r="E16" s="33" t="s">
        <v>61</v>
      </c>
      <c r="F16" s="30" t="s">
        <v>25</v>
      </c>
      <c r="G16" s="13">
        <v>1</v>
      </c>
      <c r="H16" s="94">
        <f>IF(B$17=0,0,G16/B$17)</f>
        <v>8.0000000000000002E-3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125</v>
      </c>
      <c r="C17" s="4">
        <f>IF(B$3=0,0,B17/B$3)</f>
        <v>0.18063583815028902</v>
      </c>
      <c r="E17" s="33" t="s">
        <v>66</v>
      </c>
      <c r="F17" s="30" t="s">
        <v>30</v>
      </c>
      <c r="G17" s="13">
        <v>1</v>
      </c>
      <c r="H17" s="94">
        <f>IF(B$17=0,0,G17/B$17)</f>
        <v>8.0000000000000002E-3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0.13150289017341041</v>
      </c>
      <c r="E18" s="33" t="s">
        <v>183</v>
      </c>
      <c r="F18" s="30" t="s">
        <v>186</v>
      </c>
      <c r="G18" s="13">
        <v>1</v>
      </c>
      <c r="H18" s="94">
        <f>IF(B$17=0,0,G18/B$17)</f>
        <v>8.0000000000000002E-3</v>
      </c>
      <c r="I18" s="56">
        <v>21</v>
      </c>
      <c r="K18" s="5">
        <v>16</v>
      </c>
      <c r="L18" s="61">
        <v>-383.6</v>
      </c>
      <c r="N18" s="75" t="s">
        <v>412</v>
      </c>
      <c r="O18" s="85">
        <f>IF(P18=0,0,Q18/P18)</f>
        <v>82.300000000000011</v>
      </c>
      <c r="P18" s="79">
        <v>2</v>
      </c>
      <c r="Q18" s="67">
        <v>164.60000000000002</v>
      </c>
    </row>
    <row r="19" spans="1:17">
      <c r="A19" s="19" t="s">
        <v>12</v>
      </c>
      <c r="B19" s="13">
        <v>45</v>
      </c>
      <c r="C19" s="6">
        <f>IF(B$17=0,0,B19/B$17)</f>
        <v>0.36</v>
      </c>
      <c r="E19" s="33" t="s">
        <v>76</v>
      </c>
      <c r="F19" s="30" t="s">
        <v>40</v>
      </c>
      <c r="G19" s="13">
        <v>1</v>
      </c>
      <c r="H19" s="94">
        <f>IF(B$17=0,0,G19/B$17)</f>
        <v>8.0000000000000002E-3</v>
      </c>
      <c r="I19" s="56">
        <v>4</v>
      </c>
      <c r="K19" s="5">
        <v>17</v>
      </c>
      <c r="L19" s="61">
        <v>-455.70000000000005</v>
      </c>
      <c r="N19" s="76" t="s">
        <v>244</v>
      </c>
      <c r="O19" s="86">
        <f>IF(P19=0,0,Q19/P19)</f>
        <v>82.149999999999991</v>
      </c>
      <c r="P19" s="80">
        <v>2</v>
      </c>
      <c r="Q19" s="68">
        <v>164.29999999999998</v>
      </c>
    </row>
    <row r="20" spans="1:17">
      <c r="A20" s="19" t="s">
        <v>11</v>
      </c>
      <c r="B20" s="13">
        <v>80</v>
      </c>
      <c r="C20" s="6">
        <f>IF(B$17=0,0,B20/B$17)</f>
        <v>0.64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392</v>
      </c>
      <c r="O20" s="86">
        <f>IF(P20=0,0,Q20/P20)</f>
        <v>69.933333333333337</v>
      </c>
      <c r="P20" s="80">
        <v>3</v>
      </c>
      <c r="Q20" s="68">
        <v>209.8</v>
      </c>
    </row>
    <row r="21" spans="1:17">
      <c r="A21" s="19" t="s">
        <v>151</v>
      </c>
      <c r="B21" s="13">
        <v>71</v>
      </c>
      <c r="C21" s="6">
        <f>IF(B$17=0,0,B21/B$17)</f>
        <v>0.56799999999999995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386</v>
      </c>
      <c r="O21" s="86">
        <f>IF(P21=0,0,Q21/P21)</f>
        <v>55.4</v>
      </c>
      <c r="P21" s="80">
        <v>1</v>
      </c>
      <c r="Q21" s="68">
        <v>55.4</v>
      </c>
    </row>
    <row r="22" spans="1:17">
      <c r="A22" s="19" t="s">
        <v>149</v>
      </c>
      <c r="B22" s="13">
        <v>41</v>
      </c>
      <c r="C22" s="6">
        <f>IF(B$17=0,0,B22/B$17)</f>
        <v>0.32800000000000001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402</v>
      </c>
      <c r="O22" s="86">
        <f>IF(P22=0,0,Q22/P22)</f>
        <v>55.199999999999996</v>
      </c>
      <c r="P22" s="80">
        <v>2</v>
      </c>
      <c r="Q22" s="68">
        <v>110.39999999999999</v>
      </c>
    </row>
    <row r="23" spans="1:17">
      <c r="A23" s="19" t="s">
        <v>150</v>
      </c>
      <c r="B23" s="13">
        <v>13</v>
      </c>
      <c r="C23" s="6">
        <f>IF(B$17=0,0,B23/B$17)</f>
        <v>0.104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324</v>
      </c>
      <c r="O23" s="86">
        <f>IF(P23=0,0,Q23/P23)</f>
        <v>50.4</v>
      </c>
      <c r="P23" s="80">
        <v>10</v>
      </c>
      <c r="Q23" s="68">
        <v>504</v>
      </c>
    </row>
    <row r="24" spans="1:17">
      <c r="A24" s="19" t="s">
        <v>5</v>
      </c>
      <c r="B24" s="16">
        <f>IF(B$17=0,0,C24/B$17)</f>
        <v>5960.8</v>
      </c>
      <c r="C24" s="8">
        <v>745100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238</v>
      </c>
      <c r="O24" s="86">
        <f>IF(P24=0,0,Q24/P24)</f>
        <v>24.712499999999999</v>
      </c>
      <c r="P24" s="80">
        <v>8</v>
      </c>
      <c r="Q24" s="68">
        <v>197.7</v>
      </c>
    </row>
    <row r="25" spans="1:17">
      <c r="A25" s="20" t="s">
        <v>133</v>
      </c>
      <c r="B25" s="97">
        <f>IF($B$17-B$16=0,0,C25/($B$17-B$16))</f>
        <v>6661.9047619047615</v>
      </c>
      <c r="C25" s="98">
        <v>559600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169</v>
      </c>
      <c r="O25" s="86">
        <f>IF(P25=0,0,Q25/P25)</f>
        <v>12.680952380952382</v>
      </c>
      <c r="P25" s="80">
        <v>21</v>
      </c>
      <c r="Q25" s="68">
        <v>266.3</v>
      </c>
    </row>
    <row r="26" spans="1:17">
      <c r="A26" s="20" t="s">
        <v>134</v>
      </c>
      <c r="B26" s="97">
        <f>IF(B$16=0,0,C26/B$16)</f>
        <v>4524.3902439024387</v>
      </c>
      <c r="C26" s="98">
        <v>185500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255</v>
      </c>
      <c r="O26" s="86">
        <f>IF(P26=0,0,Q26/P26)</f>
        <v>7.6090909090909031</v>
      </c>
      <c r="P26" s="80">
        <v>11</v>
      </c>
      <c r="Q26" s="68">
        <v>83.699999999999932</v>
      </c>
    </row>
    <row r="27" spans="1:17">
      <c r="A27" s="20" t="s">
        <v>132</v>
      </c>
      <c r="B27" s="97">
        <f>IF(B$18=0,0,C27/B$18)</f>
        <v>-5319.7802197802193</v>
      </c>
      <c r="C27" s="98">
        <v>-484100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272</v>
      </c>
      <c r="O27" s="86">
        <f>IF(P27=0,0,Q27/P27)</f>
        <v>4.4628571428571453</v>
      </c>
      <c r="P27" s="80">
        <v>35</v>
      </c>
      <c r="Q27" s="68">
        <v>156.20000000000007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265</v>
      </c>
      <c r="O28" s="86">
        <f>IF(P28=0,0,Q28/P28)</f>
        <v>-3.8142857142857158</v>
      </c>
      <c r="P28" s="80">
        <v>7</v>
      </c>
      <c r="Q28" s="68">
        <v>-26.70000000000001</v>
      </c>
    </row>
    <row r="29" spans="1:17">
      <c r="A29" s="19" t="s">
        <v>131</v>
      </c>
      <c r="B29" s="13">
        <v>33</v>
      </c>
      <c r="C29" s="96">
        <v>33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216</v>
      </c>
      <c r="O29" s="86">
        <f>IF(P29=0,0,Q29/P29)</f>
        <v>-4.3000000000000016</v>
      </c>
      <c r="P29" s="80">
        <v>3</v>
      </c>
      <c r="Q29" s="68">
        <v>-12.900000000000006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388</v>
      </c>
      <c r="O30" s="86">
        <f>IF(P30=0,0,Q30/P30)</f>
        <v>-4.6800000000000015</v>
      </c>
      <c r="P30" s="80">
        <v>5</v>
      </c>
      <c r="Q30" s="68">
        <v>-23.400000000000006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276</v>
      </c>
      <c r="O31" s="86">
        <f>IF(P31=0,0,Q31/P31)</f>
        <v>-7.5191489361702075</v>
      </c>
      <c r="P31" s="80">
        <v>47</v>
      </c>
      <c r="Q31" s="68">
        <v>-353.39999999999975</v>
      </c>
    </row>
    <row r="32" spans="1:17">
      <c r="A32" s="21" t="s">
        <v>112</v>
      </c>
      <c r="B32" s="26">
        <v>1</v>
      </c>
      <c r="C32" s="9">
        <f>IF(B$3=0,0,B32/B$3)</f>
        <v>1.4450867052023121E-3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269</v>
      </c>
      <c r="O32" s="86">
        <f>IF(P32=0,0,Q32/P32)</f>
        <v>-12.800000000000006</v>
      </c>
      <c r="P32" s="80">
        <v>3</v>
      </c>
      <c r="Q32" s="68">
        <v>-38.40000000000002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333</v>
      </c>
      <c r="O33" s="86">
        <f>IF(P33=0,0,Q33/P33)</f>
        <v>-14.127272727272727</v>
      </c>
      <c r="P33" s="80">
        <v>11</v>
      </c>
      <c r="Q33" s="68">
        <v>-155.4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>IF(P34=0,0,Q34/P34)</f>
        <v>-19.027586206896551</v>
      </c>
      <c r="P34" s="80">
        <v>29</v>
      </c>
      <c r="Q34" s="68">
        <v>-551.79999999999995</v>
      </c>
    </row>
    <row r="35" spans="1:17">
      <c r="A35" s="52" t="s">
        <v>139</v>
      </c>
      <c r="B35" s="99">
        <v>13</v>
      </c>
      <c r="C35" s="102">
        <f t="shared" ref="C35:C47" si="3">IF(B$17=0,0,B35/B$17)</f>
        <v>0.104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277</v>
      </c>
      <c r="O35" s="86">
        <f>IF(P35=0,0,Q35/P35)</f>
        <v>-19.724324324324325</v>
      </c>
      <c r="P35" s="80">
        <v>37</v>
      </c>
      <c r="Q35" s="68">
        <v>-729.80000000000007</v>
      </c>
    </row>
    <row r="36" spans="1:17">
      <c r="A36" s="19" t="s">
        <v>135</v>
      </c>
      <c r="B36" s="13">
        <v>31</v>
      </c>
      <c r="C36" s="6">
        <f t="shared" si="3"/>
        <v>0.248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297</v>
      </c>
      <c r="O36" s="86">
        <f>IF(P36=0,0,Q36/P36)</f>
        <v>-22.049999999999997</v>
      </c>
      <c r="P36" s="80">
        <v>2</v>
      </c>
      <c r="Q36" s="68">
        <v>-44.099999999999994</v>
      </c>
    </row>
    <row r="37" spans="1:17">
      <c r="A37" s="19" t="s">
        <v>136</v>
      </c>
      <c r="B37" s="100">
        <v>28</v>
      </c>
      <c r="C37" s="6">
        <f t="shared" si="3"/>
        <v>0.224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258</v>
      </c>
      <c r="O37" s="86">
        <f>IF(P37=0,0,Q37/P37)</f>
        <v>-23.5</v>
      </c>
      <c r="P37" s="80">
        <v>3</v>
      </c>
      <c r="Q37" s="68">
        <v>-70.5</v>
      </c>
    </row>
    <row r="38" spans="1:17">
      <c r="A38" s="19" t="s">
        <v>137</v>
      </c>
      <c r="B38" s="100">
        <v>29</v>
      </c>
      <c r="C38" s="6">
        <f t="shared" si="3"/>
        <v>0.23200000000000001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304</v>
      </c>
      <c r="O38" s="86">
        <f>IF(P38=0,0,Q38/P38)</f>
        <v>-24.666666666666671</v>
      </c>
      <c r="P38" s="80">
        <v>9</v>
      </c>
      <c r="Q38" s="68">
        <v>-222.00000000000003</v>
      </c>
    </row>
    <row r="39" spans="1:17">
      <c r="A39" s="19" t="s">
        <v>138</v>
      </c>
      <c r="B39" s="100">
        <v>13</v>
      </c>
      <c r="C39" s="6">
        <f t="shared" si="3"/>
        <v>0.104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195</v>
      </c>
      <c r="O39" s="86">
        <f>IF(P39=0,0,Q39/P39)</f>
        <v>-27.309999999999992</v>
      </c>
      <c r="P39" s="80">
        <v>10</v>
      </c>
      <c r="Q39" s="68">
        <v>-273.09999999999991</v>
      </c>
    </row>
    <row r="40" spans="1:17">
      <c r="A40" s="19" t="s">
        <v>140</v>
      </c>
      <c r="B40" s="100">
        <v>9</v>
      </c>
      <c r="C40" s="6">
        <f t="shared" si="3"/>
        <v>7.1999999999999995E-2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241</v>
      </c>
      <c r="O40" s="86">
        <f>IF(P40=0,0,Q40/P40)</f>
        <v>-35.400000000000006</v>
      </c>
      <c r="P40" s="80">
        <v>2</v>
      </c>
      <c r="Q40" s="68">
        <v>-70.800000000000011</v>
      </c>
    </row>
    <row r="41" spans="1:17">
      <c r="A41" s="19" t="s">
        <v>141</v>
      </c>
      <c r="B41" s="100">
        <v>1</v>
      </c>
      <c r="C41" s="6">
        <f t="shared" si="3"/>
        <v>8.0000000000000002E-3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228</v>
      </c>
      <c r="O41" s="86">
        <f>IF(P41=0,0,Q41/P41)</f>
        <v>-58.239999999999995</v>
      </c>
      <c r="P41" s="80">
        <v>5</v>
      </c>
      <c r="Q41" s="68">
        <v>-291.2</v>
      </c>
    </row>
    <row r="42" spans="1:17">
      <c r="A42" s="19" t="s">
        <v>142</v>
      </c>
      <c r="B42" s="100">
        <v>1</v>
      </c>
      <c r="C42" s="6">
        <f t="shared" si="3"/>
        <v>8.0000000000000002E-3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262</v>
      </c>
      <c r="O42" s="86">
        <f>IF(P42=0,0,Q42/P42)</f>
        <v>-64.5</v>
      </c>
      <c r="P42" s="80">
        <v>1</v>
      </c>
      <c r="Q42" s="68">
        <v>-64.5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  <c r="N43" s="76" t="s">
        <v>404</v>
      </c>
      <c r="O43" s="86">
        <f>IF(P43=0,0,Q43/P43)</f>
        <v>-149</v>
      </c>
      <c r="P43" s="80">
        <v>1</v>
      </c>
      <c r="Q43" s="68">
        <v>-149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</sheetData>
  <sortState xmlns:xlrd2="http://schemas.microsoft.com/office/spreadsheetml/2017/richdata2" ref="N18:Q4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20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12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36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25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18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8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22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37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31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23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20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13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29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27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45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21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4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29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14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38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21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42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30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45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35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50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6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27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27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23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34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39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16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19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181</v>
      </c>
      <c r="F2" s="29" t="s">
        <v>156</v>
      </c>
      <c r="G2" s="12">
        <v>103</v>
      </c>
      <c r="H2" s="93">
        <f>IF(B$17=0,0,G2/B$17)</f>
        <v>0.53367875647668395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850</v>
      </c>
      <c r="P2" s="79">
        <v>98</v>
      </c>
      <c r="Q2" s="63">
        <v>83300</v>
      </c>
    </row>
    <row r="3" spans="1:17">
      <c r="A3" s="19" t="s">
        <v>8</v>
      </c>
      <c r="B3" s="122">
        <v>763</v>
      </c>
      <c r="C3" s="123"/>
      <c r="E3" s="33" t="s">
        <v>54</v>
      </c>
      <c r="F3" s="30" t="s">
        <v>20</v>
      </c>
      <c r="G3" s="13">
        <v>92</v>
      </c>
      <c r="H3" s="94">
        <f>IF(B$17=0,0,G3/B$17)</f>
        <v>0.47668393782383417</v>
      </c>
      <c r="I3" s="56">
        <v>38</v>
      </c>
      <c r="K3" s="5">
        <v>1</v>
      </c>
      <c r="L3" s="61">
        <v>10.3</v>
      </c>
      <c r="N3" s="76" t="s">
        <v>104</v>
      </c>
      <c r="O3" s="83">
        <f t="shared" si="0"/>
        <v>411.22448979591837</v>
      </c>
      <c r="P3" s="80">
        <v>98</v>
      </c>
      <c r="Q3" s="64">
        <v>40300</v>
      </c>
    </row>
    <row r="4" spans="1:17">
      <c r="A4" s="19" t="s">
        <v>6</v>
      </c>
      <c r="B4" s="124">
        <v>1069.9000000000001</v>
      </c>
      <c r="C4" s="125"/>
      <c r="E4" s="33" t="s">
        <v>184</v>
      </c>
      <c r="F4" s="30" t="s">
        <v>187</v>
      </c>
      <c r="G4" s="13">
        <v>87</v>
      </c>
      <c r="H4" s="94">
        <f>IF(B$17=0,0,G4/B$17)</f>
        <v>0.45077720207253885</v>
      </c>
      <c r="I4" s="56">
        <v>33</v>
      </c>
      <c r="K4" s="5">
        <v>2</v>
      </c>
      <c r="L4" s="61">
        <v>-11.7</v>
      </c>
      <c r="N4" s="76" t="s">
        <v>105</v>
      </c>
      <c r="O4" s="83">
        <f t="shared" si="0"/>
        <v>141.23711340206185</v>
      </c>
      <c r="P4" s="80">
        <v>97</v>
      </c>
      <c r="Q4" s="64">
        <v>13700</v>
      </c>
    </row>
    <row r="5" spans="1:17">
      <c r="A5" s="19" t="s">
        <v>7</v>
      </c>
      <c r="B5" s="126">
        <f>IF(B$2=0,0,B$4/B$2)</f>
        <v>10.917346938775511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0.34196891191709844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1071.1111111111111</v>
      </c>
      <c r="P5" s="80">
        <v>90</v>
      </c>
      <c r="Q5" s="64">
        <v>96400</v>
      </c>
    </row>
    <row r="6" spans="1:17">
      <c r="A6" s="19" t="s">
        <v>1</v>
      </c>
      <c r="B6" s="128">
        <f>IF(B$2=0,0,(B$7*1+B$8*2+B$9*3+B$10*4)/B$2)</f>
        <v>2.193877551020408</v>
      </c>
      <c r="C6" s="129"/>
      <c r="E6" s="33" t="s">
        <v>56</v>
      </c>
      <c r="F6" s="30" t="s">
        <v>185</v>
      </c>
      <c r="G6" s="13">
        <v>48</v>
      </c>
      <c r="H6" s="94">
        <f>IF(B$17=0,0,G6/B$17)</f>
        <v>0.24870466321243523</v>
      </c>
      <c r="I6" s="56">
        <v>40</v>
      </c>
      <c r="K6" s="5">
        <v>4</v>
      </c>
      <c r="L6" s="61">
        <v>43.2</v>
      </c>
      <c r="N6" s="76" t="s">
        <v>106</v>
      </c>
      <c r="O6" s="83">
        <f t="shared" ref="O6" si="1">IF(P6=0,0,Q6/P6)</f>
        <v>988.60759493670889</v>
      </c>
      <c r="P6" s="80">
        <v>79</v>
      </c>
      <c r="Q6" s="64">
        <v>78100</v>
      </c>
    </row>
    <row r="7" spans="1:17">
      <c r="A7" s="19" t="s">
        <v>2</v>
      </c>
      <c r="B7" s="13">
        <v>31</v>
      </c>
      <c r="C7" s="6">
        <f t="shared" ref="C7:C12" si="2">IF(B$2=0,0,B7/B$2)</f>
        <v>0.31632653061224492</v>
      </c>
      <c r="E7" s="33" t="s">
        <v>55</v>
      </c>
      <c r="F7" s="30" t="s">
        <v>155</v>
      </c>
      <c r="G7" s="13">
        <v>45</v>
      </c>
      <c r="H7" s="94">
        <f>IF(B$17=0,0,G7/B$17)</f>
        <v>0.23316062176165803</v>
      </c>
      <c r="I7" s="56">
        <v>26</v>
      </c>
      <c r="K7" s="5">
        <v>5</v>
      </c>
      <c r="L7" s="61">
        <v>26.900000000000002</v>
      </c>
      <c r="N7" s="76" t="s">
        <v>107</v>
      </c>
      <c r="O7" s="83">
        <f t="shared" si="0"/>
        <v>491.83673469387753</v>
      </c>
      <c r="P7" s="80">
        <v>49</v>
      </c>
      <c r="Q7" s="64">
        <v>24100</v>
      </c>
    </row>
    <row r="8" spans="1:17">
      <c r="A8" s="19" t="s">
        <v>3</v>
      </c>
      <c r="B8" s="13">
        <v>30</v>
      </c>
      <c r="C8" s="6">
        <f>IF(B$2=0,0,B8/B$2)</f>
        <v>0.30612244897959184</v>
      </c>
      <c r="E8" s="33" t="s">
        <v>59</v>
      </c>
      <c r="F8" s="30" t="s">
        <v>23</v>
      </c>
      <c r="G8" s="13">
        <v>42</v>
      </c>
      <c r="H8" s="94">
        <f>IF(B$17=0,0,G8/B$17)</f>
        <v>0.21761658031088082</v>
      </c>
      <c r="I8" s="56">
        <v>16</v>
      </c>
      <c r="K8" s="5">
        <v>6</v>
      </c>
      <c r="L8" s="61">
        <v>44.5</v>
      </c>
      <c r="N8" s="76" t="s">
        <v>108</v>
      </c>
      <c r="O8" s="83">
        <f t="shared" si="0"/>
        <v>-119.23076923076923</v>
      </c>
      <c r="P8" s="80">
        <v>26</v>
      </c>
      <c r="Q8" s="64">
        <v>-3100</v>
      </c>
    </row>
    <row r="9" spans="1:17">
      <c r="A9" s="20" t="s">
        <v>4</v>
      </c>
      <c r="B9" s="14">
        <v>24</v>
      </c>
      <c r="C9" s="7">
        <f>IF(B$2=0,0,B9/B$2)</f>
        <v>0.24489795918367346</v>
      </c>
      <c r="E9" s="33" t="s">
        <v>57</v>
      </c>
      <c r="F9" s="30" t="s">
        <v>21</v>
      </c>
      <c r="G9" s="13">
        <v>37</v>
      </c>
      <c r="H9" s="94">
        <f>IF(B$17=0,0,G9/B$17)</f>
        <v>0.19170984455958548</v>
      </c>
      <c r="I9" s="56">
        <v>33</v>
      </c>
      <c r="K9" s="5">
        <v>7</v>
      </c>
      <c r="L9" s="61">
        <v>108.6</v>
      </c>
      <c r="N9" s="77" t="s">
        <v>158</v>
      </c>
      <c r="O9" s="84">
        <f t="shared" si="0"/>
        <v>725</v>
      </c>
      <c r="P9" s="81">
        <v>12</v>
      </c>
      <c r="Q9" s="65">
        <v>8700</v>
      </c>
    </row>
    <row r="10" spans="1:17">
      <c r="A10" s="20" t="s">
        <v>152</v>
      </c>
      <c r="B10" s="14">
        <v>13</v>
      </c>
      <c r="C10" s="7">
        <f>IF(B$2=0,0,B10/B$2)</f>
        <v>0.1326530612244898</v>
      </c>
      <c r="E10" s="33" t="s">
        <v>182</v>
      </c>
      <c r="F10" s="30" t="s">
        <v>19</v>
      </c>
      <c r="G10" s="13">
        <v>29</v>
      </c>
      <c r="H10" s="94">
        <f>IF(B$17=0,0,G10/B$17)</f>
        <v>0.15025906735751296</v>
      </c>
      <c r="I10" s="56">
        <v>14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61</v>
      </c>
      <c r="C11" s="7">
        <f>IF(B$2=0,0,B11/B$2)</f>
        <v>0.62244897959183676</v>
      </c>
      <c r="E11" s="33" t="s">
        <v>58</v>
      </c>
      <c r="F11" s="30" t="s">
        <v>22</v>
      </c>
      <c r="G11" s="13">
        <v>9</v>
      </c>
      <c r="H11" s="94">
        <f>IF(B$17=0,0,G11/B$17)</f>
        <v>4.6632124352331605E-2</v>
      </c>
      <c r="I11" s="56">
        <v>29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77</v>
      </c>
      <c r="F12" s="30" t="s">
        <v>41</v>
      </c>
      <c r="G12" s="13">
        <v>8</v>
      </c>
      <c r="H12" s="94">
        <f>IF(B$17=0,0,G12/B$17)</f>
        <v>4.145077720207254E-2</v>
      </c>
      <c r="I12" s="56">
        <v>17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170</v>
      </c>
      <c r="C13" s="11">
        <f>IF(B$3=0,0,B13/B$3)</f>
        <v>0.22280471821756226</v>
      </c>
      <c r="E13" s="33" t="s">
        <v>183</v>
      </c>
      <c r="F13" s="30" t="s">
        <v>186</v>
      </c>
      <c r="G13" s="13">
        <v>7</v>
      </c>
      <c r="H13" s="94">
        <f>IF(B$17=0,0,G13/B$17)</f>
        <v>3.6269430051813469E-2</v>
      </c>
      <c r="I13" s="56">
        <v>12</v>
      </c>
      <c r="K13" s="5">
        <v>11</v>
      </c>
      <c r="L13" s="61">
        <v>13.699999999999989</v>
      </c>
      <c r="N13" s="76" t="s">
        <v>127</v>
      </c>
      <c r="O13" s="86">
        <f>IF(P13=0,0,Q13/P13)</f>
        <v>7.0043478260869572</v>
      </c>
      <c r="P13" s="80">
        <v>23</v>
      </c>
      <c r="Q13" s="68">
        <v>161.10000000000002</v>
      </c>
    </row>
    <row r="14" spans="1:17">
      <c r="A14" s="19" t="s">
        <v>94</v>
      </c>
      <c r="B14" s="13">
        <v>200</v>
      </c>
      <c r="C14" s="6">
        <f>IF(B$3=0,0,B14/B$3)</f>
        <v>0.26212319790301442</v>
      </c>
      <c r="E14" s="33" t="s">
        <v>74</v>
      </c>
      <c r="F14" s="30" t="s">
        <v>38</v>
      </c>
      <c r="G14" s="13">
        <v>5</v>
      </c>
      <c r="H14" s="94">
        <f>IF(B$17=0,0,G14/B$17)</f>
        <v>2.5906735751295335E-2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3.8350000000000009</v>
      </c>
      <c r="P14" s="80">
        <v>20</v>
      </c>
      <c r="Q14" s="68">
        <v>76.700000000000017</v>
      </c>
    </row>
    <row r="15" spans="1:17">
      <c r="A15" s="18" t="s">
        <v>99</v>
      </c>
      <c r="B15" s="12">
        <f>B21</f>
        <v>103</v>
      </c>
      <c r="C15" s="4">
        <f>IF(B$13=0,0,B15/B$13)</f>
        <v>0.60588235294117643</v>
      </c>
      <c r="E15" s="33" t="s">
        <v>66</v>
      </c>
      <c r="F15" s="30" t="s">
        <v>30</v>
      </c>
      <c r="G15" s="13">
        <v>4</v>
      </c>
      <c r="H15" s="94">
        <f>IF(B$17=0,0,G15/B$17)</f>
        <v>2.072538860103627E-2</v>
      </c>
      <c r="I15" s="56">
        <v>14</v>
      </c>
      <c r="K15" s="5">
        <v>13</v>
      </c>
      <c r="L15" s="61">
        <v>27.699999999999989</v>
      </c>
      <c r="N15" s="77" t="s">
        <v>159</v>
      </c>
      <c r="O15" s="87">
        <f>IF(P15=0,0,Q15/P15)</f>
        <v>23.040909090909093</v>
      </c>
      <c r="P15" s="81">
        <v>22</v>
      </c>
      <c r="Q15" s="69">
        <v>506.90000000000003</v>
      </c>
    </row>
    <row r="16" spans="1:17">
      <c r="A16" s="18" t="s">
        <v>100</v>
      </c>
      <c r="B16" s="12">
        <f>B22</f>
        <v>73</v>
      </c>
      <c r="C16" s="4">
        <f>IF(B$14=0,0,B16/B$14)</f>
        <v>0.36499999999999999</v>
      </c>
      <c r="E16" s="33" t="s">
        <v>69</v>
      </c>
      <c r="F16" s="30" t="s">
        <v>33</v>
      </c>
      <c r="G16" s="13">
        <v>3</v>
      </c>
      <c r="H16" s="94">
        <f>IF(B$17=0,0,G16/B$17)</f>
        <v>1.5544041450777202E-2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193</v>
      </c>
      <c r="C17" s="4">
        <f>IF(B$3=0,0,B17/B$3)</f>
        <v>0.25294888597640891</v>
      </c>
      <c r="E17" s="33" t="s">
        <v>67</v>
      </c>
      <c r="F17" s="30" t="s">
        <v>31</v>
      </c>
      <c r="G17" s="13">
        <v>2</v>
      </c>
      <c r="H17" s="94">
        <f>IF(B$17=0,0,G17/B$17)</f>
        <v>1.0362694300518135E-2</v>
      </c>
      <c r="I17" s="56">
        <v>10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0.11664482306684142</v>
      </c>
      <c r="E18" s="33" t="s">
        <v>71</v>
      </c>
      <c r="F18" s="30" t="s">
        <v>35</v>
      </c>
      <c r="G18" s="13">
        <v>2</v>
      </c>
      <c r="H18" s="94">
        <f>IF(B$17=0,0,G18/B$17)</f>
        <v>1.0362694300518135E-2</v>
      </c>
      <c r="I18" s="56">
        <v>20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67</v>
      </c>
      <c r="C19" s="6">
        <f>IF(B$17=0,0,B19/B$17)</f>
        <v>0.34715025906735753</v>
      </c>
      <c r="E19" s="33" t="s">
        <v>78</v>
      </c>
      <c r="F19" s="30" t="s">
        <v>42</v>
      </c>
      <c r="G19" s="13">
        <v>2</v>
      </c>
      <c r="H19" s="94">
        <f>IF(B$17=0,0,G19/B$17)</f>
        <v>1.0362694300518135E-2</v>
      </c>
      <c r="I19" s="56">
        <v>8</v>
      </c>
      <c r="K19" s="5">
        <v>17</v>
      </c>
      <c r="L19" s="61">
        <v>164.89999999999998</v>
      </c>
      <c r="N19" s="76" t="s">
        <v>412</v>
      </c>
      <c r="O19" s="86">
        <f>IF(P19=0,0,Q19/P19)</f>
        <v>109.30000000000001</v>
      </c>
      <c r="P19" s="80">
        <v>2</v>
      </c>
      <c r="Q19" s="68">
        <v>218.60000000000002</v>
      </c>
    </row>
    <row r="20" spans="1:17">
      <c r="A20" s="19" t="s">
        <v>11</v>
      </c>
      <c r="B20" s="13">
        <v>126</v>
      </c>
      <c r="C20" s="6">
        <f>IF(B$17=0,0,B20/B$17)</f>
        <v>0.65284974093264247</v>
      </c>
      <c r="E20" s="33" t="s">
        <v>61</v>
      </c>
      <c r="F20" s="30" t="s">
        <v>25</v>
      </c>
      <c r="G20" s="13">
        <v>1</v>
      </c>
      <c r="H20" s="94">
        <f>IF(B$17=0,0,G20/B$17)</f>
        <v>5.1813471502590676E-3</v>
      </c>
      <c r="I20" s="56">
        <v>7</v>
      </c>
      <c r="K20" s="5">
        <v>18</v>
      </c>
      <c r="L20" s="61">
        <v>145.99999999999997</v>
      </c>
      <c r="N20" s="76" t="s">
        <v>404</v>
      </c>
      <c r="O20" s="86">
        <f>IF(P20=0,0,Q20/P20)</f>
        <v>78.2</v>
      </c>
      <c r="P20" s="80">
        <v>2</v>
      </c>
      <c r="Q20" s="68">
        <v>156.4</v>
      </c>
    </row>
    <row r="21" spans="1:17">
      <c r="A21" s="19" t="s">
        <v>151</v>
      </c>
      <c r="B21" s="13">
        <v>103</v>
      </c>
      <c r="C21" s="6">
        <f>IF(B$17=0,0,B21/B$17)</f>
        <v>0.53367875647668395</v>
      </c>
      <c r="E21" s="33" t="s">
        <v>62</v>
      </c>
      <c r="F21" s="30" t="s">
        <v>26</v>
      </c>
      <c r="G21" s="13">
        <v>1</v>
      </c>
      <c r="H21" s="94">
        <f>IF(B$17=0,0,G21/B$17)</f>
        <v>5.1813471502590676E-3</v>
      </c>
      <c r="I21" s="56">
        <v>9</v>
      </c>
      <c r="K21" s="5">
        <v>19</v>
      </c>
      <c r="L21" s="61">
        <v>152.69999999999996</v>
      </c>
      <c r="N21" s="76" t="s">
        <v>402</v>
      </c>
      <c r="O21" s="86">
        <f>IF(P21=0,0,Q21/P21)</f>
        <v>70.900000000000006</v>
      </c>
      <c r="P21" s="80">
        <v>1</v>
      </c>
      <c r="Q21" s="68">
        <v>70.900000000000006</v>
      </c>
    </row>
    <row r="22" spans="1:17">
      <c r="A22" s="19" t="s">
        <v>149</v>
      </c>
      <c r="B22" s="13">
        <v>73</v>
      </c>
      <c r="C22" s="6">
        <f>IF(B$17=0,0,B22/B$17)</f>
        <v>0.37823834196891193</v>
      </c>
      <c r="E22" s="33" t="s">
        <v>76</v>
      </c>
      <c r="F22" s="30" t="s">
        <v>40</v>
      </c>
      <c r="G22" s="13">
        <v>1</v>
      </c>
      <c r="H22" s="94">
        <f>IF(B$17=0,0,G22/B$17)</f>
        <v>5.1813471502590676E-3</v>
      </c>
      <c r="I22" s="56">
        <v>7</v>
      </c>
      <c r="K22" s="5">
        <v>20</v>
      </c>
      <c r="L22" s="61">
        <v>162.19999999999996</v>
      </c>
      <c r="N22" s="76" t="s">
        <v>394</v>
      </c>
      <c r="O22" s="86">
        <f>IF(P22=0,0,Q22/P22)</f>
        <v>54.1</v>
      </c>
      <c r="P22" s="80">
        <v>1</v>
      </c>
      <c r="Q22" s="68">
        <v>54.1</v>
      </c>
    </row>
    <row r="23" spans="1:17">
      <c r="A23" s="19" t="s">
        <v>150</v>
      </c>
      <c r="B23" s="13">
        <v>17</v>
      </c>
      <c r="C23" s="6">
        <f>IF(B$17=0,0,B23/B$17)</f>
        <v>8.8082901554404139E-2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392</v>
      </c>
      <c r="O23" s="86">
        <f>IF(P23=0,0,Q23/P23)</f>
        <v>41.633333333333333</v>
      </c>
      <c r="P23" s="80">
        <v>6</v>
      </c>
      <c r="Q23" s="68">
        <v>249.8</v>
      </c>
    </row>
    <row r="24" spans="1:17">
      <c r="A24" s="19" t="s">
        <v>5</v>
      </c>
      <c r="B24" s="16">
        <f>IF(B$17=0,0,C24/B$17)</f>
        <v>6131.0880829015541</v>
      </c>
      <c r="C24" s="8">
        <v>1183300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>IF(P24=0,0,Q24/P24)</f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7320</v>
      </c>
      <c r="C25" s="98">
        <v>878400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297</v>
      </c>
      <c r="O25" s="86">
        <f>IF(P25=0,0,Q25/P25)</f>
        <v>31.400000000000002</v>
      </c>
      <c r="P25" s="80">
        <v>3</v>
      </c>
      <c r="Q25" s="68">
        <v>94.2</v>
      </c>
    </row>
    <row r="26" spans="1:17">
      <c r="A26" s="20" t="s">
        <v>134</v>
      </c>
      <c r="B26" s="97">
        <f>IF(B$16=0,0,C26/B$16)</f>
        <v>4176.7123287671229</v>
      </c>
      <c r="C26" s="98">
        <v>304900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258</v>
      </c>
      <c r="O26" s="86">
        <f>IF(P26=0,0,Q26/P26)</f>
        <v>30.900000000000002</v>
      </c>
      <c r="P26" s="80">
        <v>3</v>
      </c>
      <c r="Q26" s="68">
        <v>92.7</v>
      </c>
    </row>
    <row r="27" spans="1:17">
      <c r="A27" s="20" t="s">
        <v>132</v>
      </c>
      <c r="B27" s="97">
        <f>IF(B$18=0,0,C27/B$18)</f>
        <v>-4839.3258426966295</v>
      </c>
      <c r="C27" s="98">
        <v>-430700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324</v>
      </c>
      <c r="O27" s="86">
        <f>IF(P27=0,0,Q27/P27)</f>
        <v>29.800000000000004</v>
      </c>
      <c r="P27" s="80">
        <v>9</v>
      </c>
      <c r="Q27" s="68">
        <v>268.20000000000005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238</v>
      </c>
      <c r="O28" s="86">
        <f>IF(P28=0,0,Q28/P28)</f>
        <v>28.785714285714288</v>
      </c>
      <c r="P28" s="80">
        <v>7</v>
      </c>
      <c r="Q28" s="68">
        <v>201.50000000000003</v>
      </c>
    </row>
    <row r="29" spans="1:17">
      <c r="A29" s="19" t="s">
        <v>131</v>
      </c>
      <c r="B29" s="13">
        <v>30</v>
      </c>
      <c r="C29" s="96">
        <v>12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163</v>
      </c>
      <c r="O29" s="86">
        <f>IF(P29=0,0,Q29/P29)</f>
        <v>23.050000000000004</v>
      </c>
      <c r="P29" s="80">
        <v>4</v>
      </c>
      <c r="Q29" s="68">
        <v>92.200000000000017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255</v>
      </c>
      <c r="O30" s="86">
        <f>IF(P30=0,0,Q30/P30)</f>
        <v>22.211111111111109</v>
      </c>
      <c r="P30" s="80">
        <v>9</v>
      </c>
      <c r="Q30" s="68">
        <v>199.89999999999998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272</v>
      </c>
      <c r="O31" s="86">
        <f>IF(P31=0,0,Q31/P31)</f>
        <v>20.703448275862065</v>
      </c>
      <c r="P31" s="80">
        <v>29</v>
      </c>
      <c r="Q31" s="68">
        <v>600.39999999999986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333</v>
      </c>
      <c r="O32" s="86">
        <f>IF(P32=0,0,Q32/P32)</f>
        <v>19.581818181818178</v>
      </c>
      <c r="P32" s="80">
        <v>11</v>
      </c>
      <c r="Q32" s="68">
        <v>215.39999999999995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235</v>
      </c>
      <c r="O33" s="86">
        <f>IF(P33=0,0,Q33/P33)</f>
        <v>19.027586206896547</v>
      </c>
      <c r="P33" s="80">
        <v>29</v>
      </c>
      <c r="Q33" s="68">
        <v>551.79999999999984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262</v>
      </c>
      <c r="O34" s="86">
        <f>IF(P34=0,0,Q34/P34)</f>
        <v>18.100000000000001</v>
      </c>
      <c r="P34" s="80">
        <v>3</v>
      </c>
      <c r="Q34" s="68">
        <v>54.300000000000004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0.10880829015544041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396</v>
      </c>
      <c r="O35" s="86">
        <f>IF(P35=0,0,Q35/P35)</f>
        <v>14.699999999999998</v>
      </c>
      <c r="P35" s="80">
        <v>3</v>
      </c>
      <c r="Q35" s="68">
        <v>44.099999999999994</v>
      </c>
    </row>
    <row r="36" spans="1:17">
      <c r="A36" s="19" t="s">
        <v>135</v>
      </c>
      <c r="B36" s="13">
        <v>45</v>
      </c>
      <c r="C36" s="6">
        <f t="shared" si="3"/>
        <v>0.23316062176165803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195</v>
      </c>
      <c r="O36" s="86">
        <f>IF(P36=0,0,Q36/P36)</f>
        <v>13.428571428571429</v>
      </c>
      <c r="P36" s="80">
        <v>7</v>
      </c>
      <c r="Q36" s="68">
        <v>94</v>
      </c>
    </row>
    <row r="37" spans="1:17">
      <c r="A37" s="19" t="s">
        <v>136</v>
      </c>
      <c r="B37" s="100">
        <v>55</v>
      </c>
      <c r="C37" s="6">
        <f t="shared" si="3"/>
        <v>0.28497409326424872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423</v>
      </c>
      <c r="O37" s="86">
        <f>IF(P37=0,0,Q37/P37)</f>
        <v>11.249999999999998</v>
      </c>
      <c r="P37" s="80">
        <v>2</v>
      </c>
      <c r="Q37" s="68">
        <v>22.499999999999996</v>
      </c>
    </row>
    <row r="38" spans="1:17">
      <c r="A38" s="19" t="s">
        <v>137</v>
      </c>
      <c r="B38" s="100">
        <v>31</v>
      </c>
      <c r="C38" s="6">
        <f t="shared" si="3"/>
        <v>0.16062176165803108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269</v>
      </c>
      <c r="O38" s="86">
        <f>IF(P38=0,0,Q38/P38)</f>
        <v>11.22857142857143</v>
      </c>
      <c r="P38" s="80">
        <v>7</v>
      </c>
      <c r="Q38" s="68">
        <v>78.600000000000009</v>
      </c>
    </row>
    <row r="39" spans="1:17">
      <c r="A39" s="19" t="s">
        <v>138</v>
      </c>
      <c r="B39" s="100">
        <v>25</v>
      </c>
      <c r="C39" s="6">
        <f t="shared" si="3"/>
        <v>0.12953367875647667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265</v>
      </c>
      <c r="O39" s="86">
        <f>IF(P39=0,0,Q39/P39)</f>
        <v>10.127272727272725</v>
      </c>
      <c r="P39" s="80">
        <v>11</v>
      </c>
      <c r="Q39" s="68">
        <v>111.39999999999998</v>
      </c>
    </row>
    <row r="40" spans="1:17">
      <c r="A40" s="19" t="s">
        <v>140</v>
      </c>
      <c r="B40" s="100">
        <v>9</v>
      </c>
      <c r="C40" s="6">
        <f t="shared" si="3"/>
        <v>4.6632124352331605E-2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277</v>
      </c>
      <c r="O40" s="86">
        <f>IF(P40=0,0,Q40/P40)</f>
        <v>8.305714285714286</v>
      </c>
      <c r="P40" s="80">
        <v>35</v>
      </c>
      <c r="Q40" s="68">
        <v>290.7</v>
      </c>
    </row>
    <row r="41" spans="1:17">
      <c r="A41" s="19" t="s">
        <v>141</v>
      </c>
      <c r="B41" s="100">
        <v>6</v>
      </c>
      <c r="C41" s="6">
        <f t="shared" si="3"/>
        <v>3.1088082901554404E-2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244</v>
      </c>
      <c r="O41" s="86">
        <f>IF(P41=0,0,Q41/P41)</f>
        <v>5.4500000000000046</v>
      </c>
      <c r="P41" s="80">
        <v>10</v>
      </c>
      <c r="Q41" s="68">
        <v>54.500000000000043</v>
      </c>
    </row>
    <row r="42" spans="1:17">
      <c r="A42" s="19" t="s">
        <v>142</v>
      </c>
      <c r="B42" s="100">
        <v>1</v>
      </c>
      <c r="C42" s="6">
        <f t="shared" si="3"/>
        <v>5.1813471502590676E-3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169</v>
      </c>
      <c r="O42" s="86">
        <f>IF(P42=0,0,Q42/P42)</f>
        <v>3.1281250000000047</v>
      </c>
      <c r="P42" s="80">
        <v>32</v>
      </c>
      <c r="Q42" s="68">
        <v>100.10000000000015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388</v>
      </c>
      <c r="O43" s="86">
        <f>IF(P43=0,0,Q43/P43)</f>
        <v>2.44</v>
      </c>
      <c r="P43" s="80">
        <v>5</v>
      </c>
      <c r="Q43" s="68">
        <v>12.2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276</v>
      </c>
      <c r="O44" s="86">
        <f>IF(P44=0,0,Q44/P44)</f>
        <v>-0.19512195121951245</v>
      </c>
      <c r="P44" s="80">
        <v>41</v>
      </c>
      <c r="Q44" s="68">
        <v>-8.0000000000000107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391</v>
      </c>
      <c r="O45" s="86">
        <f>IF(P45=0,0,Q45/P45)</f>
        <v>-9.85</v>
      </c>
      <c r="P45" s="80">
        <v>6</v>
      </c>
      <c r="Q45" s="68">
        <v>-59.1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228</v>
      </c>
      <c r="O46" s="86">
        <f>IF(P46=0,0,Q46/P46)</f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  <c r="N47" s="76" t="s">
        <v>264</v>
      </c>
      <c r="O47" s="86">
        <f>IF(P47=0,0,Q47/P47)</f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</sheetData>
  <sortState xmlns:xlrd2="http://schemas.microsoft.com/office/spreadsheetml/2017/richdata2" ref="N18:Q4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17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30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19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9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30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48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41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51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22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18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24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10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11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100</v>
      </c>
      <c r="C2" s="121"/>
      <c r="E2" s="32" t="s">
        <v>54</v>
      </c>
      <c r="F2" s="29" t="s">
        <v>20</v>
      </c>
      <c r="G2" s="12">
        <v>94</v>
      </c>
      <c r="H2" s="93">
        <f>IF(B$17=0,0,G2/B$17)</f>
        <v>0.56287425149700598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183.83838383838383</v>
      </c>
      <c r="P2" s="79">
        <v>99</v>
      </c>
      <c r="Q2" s="63">
        <v>18200</v>
      </c>
    </row>
    <row r="3" spans="1:17">
      <c r="A3" s="19" t="s">
        <v>8</v>
      </c>
      <c r="B3" s="122">
        <v>708</v>
      </c>
      <c r="C3" s="123"/>
      <c r="E3" s="33" t="s">
        <v>181</v>
      </c>
      <c r="F3" s="30" t="s">
        <v>156</v>
      </c>
      <c r="G3" s="13">
        <v>85</v>
      </c>
      <c r="H3" s="94">
        <f>IF(B$17=0,0,G3/B$17)</f>
        <v>0.50898203592814373</v>
      </c>
      <c r="I3" s="56">
        <v>28</v>
      </c>
      <c r="K3" s="5">
        <v>1</v>
      </c>
      <c r="L3" s="61">
        <v>-47</v>
      </c>
      <c r="N3" s="76" t="s">
        <v>104</v>
      </c>
      <c r="O3" s="83">
        <f t="shared" si="0"/>
        <v>-243</v>
      </c>
      <c r="P3" s="80">
        <v>100</v>
      </c>
      <c r="Q3" s="64">
        <v>-24300</v>
      </c>
    </row>
    <row r="4" spans="1:17">
      <c r="A4" s="19" t="s">
        <v>6</v>
      </c>
      <c r="B4" s="124">
        <v>333.59999999999997</v>
      </c>
      <c r="C4" s="125"/>
      <c r="E4" s="33" t="s">
        <v>184</v>
      </c>
      <c r="F4" s="30" t="s">
        <v>187</v>
      </c>
      <c r="G4" s="13">
        <v>79</v>
      </c>
      <c r="H4" s="94">
        <f>IF(B$17=0,0,G4/B$17)</f>
        <v>0.47305389221556887</v>
      </c>
      <c r="I4" s="56">
        <v>30</v>
      </c>
      <c r="K4" s="5">
        <v>2</v>
      </c>
      <c r="L4" s="61">
        <v>-38</v>
      </c>
      <c r="N4" s="76" t="s">
        <v>105</v>
      </c>
      <c r="O4" s="83">
        <f t="shared" si="0"/>
        <v>364.28571428571428</v>
      </c>
      <c r="P4" s="80">
        <v>98</v>
      </c>
      <c r="Q4" s="64">
        <v>35700</v>
      </c>
    </row>
    <row r="5" spans="1:17">
      <c r="A5" s="19" t="s">
        <v>7</v>
      </c>
      <c r="B5" s="126">
        <f>IF(B$2=0,0,B$4/B$2)</f>
        <v>3.3359999999999999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0.39520958083832336</v>
      </c>
      <c r="I5" s="56">
        <v>24</v>
      </c>
      <c r="K5" s="5">
        <v>3</v>
      </c>
      <c r="L5" s="61">
        <v>-56.4</v>
      </c>
      <c r="N5" s="76" t="s">
        <v>157</v>
      </c>
      <c r="O5" s="83">
        <f>IF(P5=0,0,Q5/P5)</f>
        <v>-241.86046511627907</v>
      </c>
      <c r="P5" s="80">
        <v>86</v>
      </c>
      <c r="Q5" s="64">
        <v>-20800</v>
      </c>
    </row>
    <row r="6" spans="1:17">
      <c r="A6" s="19" t="s">
        <v>1</v>
      </c>
      <c r="B6" s="128">
        <f>IF(B$2=0,0,(B$7*1+B$8*2+B$9*3+B$10*4)/B$2)</f>
        <v>2.41</v>
      </c>
      <c r="C6" s="129"/>
      <c r="E6" s="33" t="s">
        <v>55</v>
      </c>
      <c r="F6" s="30" t="s">
        <v>155</v>
      </c>
      <c r="G6" s="13">
        <v>45</v>
      </c>
      <c r="H6" s="94">
        <f>IF(B$17=0,0,G6/B$17)</f>
        <v>0.26946107784431139</v>
      </c>
      <c r="I6" s="56">
        <v>17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389.23076923076923</v>
      </c>
      <c r="P6" s="80">
        <v>65</v>
      </c>
      <c r="Q6" s="64">
        <v>25300</v>
      </c>
    </row>
    <row r="7" spans="1:17">
      <c r="A7" s="19" t="s">
        <v>2</v>
      </c>
      <c r="B7" s="13">
        <v>31</v>
      </c>
      <c r="C7" s="6">
        <f t="shared" ref="C7:C12" si="2">IF(B$2=0,0,B7/B$2)</f>
        <v>0.31</v>
      </c>
      <c r="E7" s="33" t="s">
        <v>56</v>
      </c>
      <c r="F7" s="30" t="s">
        <v>185</v>
      </c>
      <c r="G7" s="13">
        <v>34</v>
      </c>
      <c r="H7" s="94">
        <f>IF(B$17=0,0,G7/B$17)</f>
        <v>0.20359281437125748</v>
      </c>
      <c r="I7" s="56">
        <v>43</v>
      </c>
      <c r="K7" s="5">
        <v>5</v>
      </c>
      <c r="L7" s="61">
        <v>-125.9</v>
      </c>
      <c r="N7" s="76" t="s">
        <v>107</v>
      </c>
      <c r="O7" s="83">
        <f t="shared" si="0"/>
        <v>1193.1818181818182</v>
      </c>
      <c r="P7" s="80">
        <v>44</v>
      </c>
      <c r="Q7" s="64">
        <v>52500</v>
      </c>
    </row>
    <row r="8" spans="1:17">
      <c r="A8" s="19" t="s">
        <v>3</v>
      </c>
      <c r="B8" s="13">
        <v>24</v>
      </c>
      <c r="C8" s="6">
        <f>IF(B$2=0,0,B8/B$2)</f>
        <v>0.24</v>
      </c>
      <c r="E8" s="33" t="s">
        <v>59</v>
      </c>
      <c r="F8" s="30" t="s">
        <v>23</v>
      </c>
      <c r="G8" s="13">
        <v>33</v>
      </c>
      <c r="H8" s="94">
        <f>IF(B$17=0,0,G8/B$17)</f>
        <v>0.19760479041916168</v>
      </c>
      <c r="I8" s="56">
        <v>17</v>
      </c>
      <c r="K8" s="5">
        <v>6</v>
      </c>
      <c r="L8" s="61">
        <v>-178.9</v>
      </c>
      <c r="N8" s="76" t="s">
        <v>108</v>
      </c>
      <c r="O8" s="83">
        <f t="shared" si="0"/>
        <v>-507.14285714285717</v>
      </c>
      <c r="P8" s="80">
        <v>14</v>
      </c>
      <c r="Q8" s="64">
        <v>-7100</v>
      </c>
    </row>
    <row r="9" spans="1:17">
      <c r="A9" s="20" t="s">
        <v>4</v>
      </c>
      <c r="B9" s="14">
        <v>18</v>
      </c>
      <c r="C9" s="7">
        <f>IF(B$2=0,0,B9/B$2)</f>
        <v>0.18</v>
      </c>
      <c r="E9" s="33" t="s">
        <v>57</v>
      </c>
      <c r="F9" s="30" t="s">
        <v>21</v>
      </c>
      <c r="G9" s="13">
        <v>27</v>
      </c>
      <c r="H9" s="94">
        <f>IF(B$17=0,0,G9/B$17)</f>
        <v>0.16167664670658682</v>
      </c>
      <c r="I9" s="56">
        <v>41</v>
      </c>
      <c r="K9" s="5">
        <v>7</v>
      </c>
      <c r="L9" s="61">
        <v>-206</v>
      </c>
      <c r="N9" s="77" t="s">
        <v>158</v>
      </c>
      <c r="O9" s="84">
        <f t="shared" si="0"/>
        <v>-5500</v>
      </c>
      <c r="P9" s="81">
        <v>2</v>
      </c>
      <c r="Q9" s="65">
        <v>-11000</v>
      </c>
    </row>
    <row r="10" spans="1:17">
      <c r="A10" s="20" t="s">
        <v>152</v>
      </c>
      <c r="B10" s="14">
        <v>27</v>
      </c>
      <c r="C10" s="7">
        <f>IF(B$2=0,0,B10/B$2)</f>
        <v>0.27</v>
      </c>
      <c r="E10" s="33" t="s">
        <v>182</v>
      </c>
      <c r="F10" s="30" t="s">
        <v>19</v>
      </c>
      <c r="G10" s="13">
        <v>25</v>
      </c>
      <c r="H10" s="94">
        <f>IF(B$17=0,0,G10/B$17)</f>
        <v>0.1497005988023952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55</v>
      </c>
      <c r="C11" s="7">
        <f>IF(B$2=0,0,B11/B$2)</f>
        <v>0.55000000000000004</v>
      </c>
      <c r="E11" s="33" t="s">
        <v>74</v>
      </c>
      <c r="F11" s="30" t="s">
        <v>38</v>
      </c>
      <c r="G11" s="13">
        <v>7</v>
      </c>
      <c r="H11" s="94">
        <f>IF(B$17=0,0,G11/B$17)</f>
        <v>4.1916167664670656E-2</v>
      </c>
      <c r="I11" s="56">
        <v>16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0.02</v>
      </c>
      <c r="E12" s="33" t="s">
        <v>77</v>
      </c>
      <c r="F12" s="30" t="s">
        <v>41</v>
      </c>
      <c r="G12" s="13">
        <v>6</v>
      </c>
      <c r="H12" s="94">
        <f>IF(B$17=0,0,G12/B$17)</f>
        <v>3.5928143712574849E-2</v>
      </c>
      <c r="I12" s="56">
        <v>20</v>
      </c>
      <c r="K12" s="5">
        <v>10</v>
      </c>
      <c r="L12" s="61">
        <v>-315.09999999999997</v>
      </c>
      <c r="N12" s="75" t="s">
        <v>126</v>
      </c>
      <c r="O12" s="85">
        <f>IF(P12=0,0,Q12/P12)</f>
        <v>11.033333333333331</v>
      </c>
      <c r="P12" s="79">
        <v>33</v>
      </c>
      <c r="Q12" s="67">
        <v>364.09999999999997</v>
      </c>
    </row>
    <row r="13" spans="1:17">
      <c r="A13" s="22" t="s">
        <v>97</v>
      </c>
      <c r="B13" s="15">
        <v>180</v>
      </c>
      <c r="C13" s="11">
        <f>IF(B$3=0,0,B13/B$3)</f>
        <v>0.25423728813559321</v>
      </c>
      <c r="E13" s="33" t="s">
        <v>67</v>
      </c>
      <c r="F13" s="30" t="s">
        <v>31</v>
      </c>
      <c r="G13" s="13">
        <v>4</v>
      </c>
      <c r="H13" s="94">
        <f>IF(B$17=0,0,G13/B$17)</f>
        <v>2.3952095808383235E-2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191</v>
      </c>
      <c r="C14" s="6">
        <f>IF(B$3=0,0,B14/B$3)</f>
        <v>0.26977401129943501</v>
      </c>
      <c r="E14" s="33" t="s">
        <v>58</v>
      </c>
      <c r="F14" s="30" t="s">
        <v>22</v>
      </c>
      <c r="G14" s="13">
        <v>3</v>
      </c>
      <c r="H14" s="94">
        <f>IF(B$17=0,0,G14/B$17)</f>
        <v>1.7964071856287425E-2</v>
      </c>
      <c r="I14" s="56">
        <v>37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85</v>
      </c>
      <c r="C15" s="4">
        <f>IF(B$13=0,0,B15/B$13)</f>
        <v>0.47222222222222221</v>
      </c>
      <c r="E15" s="33" t="s">
        <v>61</v>
      </c>
      <c r="F15" s="30" t="s">
        <v>25</v>
      </c>
      <c r="G15" s="13">
        <v>3</v>
      </c>
      <c r="H15" s="94">
        <f>IF(B$17=0,0,G15/B$17)</f>
        <v>1.7964071856287425E-2</v>
      </c>
      <c r="I15" s="56">
        <v>5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65</v>
      </c>
      <c r="C16" s="4">
        <f>IF(B$14=0,0,B16/B$14)</f>
        <v>0.34031413612565448</v>
      </c>
      <c r="E16" s="33" t="s">
        <v>69</v>
      </c>
      <c r="F16" s="30" t="s">
        <v>33</v>
      </c>
      <c r="G16" s="13">
        <v>3</v>
      </c>
      <c r="H16" s="94">
        <f>IF(B$17=0,0,G16/B$17)</f>
        <v>1.7964071856287425E-2</v>
      </c>
      <c r="I16" s="56">
        <v>8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167</v>
      </c>
      <c r="C17" s="4">
        <f>IF(B$3=0,0,B17/B$3)</f>
        <v>0.23587570621468926</v>
      </c>
      <c r="E17" s="33" t="s">
        <v>183</v>
      </c>
      <c r="F17" s="30" t="s">
        <v>186</v>
      </c>
      <c r="G17" s="13">
        <v>2</v>
      </c>
      <c r="H17" s="94">
        <f>IF(B$17=0,0,G17/B$17)</f>
        <v>1.1976047904191617E-2</v>
      </c>
      <c r="I17" s="56">
        <v>19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95</v>
      </c>
      <c r="C18" s="6">
        <f>IF(B$3=0,0,B18/B$3)</f>
        <v>0.13418079096045199</v>
      </c>
      <c r="E18" s="33" t="s">
        <v>63</v>
      </c>
      <c r="F18" s="30" t="s">
        <v>27</v>
      </c>
      <c r="G18" s="13">
        <v>1</v>
      </c>
      <c r="H18" s="94">
        <f>IF(B$17=0,0,G18/B$17)</f>
        <v>5.9880239520958087E-3</v>
      </c>
      <c r="I18" s="56">
        <v>4</v>
      </c>
      <c r="K18" s="5">
        <v>16</v>
      </c>
      <c r="L18" s="61">
        <v>-373.59999999999991</v>
      </c>
      <c r="N18" s="75" t="s">
        <v>388</v>
      </c>
      <c r="O18" s="85">
        <f t="shared" ref="O18:O37" si="3">IF(P18=0,0,Q18/P18)</f>
        <v>54.466666666666661</v>
      </c>
      <c r="P18" s="79">
        <v>3</v>
      </c>
      <c r="Q18" s="67">
        <v>163.39999999999998</v>
      </c>
    </row>
    <row r="19" spans="1:17">
      <c r="A19" s="19" t="s">
        <v>12</v>
      </c>
      <c r="B19" s="13">
        <v>61</v>
      </c>
      <c r="C19" s="6">
        <f>IF(B$17=0,0,B19/B$17)</f>
        <v>0.3652694610778443</v>
      </c>
      <c r="E19" s="33" t="s">
        <v>66</v>
      </c>
      <c r="F19" s="30" t="s">
        <v>30</v>
      </c>
      <c r="G19" s="13">
        <v>1</v>
      </c>
      <c r="H19" s="94">
        <f>IF(B$17=0,0,G19/B$17)</f>
        <v>5.9880239520958087E-3</v>
      </c>
      <c r="I19" s="56">
        <v>20</v>
      </c>
      <c r="K19" s="5">
        <v>17</v>
      </c>
      <c r="L19" s="61">
        <v>-357.09999999999991</v>
      </c>
      <c r="N19" s="76" t="s">
        <v>324</v>
      </c>
      <c r="O19" s="86">
        <f t="shared" si="3"/>
        <v>42.744000000000007</v>
      </c>
      <c r="P19" s="80">
        <v>25</v>
      </c>
      <c r="Q19" s="68">
        <v>1068.6000000000001</v>
      </c>
    </row>
    <row r="20" spans="1:17">
      <c r="A20" s="19" t="s">
        <v>11</v>
      </c>
      <c r="B20" s="13">
        <v>106</v>
      </c>
      <c r="C20" s="6">
        <f>IF(B$17=0,0,B20/B$17)</f>
        <v>0.6347305389221557</v>
      </c>
      <c r="E20" s="33" t="s">
        <v>71</v>
      </c>
      <c r="F20" s="30" t="s">
        <v>35</v>
      </c>
      <c r="G20" s="13">
        <v>1</v>
      </c>
      <c r="H20" s="94">
        <f>IF(B$17=0,0,G20/B$17)</f>
        <v>5.9880239520958087E-3</v>
      </c>
      <c r="I20" s="56">
        <v>21</v>
      </c>
      <c r="K20" s="5">
        <v>18</v>
      </c>
      <c r="L20" s="61">
        <v>-287.99999999999989</v>
      </c>
      <c r="N20" s="76" t="s">
        <v>402</v>
      </c>
      <c r="O20" s="86">
        <f t="shared" si="3"/>
        <v>42.099999999999994</v>
      </c>
      <c r="P20" s="80">
        <v>1</v>
      </c>
      <c r="Q20" s="68">
        <v>42.099999999999994</v>
      </c>
    </row>
    <row r="21" spans="1:17">
      <c r="A21" s="19" t="s">
        <v>151</v>
      </c>
      <c r="B21" s="13">
        <v>85</v>
      </c>
      <c r="C21" s="6">
        <f>IF(B$17=0,0,B21/B$17)</f>
        <v>0.50898203592814373</v>
      </c>
      <c r="E21" s="33" t="s">
        <v>76</v>
      </c>
      <c r="F21" s="30" t="s">
        <v>40</v>
      </c>
      <c r="G21" s="13">
        <v>1</v>
      </c>
      <c r="H21" s="94">
        <f>IF(B$17=0,0,G21/B$17)</f>
        <v>5.9880239520958087E-3</v>
      </c>
      <c r="I21" s="56">
        <v>6</v>
      </c>
      <c r="K21" s="5">
        <v>19</v>
      </c>
      <c r="L21" s="61">
        <v>-307.69999999999987</v>
      </c>
      <c r="N21" s="76" t="s">
        <v>228</v>
      </c>
      <c r="O21" s="86">
        <f t="shared" si="3"/>
        <v>40.200000000000003</v>
      </c>
      <c r="P21" s="80">
        <v>1</v>
      </c>
      <c r="Q21" s="68">
        <v>40.200000000000003</v>
      </c>
    </row>
    <row r="22" spans="1:17">
      <c r="A22" s="19" t="s">
        <v>149</v>
      </c>
      <c r="B22" s="13">
        <v>65</v>
      </c>
      <c r="C22" s="6">
        <f>IF(B$17=0,0,B22/B$17)</f>
        <v>0.38922155688622756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269</v>
      </c>
      <c r="O22" s="86">
        <f t="shared" si="3"/>
        <v>37.799999999999997</v>
      </c>
      <c r="P22" s="80">
        <v>4</v>
      </c>
      <c r="Q22" s="68">
        <v>151.19999999999999</v>
      </c>
    </row>
    <row r="23" spans="1:17">
      <c r="A23" s="19" t="s">
        <v>150</v>
      </c>
      <c r="B23" s="13">
        <v>17</v>
      </c>
      <c r="C23" s="6">
        <f>IF(B$17=0,0,B23/B$17)</f>
        <v>0.10179640718562874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244</v>
      </c>
      <c r="O23" s="86">
        <f t="shared" si="3"/>
        <v>36.171428571428571</v>
      </c>
      <c r="P23" s="80">
        <v>7</v>
      </c>
      <c r="Q23" s="68">
        <v>253.20000000000002</v>
      </c>
    </row>
    <row r="24" spans="1:17">
      <c r="A24" s="19" t="s">
        <v>5</v>
      </c>
      <c r="B24" s="16">
        <f>IF(B$17=0,0,C24/B$17)</f>
        <v>6224.5508982035926</v>
      </c>
      <c r="C24" s="8">
        <v>1039500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238</v>
      </c>
      <c r="O24" s="86">
        <f t="shared" si="3"/>
        <v>21.575000000000003</v>
      </c>
      <c r="P24" s="80">
        <v>8</v>
      </c>
      <c r="Q24" s="68">
        <v>172.60000000000002</v>
      </c>
    </row>
    <row r="25" spans="1:17">
      <c r="A25" s="20" t="s">
        <v>133</v>
      </c>
      <c r="B25" s="97">
        <f>IF($B$17-B$16=0,0,C25/($B$17-B$16))</f>
        <v>7580.3921568627447</v>
      </c>
      <c r="C25" s="98">
        <v>773200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235</v>
      </c>
      <c r="O25" s="86">
        <f t="shared" si="3"/>
        <v>19.724324324324325</v>
      </c>
      <c r="P25" s="80">
        <v>37</v>
      </c>
      <c r="Q25" s="68">
        <v>729.80000000000007</v>
      </c>
    </row>
    <row r="26" spans="1:17">
      <c r="A26" s="20" t="s">
        <v>134</v>
      </c>
      <c r="B26" s="97">
        <f>IF(B$16=0,0,C26/B$16)</f>
        <v>4096.9230769230771</v>
      </c>
      <c r="C26" s="98">
        <v>266300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195</v>
      </c>
      <c r="O26" s="86">
        <f t="shared" si="3"/>
        <v>18.339999999999996</v>
      </c>
      <c r="P26" s="80">
        <v>5</v>
      </c>
      <c r="Q26" s="68">
        <v>91.699999999999989</v>
      </c>
    </row>
    <row r="27" spans="1:17">
      <c r="A27" s="20" t="s">
        <v>132</v>
      </c>
      <c r="B27" s="97">
        <f>IF(B$18=0,0,C27/B$18)</f>
        <v>-4948.4210526315792</v>
      </c>
      <c r="C27" s="98">
        <v>-470100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304</v>
      </c>
      <c r="O27" s="86">
        <f t="shared" si="3"/>
        <v>7.5</v>
      </c>
      <c r="P27" s="80">
        <v>2</v>
      </c>
      <c r="Q27" s="68">
        <v>15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392</v>
      </c>
      <c r="O28" s="86">
        <f t="shared" si="3"/>
        <v>7.4499999999999984</v>
      </c>
      <c r="P28" s="80">
        <v>2</v>
      </c>
      <c r="Q28" s="68">
        <v>14.899999999999997</v>
      </c>
    </row>
    <row r="29" spans="1:17">
      <c r="A29" s="19" t="s">
        <v>131</v>
      </c>
      <c r="B29" s="13">
        <v>34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272</v>
      </c>
      <c r="O29" s="86">
        <f t="shared" si="3"/>
        <v>0.34761904761904272</v>
      </c>
      <c r="P29" s="80">
        <v>42</v>
      </c>
      <c r="Q29" s="68">
        <v>14.599999999999795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276</v>
      </c>
      <c r="O30" s="86">
        <f t="shared" si="3"/>
        <v>-1.1013888888888899</v>
      </c>
      <c r="P30" s="80">
        <v>72</v>
      </c>
      <c r="Q30" s="68">
        <v>-79.300000000000068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333</v>
      </c>
      <c r="O31" s="86">
        <f t="shared" si="3"/>
        <v>-3.0761904761904773</v>
      </c>
      <c r="P31" s="80">
        <v>21</v>
      </c>
      <c r="Q31" s="68">
        <v>-64.600000000000023</v>
      </c>
    </row>
    <row r="32" spans="1:17">
      <c r="A32" s="21" t="s">
        <v>112</v>
      </c>
      <c r="B32" s="26">
        <v>2</v>
      </c>
      <c r="C32" s="9">
        <f>IF(B$3=0,0,B32/B$3)</f>
        <v>2.8248587570621469E-3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263</v>
      </c>
      <c r="O32" s="86">
        <f t="shared" si="3"/>
        <v>-8.3057142857142878</v>
      </c>
      <c r="P32" s="80">
        <v>35</v>
      </c>
      <c r="Q32" s="68">
        <v>-290.7000000000001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169</v>
      </c>
      <c r="O33" s="86">
        <f t="shared" si="3"/>
        <v>-19.708333333333332</v>
      </c>
      <c r="P33" s="80">
        <v>24</v>
      </c>
      <c r="Q33" s="68">
        <v>-473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265</v>
      </c>
      <c r="O34" s="86">
        <f t="shared" si="3"/>
        <v>-22.78</v>
      </c>
      <c r="P34" s="80">
        <v>5</v>
      </c>
      <c r="Q34" s="68">
        <v>-113.9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0.16167664670658682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423</v>
      </c>
      <c r="O35" s="86">
        <f t="shared" si="3"/>
        <v>-26.6</v>
      </c>
      <c r="P35" s="80">
        <v>1</v>
      </c>
      <c r="Q35" s="68">
        <v>-26.6</v>
      </c>
    </row>
    <row r="36" spans="1:17">
      <c r="A36" s="19" t="s">
        <v>135</v>
      </c>
      <c r="B36" s="13">
        <v>37</v>
      </c>
      <c r="C36" s="6">
        <f t="shared" si="4"/>
        <v>0.22155688622754491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255</v>
      </c>
      <c r="O36" s="86">
        <f t="shared" si="3"/>
        <v>-55.924999999999997</v>
      </c>
      <c r="P36" s="80">
        <v>4</v>
      </c>
      <c r="Q36" s="68">
        <v>-223.7</v>
      </c>
    </row>
    <row r="37" spans="1:17">
      <c r="A37" s="19" t="s">
        <v>136</v>
      </c>
      <c r="B37" s="100">
        <v>30</v>
      </c>
      <c r="C37" s="6">
        <f t="shared" si="4"/>
        <v>0.17964071856287425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163</v>
      </c>
      <c r="O37" s="86">
        <f t="shared" si="3"/>
        <v>-113.30000000000001</v>
      </c>
      <c r="P37" s="80">
        <v>1</v>
      </c>
      <c r="Q37" s="68">
        <v>-113.30000000000001</v>
      </c>
    </row>
    <row r="38" spans="1:17">
      <c r="A38" s="19" t="s">
        <v>137</v>
      </c>
      <c r="B38" s="100">
        <v>41</v>
      </c>
      <c r="C38" s="6">
        <f t="shared" si="4"/>
        <v>0.24550898203592814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21</v>
      </c>
      <c r="C39" s="6">
        <f t="shared" si="4"/>
        <v>0.12574850299401197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2.9940119760479042E-2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1.1976047904191617E-2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5.9880239520958087E-3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5.9880239520958087E-3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5.9880239520958087E-3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5.9880239520958087E-3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</sheetData>
  <sortState xmlns:xlrd2="http://schemas.microsoft.com/office/spreadsheetml/2017/richdata2" ref="E2:I10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29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31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34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32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37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21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22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12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18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16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29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32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24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25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44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29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10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14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22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27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26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19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48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26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39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21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22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17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32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13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23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9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13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29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42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27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37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38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54</v>
      </c>
      <c r="F2" s="29" t="s">
        <v>20</v>
      </c>
      <c r="G2" s="12">
        <v>32</v>
      </c>
      <c r="H2" s="93">
        <f>IF(B$17=0,0,G2/B$17)</f>
        <v>0.86486486486486491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542.85714285714289</v>
      </c>
      <c r="P2" s="79">
        <v>21</v>
      </c>
      <c r="Q2" s="63">
        <v>11400</v>
      </c>
    </row>
    <row r="3" spans="1:17">
      <c r="A3" s="19" t="s">
        <v>8</v>
      </c>
      <c r="B3" s="122">
        <v>175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0.54054054054054057</v>
      </c>
      <c r="I3" s="56">
        <v>24</v>
      </c>
      <c r="K3" s="5">
        <v>1</v>
      </c>
      <c r="L3" s="61">
        <v>59.3</v>
      </c>
      <c r="N3" s="76" t="s">
        <v>104</v>
      </c>
      <c r="O3" s="83">
        <f t="shared" si="0"/>
        <v>1176.1904761904761</v>
      </c>
      <c r="P3" s="80">
        <v>21</v>
      </c>
      <c r="Q3" s="64">
        <v>24700</v>
      </c>
    </row>
    <row r="4" spans="1:17">
      <c r="A4" s="19" t="s">
        <v>6</v>
      </c>
      <c r="B4" s="124">
        <v>248.39999999999992</v>
      </c>
      <c r="C4" s="125"/>
      <c r="E4" s="33" t="s">
        <v>184</v>
      </c>
      <c r="F4" s="30" t="s">
        <v>187</v>
      </c>
      <c r="G4" s="13">
        <v>17</v>
      </c>
      <c r="H4" s="94">
        <f>IF(B$17=0,0,G4/B$17)</f>
        <v>0.45945945945945948</v>
      </c>
      <c r="I4" s="56">
        <v>31</v>
      </c>
      <c r="K4" s="5">
        <v>2</v>
      </c>
      <c r="L4" s="61">
        <v>33.799999999999997</v>
      </c>
      <c r="N4" s="76" t="s">
        <v>105</v>
      </c>
      <c r="O4" s="83">
        <f t="shared" si="0"/>
        <v>-820</v>
      </c>
      <c r="P4" s="80">
        <v>20</v>
      </c>
      <c r="Q4" s="64">
        <v>-16400</v>
      </c>
    </row>
    <row r="5" spans="1:17">
      <c r="A5" s="19" t="s">
        <v>7</v>
      </c>
      <c r="B5" s="126">
        <f>IF(B$2=0,0,B$4/B$2)</f>
        <v>11.828571428571426</v>
      </c>
      <c r="C5" s="127"/>
      <c r="E5" s="33" t="s">
        <v>55</v>
      </c>
      <c r="F5" s="30" t="s">
        <v>155</v>
      </c>
      <c r="G5" s="13">
        <v>11</v>
      </c>
      <c r="H5" s="94">
        <f>IF(B$17=0,0,G5/B$17)</f>
        <v>0.29729729729729731</v>
      </c>
      <c r="I5" s="56">
        <v>14</v>
      </c>
      <c r="K5" s="5">
        <v>3</v>
      </c>
      <c r="L5" s="61">
        <v>101.6</v>
      </c>
      <c r="N5" s="76" t="s">
        <v>157</v>
      </c>
      <c r="O5" s="83">
        <f>IF(P5=0,0,Q5/P5)</f>
        <v>947.36842105263156</v>
      </c>
      <c r="P5" s="80">
        <v>19</v>
      </c>
      <c r="Q5" s="64">
        <v>18000</v>
      </c>
    </row>
    <row r="6" spans="1:17">
      <c r="A6" s="19" t="s">
        <v>1</v>
      </c>
      <c r="B6" s="128">
        <f>IF(B$2=0,0,(B$7*1+B$8*2+B$9*3+B$10*4)/B$2)</f>
        <v>2.1904761904761907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22</v>
      </c>
      <c r="K6" s="5">
        <v>4</v>
      </c>
      <c r="L6" s="61">
        <v>148.5</v>
      </c>
      <c r="N6" s="76" t="s">
        <v>106</v>
      </c>
      <c r="O6" s="83">
        <f t="shared" ref="O6" si="1">IF(P6=0,0,Q6/P6)</f>
        <v>631.25</v>
      </c>
      <c r="P6" s="80">
        <v>16</v>
      </c>
      <c r="Q6" s="64">
        <v>10100</v>
      </c>
    </row>
    <row r="7" spans="1:17">
      <c r="A7" s="19" t="s">
        <v>2</v>
      </c>
      <c r="B7" s="13">
        <v>8</v>
      </c>
      <c r="C7" s="6">
        <f t="shared" ref="C7:C12" si="2">IF(B$2=0,0,B7/B$2)</f>
        <v>0.38095238095238093</v>
      </c>
      <c r="E7" s="33" t="s">
        <v>59</v>
      </c>
      <c r="F7" s="30" t="s">
        <v>23</v>
      </c>
      <c r="G7" s="13">
        <v>9</v>
      </c>
      <c r="H7" s="94">
        <f>IF(B$17=0,0,G7/B$17)</f>
        <v>0.24324324324324326</v>
      </c>
      <c r="I7" s="56">
        <v>12</v>
      </c>
      <c r="K7" s="5">
        <v>5</v>
      </c>
      <c r="L7" s="61">
        <v>127</v>
      </c>
      <c r="N7" s="76" t="s">
        <v>107</v>
      </c>
      <c r="O7" s="83">
        <f t="shared" si="0"/>
        <v>707.14285714285711</v>
      </c>
      <c r="P7" s="80">
        <v>14</v>
      </c>
      <c r="Q7" s="64">
        <v>9900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60</v>
      </c>
      <c r="F8" s="30" t="s">
        <v>24</v>
      </c>
      <c r="G8" s="13">
        <v>8</v>
      </c>
      <c r="H8" s="94">
        <f>IF(B$17=0,0,G8/B$17)</f>
        <v>0.21621621621621623</v>
      </c>
      <c r="I8" s="56">
        <v>46</v>
      </c>
      <c r="K8" s="5">
        <v>6</v>
      </c>
      <c r="L8" s="61">
        <v>83.5</v>
      </c>
      <c r="N8" s="76" t="s">
        <v>108</v>
      </c>
      <c r="O8" s="83">
        <f t="shared" si="0"/>
        <v>911.11111111111109</v>
      </c>
      <c r="P8" s="80">
        <v>9</v>
      </c>
      <c r="Q8" s="64">
        <v>8200</v>
      </c>
    </row>
    <row r="9" spans="1:17">
      <c r="A9" s="20" t="s">
        <v>4</v>
      </c>
      <c r="B9" s="14">
        <v>6</v>
      </c>
      <c r="C9" s="7">
        <f>IF(B$2=0,0,B9/B$2)</f>
        <v>0.2857142857142857</v>
      </c>
      <c r="E9" s="33" t="s">
        <v>57</v>
      </c>
      <c r="F9" s="30" t="s">
        <v>21</v>
      </c>
      <c r="G9" s="13">
        <v>7</v>
      </c>
      <c r="H9" s="94">
        <f>IF(B$17=0,0,G9/B$17)</f>
        <v>0.1891891891891892</v>
      </c>
      <c r="I9" s="56">
        <v>34</v>
      </c>
      <c r="K9" s="5">
        <v>7</v>
      </c>
      <c r="L9" s="61">
        <v>137.19999999999999</v>
      </c>
      <c r="N9" s="77" t="s">
        <v>158</v>
      </c>
      <c r="O9" s="84">
        <f t="shared" si="0"/>
        <v>-833.33333333333337</v>
      </c>
      <c r="P9" s="81">
        <v>3</v>
      </c>
      <c r="Q9" s="65">
        <v>-2500</v>
      </c>
    </row>
    <row r="10" spans="1:17">
      <c r="A10" s="20" t="s">
        <v>152</v>
      </c>
      <c r="B10" s="14">
        <v>3</v>
      </c>
      <c r="C10" s="7">
        <f>IF(B$2=0,0,B10/B$2)</f>
        <v>0.14285714285714285</v>
      </c>
      <c r="E10" s="33" t="s">
        <v>182</v>
      </c>
      <c r="F10" s="30" t="s">
        <v>19</v>
      </c>
      <c r="G10" s="13">
        <v>5</v>
      </c>
      <c r="H10" s="94">
        <f>IF(B$17=0,0,G10/B$17)</f>
        <v>0.13513513513513514</v>
      </c>
      <c r="I10" s="56">
        <v>18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0.5714285714285714</v>
      </c>
      <c r="E11" s="33" t="s">
        <v>74</v>
      </c>
      <c r="F11" s="30" t="s">
        <v>38</v>
      </c>
      <c r="G11" s="13">
        <v>4</v>
      </c>
      <c r="H11" s="94">
        <f>IF(B$17=0,0,G11/B$17)</f>
        <v>0.10810810810810811</v>
      </c>
      <c r="I11" s="56">
        <v>3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5.4054054054054057E-2</v>
      </c>
      <c r="I12" s="56">
        <v>12</v>
      </c>
      <c r="K12" s="5">
        <v>10</v>
      </c>
      <c r="L12" s="61">
        <v>319.5</v>
      </c>
      <c r="N12" s="75" t="s">
        <v>126</v>
      </c>
      <c r="O12" s="85">
        <f>IF(P12=0,0,Q12/P12)</f>
        <v>23.8</v>
      </c>
      <c r="P12" s="79">
        <v>6</v>
      </c>
      <c r="Q12" s="67">
        <v>142.80000000000001</v>
      </c>
    </row>
    <row r="13" spans="1:17">
      <c r="A13" s="22" t="s">
        <v>97</v>
      </c>
      <c r="B13" s="15">
        <v>36</v>
      </c>
      <c r="C13" s="11">
        <f>IF(B$3=0,0,B13/B$3)</f>
        <v>0.20571428571428571</v>
      </c>
      <c r="E13" s="33" t="s">
        <v>58</v>
      </c>
      <c r="F13" s="30" t="s">
        <v>22</v>
      </c>
      <c r="G13" s="13">
        <v>1</v>
      </c>
      <c r="H13" s="94">
        <f>IF(B$17=0,0,G13/B$17)</f>
        <v>2.7027027027027029E-2</v>
      </c>
      <c r="I13" s="56">
        <v>35</v>
      </c>
      <c r="K13" s="5">
        <v>11</v>
      </c>
      <c r="L13" s="61">
        <v>302.2</v>
      </c>
      <c r="N13" s="76" t="s">
        <v>127</v>
      </c>
      <c r="O13" s="86">
        <f>IF(P13=0,0,Q13/P13)</f>
        <v>24.766666666666666</v>
      </c>
      <c r="P13" s="80">
        <v>6</v>
      </c>
      <c r="Q13" s="68">
        <v>148.6</v>
      </c>
    </row>
    <row r="14" spans="1:17">
      <c r="A14" s="19" t="s">
        <v>94</v>
      </c>
      <c r="B14" s="13">
        <v>32</v>
      </c>
      <c r="C14" s="6">
        <f>IF(B$3=0,0,B14/B$3)</f>
        <v>0.18285714285714286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9</v>
      </c>
      <c r="K14" s="5">
        <v>12</v>
      </c>
      <c r="L14" s="61">
        <v>285.2</v>
      </c>
      <c r="N14" s="76" t="s">
        <v>128</v>
      </c>
      <c r="O14" s="86">
        <f>IF(P14=0,0,Q14/P14)</f>
        <v>4.42</v>
      </c>
      <c r="P14" s="80">
        <v>5</v>
      </c>
      <c r="Q14" s="68">
        <v>22.1</v>
      </c>
    </row>
    <row r="15" spans="1:17">
      <c r="A15" s="18" t="s">
        <v>99</v>
      </c>
      <c r="B15" s="12">
        <f>B21</f>
        <v>20</v>
      </c>
      <c r="C15" s="4">
        <f>IF(B$13=0,0,B15/B$13)</f>
        <v>0.55555555555555558</v>
      </c>
      <c r="E15" s="33" t="s">
        <v>68</v>
      </c>
      <c r="F15" s="30" t="s">
        <v>32</v>
      </c>
      <c r="G15" s="13">
        <v>1</v>
      </c>
      <c r="H15" s="94">
        <f>IF(B$17=0,0,G15/B$17)</f>
        <v>2.7027027027027029E-2</v>
      </c>
      <c r="I15" s="56">
        <v>1</v>
      </c>
      <c r="K15" s="5">
        <v>13</v>
      </c>
      <c r="L15" s="61">
        <v>291.5</v>
      </c>
      <c r="N15" s="77" t="s">
        <v>159</v>
      </c>
      <c r="O15" s="87">
        <f>IF(P15=0,0,Q15/P15)</f>
        <v>-16.275000000000002</v>
      </c>
      <c r="P15" s="81">
        <v>4</v>
      </c>
      <c r="Q15" s="69">
        <v>-65.100000000000009</v>
      </c>
    </row>
    <row r="16" spans="1:17">
      <c r="A16" s="18" t="s">
        <v>100</v>
      </c>
      <c r="B16" s="12">
        <f>B22</f>
        <v>11</v>
      </c>
      <c r="C16" s="4">
        <f>IF(B$14=0,0,B16/B$14)</f>
        <v>0.34375</v>
      </c>
      <c r="E16" s="33" t="s">
        <v>71</v>
      </c>
      <c r="F16" s="30" t="s">
        <v>35</v>
      </c>
      <c r="G16" s="13">
        <v>1</v>
      </c>
      <c r="H16" s="94">
        <f>IF(B$17=0,0,G16/B$17)</f>
        <v>2.7027027027027029E-2</v>
      </c>
      <c r="I16" s="56">
        <v>14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0.21142857142857144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0.12571428571428572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325.59999999999997</v>
      </c>
      <c r="N18" s="75" t="s">
        <v>404</v>
      </c>
      <c r="O18" s="85">
        <f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14</v>
      </c>
      <c r="C19" s="6">
        <f>IF(B$17=0,0,B19/B$17)</f>
        <v>0.3783783783783784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381.99999999999994</v>
      </c>
      <c r="N19" s="76" t="s">
        <v>396</v>
      </c>
      <c r="O19" s="86">
        <f>IF(P19=0,0,Q19/P19)</f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23</v>
      </c>
      <c r="C20" s="6">
        <f>IF(B$17=0,0,B20/B$17)</f>
        <v>0.6216216216216216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372.19999999999993</v>
      </c>
      <c r="N20" s="76" t="s">
        <v>244</v>
      </c>
      <c r="O20" s="86">
        <f>IF(P20=0,0,Q20/P20)</f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412</v>
      </c>
      <c r="O21" s="86">
        <f>IF(P21=0,0,Q21/P21)</f>
        <v>46.800000000000004</v>
      </c>
      <c r="P21" s="80">
        <v>3</v>
      </c>
      <c r="Q21" s="68">
        <v>140.4</v>
      </c>
    </row>
    <row r="22" spans="1:17">
      <c r="A22" s="19" t="s">
        <v>149</v>
      </c>
      <c r="B22" s="13">
        <v>11</v>
      </c>
      <c r="C22" s="6">
        <f>IF(B$17=0,0,B22/B$17)</f>
        <v>0.29729729729729731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274.89999999999992</v>
      </c>
      <c r="N22" s="76" t="s">
        <v>238</v>
      </c>
      <c r="O22" s="86">
        <f>IF(P22=0,0,Q22/P22)</f>
        <v>36.9</v>
      </c>
      <c r="P22" s="80">
        <v>1</v>
      </c>
      <c r="Q22" s="68">
        <v>36.9</v>
      </c>
    </row>
    <row r="23" spans="1:17">
      <c r="A23" s="19" t="s">
        <v>150</v>
      </c>
      <c r="B23" s="13">
        <v>6</v>
      </c>
      <c r="C23" s="6">
        <f>IF(B$17=0,0,B23/B$17)</f>
        <v>0.16216216216216217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23</v>
      </c>
      <c r="K23" s="5">
        <v>21</v>
      </c>
      <c r="L23" s="61">
        <v>248.39999999999992</v>
      </c>
      <c r="N23" s="76" t="s">
        <v>272</v>
      </c>
      <c r="O23" s="86">
        <f>IF(P23=0,0,Q23/P23)</f>
        <v>36.499999999999993</v>
      </c>
      <c r="P23" s="80">
        <v>3</v>
      </c>
      <c r="Q23" s="68">
        <v>109.49999999999999</v>
      </c>
    </row>
    <row r="24" spans="1:17">
      <c r="A24" s="19" t="s">
        <v>5</v>
      </c>
      <c r="B24" s="16">
        <f>IF(B$17=0,0,C24/B$17)</f>
        <v>7448.6486486486483</v>
      </c>
      <c r="C24" s="8">
        <v>275600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392</v>
      </c>
      <c r="O24" s="86">
        <f>IF(P24=0,0,Q24/P24)</f>
        <v>28.549999999999997</v>
      </c>
      <c r="P24" s="80">
        <v>8</v>
      </c>
      <c r="Q24" s="68">
        <v>228.39999999999998</v>
      </c>
    </row>
    <row r="25" spans="1:17">
      <c r="A25" s="20" t="s">
        <v>133</v>
      </c>
      <c r="B25" s="97">
        <f>IF($B$17-B$16=0,0,C25/($B$17-B$16))</f>
        <v>7769.2307692307695</v>
      </c>
      <c r="C25" s="98">
        <v>202000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>IF(P25=0,0,Q25/P25)</f>
        <v>17.207142857142852</v>
      </c>
      <c r="P25" s="80">
        <v>14</v>
      </c>
      <c r="Q25" s="68">
        <v>240.89999999999992</v>
      </c>
    </row>
    <row r="26" spans="1:17">
      <c r="A26" s="20" t="s">
        <v>134</v>
      </c>
      <c r="B26" s="97">
        <f>IF(B$16=0,0,C26/B$16)</f>
        <v>6690.909090909091</v>
      </c>
      <c r="C26" s="98">
        <v>73600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333</v>
      </c>
      <c r="O26" s="86">
        <f>IF(P26=0,0,Q26/P26)</f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-4727.272727272727</v>
      </c>
      <c r="C27" s="98">
        <v>-104000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235</v>
      </c>
      <c r="O27" s="86">
        <f>IF(P27=0,0,Q27/P27)</f>
        <v>4.6800000000000042</v>
      </c>
      <c r="P27" s="80">
        <v>5</v>
      </c>
      <c r="Q27" s="68">
        <v>23.40000000000002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>IF(P28=0,0,Q28/P28)</f>
        <v>-2.4400000000000004</v>
      </c>
      <c r="P28" s="80">
        <v>5</v>
      </c>
      <c r="Q28" s="68">
        <v>-12.200000000000003</v>
      </c>
    </row>
    <row r="29" spans="1:17">
      <c r="A29" s="19" t="s">
        <v>131</v>
      </c>
      <c r="B29" s="13">
        <v>41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391</v>
      </c>
      <c r="O29" s="86">
        <f>IF(P29=0,0,Q29/P29)</f>
        <v>-5.5333333333333341</v>
      </c>
      <c r="P29" s="80">
        <v>3</v>
      </c>
      <c r="Q29" s="68">
        <v>-16.600000000000001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>IF(P30=0,0,Q30/P30)</f>
        <v>-15.866666666666667</v>
      </c>
      <c r="P30" s="80">
        <v>3</v>
      </c>
      <c r="Q30" s="68">
        <v>-47.6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>IF(P31=0,0,Q31/P31)</f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277</v>
      </c>
      <c r="O32" s="86">
        <f>IF(P32=0,0,Q32/P32)</f>
        <v>-54.466666666666669</v>
      </c>
      <c r="P32" s="80">
        <v>3</v>
      </c>
      <c r="Q32" s="68">
        <v>-163.4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395</v>
      </c>
      <c r="O33" s="86">
        <f>IF(P33=0,0,Q33/P33)</f>
        <v>-99</v>
      </c>
      <c r="P33" s="80">
        <v>1</v>
      </c>
      <c r="Q33" s="68">
        <v>-99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6</v>
      </c>
      <c r="C35" s="102">
        <f t="shared" ref="C35:C47" si="3">IF(B$17=0,0,B35/B$17)</f>
        <v>0.16216216216216217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</v>
      </c>
      <c r="C36" s="6">
        <f t="shared" si="3"/>
        <v>2.7027027027027029E-2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11</v>
      </c>
      <c r="C37" s="6">
        <f t="shared" si="3"/>
        <v>0.29729729729729731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0.16216216216216217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3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6</v>
      </c>
      <c r="C40" s="6">
        <f t="shared" si="3"/>
        <v>0.16216216216216217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16</v>
      </c>
      <c r="H2" s="93">
        <f>IF(B$17=0,0,G2/B$17)</f>
        <v>0.59259259259259256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-1662.5</v>
      </c>
      <c r="P2" s="79">
        <v>16</v>
      </c>
      <c r="Q2" s="63">
        <v>-26600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0.51851851851851849</v>
      </c>
      <c r="I3" s="56">
        <v>26</v>
      </c>
      <c r="K3" s="5">
        <v>1</v>
      </c>
      <c r="L3" s="61">
        <v>-45.5</v>
      </c>
      <c r="N3" s="76" t="s">
        <v>104</v>
      </c>
      <c r="O3" s="83">
        <f t="shared" si="0"/>
        <v>643.75</v>
      </c>
      <c r="P3" s="80">
        <v>16</v>
      </c>
      <c r="Q3" s="64">
        <v>10300</v>
      </c>
    </row>
    <row r="4" spans="1:17">
      <c r="A4" s="19" t="s">
        <v>6</v>
      </c>
      <c r="B4" s="124">
        <v>-405.60000000000008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-31.6</v>
      </c>
      <c r="N4" s="76" t="s">
        <v>105</v>
      </c>
      <c r="O4" s="83">
        <f t="shared" si="0"/>
        <v>1312.5</v>
      </c>
      <c r="P4" s="80">
        <v>16</v>
      </c>
      <c r="Q4" s="64">
        <v>21000</v>
      </c>
    </row>
    <row r="5" spans="1:17">
      <c r="A5" s="19" t="s">
        <v>7</v>
      </c>
      <c r="B5" s="126">
        <f>IF(B$2=0,0,B$4/B$2)</f>
        <v>-25.350000000000005</v>
      </c>
      <c r="C5" s="127"/>
      <c r="E5" s="33" t="s">
        <v>60</v>
      </c>
      <c r="F5" s="30" t="s">
        <v>24</v>
      </c>
      <c r="G5" s="13">
        <v>11</v>
      </c>
      <c r="H5" s="94">
        <f>IF(B$17=0,0,G5/B$17)</f>
        <v>0.40740740740740738</v>
      </c>
      <c r="I5" s="56">
        <v>22</v>
      </c>
      <c r="K5" s="5">
        <v>3</v>
      </c>
      <c r="L5" s="61">
        <v>-57.8</v>
      </c>
      <c r="N5" s="76" t="s">
        <v>157</v>
      </c>
      <c r="O5" s="83">
        <f>IF(P5=0,0,Q5/P5)</f>
        <v>-3706.25</v>
      </c>
      <c r="P5" s="80">
        <v>16</v>
      </c>
      <c r="Q5" s="64">
        <v>-59300</v>
      </c>
    </row>
    <row r="6" spans="1:17">
      <c r="A6" s="19" t="s">
        <v>1</v>
      </c>
      <c r="B6" s="128">
        <f>IF(B$2=0,0,(B$7*1+B$8*2+B$9*3+B$10*4)/B$2)</f>
        <v>3.1875</v>
      </c>
      <c r="C6" s="129"/>
      <c r="E6" s="33" t="s">
        <v>55</v>
      </c>
      <c r="F6" s="30" t="s">
        <v>155</v>
      </c>
      <c r="G6" s="13">
        <v>7</v>
      </c>
      <c r="H6" s="94">
        <f>IF(B$17=0,0,G6/B$17)</f>
        <v>0.25925925925925924</v>
      </c>
      <c r="I6" s="56">
        <v>18</v>
      </c>
      <c r="K6" s="5">
        <v>4</v>
      </c>
      <c r="L6" s="61">
        <v>-98.4</v>
      </c>
      <c r="N6" s="76" t="s">
        <v>106</v>
      </c>
      <c r="O6" s="83">
        <f t="shared" ref="O6" si="1">IF(P6=0,0,Q6/P6)</f>
        <v>-860</v>
      </c>
      <c r="P6" s="80">
        <v>15</v>
      </c>
      <c r="Q6" s="64">
        <v>-12900</v>
      </c>
    </row>
    <row r="7" spans="1:17">
      <c r="A7" s="19" t="s">
        <v>2</v>
      </c>
      <c r="B7" s="13">
        <v>1</v>
      </c>
      <c r="C7" s="6">
        <f t="shared" ref="C7:C12" si="2">IF(B$2=0,0,B7/B$2)</f>
        <v>6.25E-2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31</v>
      </c>
      <c r="K7" s="5">
        <v>5</v>
      </c>
      <c r="L7" s="61">
        <v>-149.80000000000001</v>
      </c>
      <c r="N7" s="76" t="s">
        <v>107</v>
      </c>
      <c r="O7" s="83">
        <f t="shared" si="0"/>
        <v>-2536.3636363636365</v>
      </c>
      <c r="P7" s="80">
        <v>11</v>
      </c>
      <c r="Q7" s="64">
        <v>-27900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57</v>
      </c>
      <c r="F8" s="30" t="s">
        <v>21</v>
      </c>
      <c r="G8" s="13">
        <v>5</v>
      </c>
      <c r="H8" s="94">
        <f>IF(B$17=0,0,G8/B$17)</f>
        <v>0.18518518518518517</v>
      </c>
      <c r="I8" s="56">
        <v>37</v>
      </c>
      <c r="K8" s="5">
        <v>6</v>
      </c>
      <c r="L8" s="61">
        <v>-134.5</v>
      </c>
      <c r="N8" s="76" t="s">
        <v>108</v>
      </c>
      <c r="O8" s="83">
        <f t="shared" si="0"/>
        <v>-1800</v>
      </c>
      <c r="P8" s="80">
        <v>5</v>
      </c>
      <c r="Q8" s="64">
        <v>-9000</v>
      </c>
    </row>
    <row r="9" spans="1:17">
      <c r="A9" s="20" t="s">
        <v>4</v>
      </c>
      <c r="B9" s="14">
        <v>4</v>
      </c>
      <c r="C9" s="7">
        <f>IF(B$2=0,0,B9/B$2)</f>
        <v>0.25</v>
      </c>
      <c r="E9" s="33" t="s">
        <v>59</v>
      </c>
      <c r="F9" s="30" t="s">
        <v>23</v>
      </c>
      <c r="G9" s="13">
        <v>4</v>
      </c>
      <c r="H9" s="94">
        <f>IF(B$17=0,0,G9/B$17)</f>
        <v>0.14814814814814814</v>
      </c>
      <c r="I9" s="56">
        <v>28</v>
      </c>
      <c r="K9" s="5">
        <v>7</v>
      </c>
      <c r="L9" s="61">
        <v>-174.2</v>
      </c>
      <c r="N9" s="77" t="s">
        <v>158</v>
      </c>
      <c r="O9" s="84">
        <f t="shared" si="0"/>
        <v>-1600</v>
      </c>
      <c r="P9" s="81">
        <v>2</v>
      </c>
      <c r="Q9" s="65">
        <v>-3200</v>
      </c>
    </row>
    <row r="10" spans="1:17">
      <c r="A10" s="20" t="s">
        <v>152</v>
      </c>
      <c r="B10" s="14">
        <v>8</v>
      </c>
      <c r="C10" s="7">
        <f>IF(B$2=0,0,B10/B$2)</f>
        <v>0.5</v>
      </c>
      <c r="E10" s="33" t="s">
        <v>182</v>
      </c>
      <c r="F10" s="30" t="s">
        <v>19</v>
      </c>
      <c r="G10" s="13">
        <v>3</v>
      </c>
      <c r="H10" s="94">
        <f>IF(B$17=0,0,G10/B$17)</f>
        <v>0.1111111111111111</v>
      </c>
      <c r="I10" s="56">
        <v>19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0.25</v>
      </c>
      <c r="E11" s="33" t="s">
        <v>58</v>
      </c>
      <c r="F11" s="30" t="s">
        <v>22</v>
      </c>
      <c r="G11" s="13">
        <v>1</v>
      </c>
      <c r="H11" s="94">
        <f>IF(B$17=0,0,G11/B$17)</f>
        <v>3.7037037037037035E-2</v>
      </c>
      <c r="I11" s="56">
        <v>31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3.7037037037037035E-2</v>
      </c>
      <c r="I12" s="56">
        <v>13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24</v>
      </c>
      <c r="C13" s="11">
        <f>IF(B$3=0,0,B13/B$3)</f>
        <v>0.17647058823529413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K13" s="5">
        <v>11</v>
      </c>
      <c r="L13" s="61">
        <v>-247.70000000000005</v>
      </c>
      <c r="N13" s="76" t="s">
        <v>127</v>
      </c>
      <c r="O13" s="86">
        <f>IF(P13=0,0,Q13/P13)</f>
        <v>-43.366666666666667</v>
      </c>
      <c r="P13" s="80">
        <v>3</v>
      </c>
      <c r="Q13" s="68">
        <v>-130.1</v>
      </c>
    </row>
    <row r="14" spans="1:17">
      <c r="A14" s="19" t="s">
        <v>94</v>
      </c>
      <c r="B14" s="13">
        <v>35</v>
      </c>
      <c r="C14" s="6">
        <f>IF(B$3=0,0,B14/B$3)</f>
        <v>0.25735294117647056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-296.80000000000007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14</v>
      </c>
      <c r="C15" s="4">
        <f>IF(B$13=0,0,B15/B$13)</f>
        <v>0.58333333333333337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-328.90000000000009</v>
      </c>
      <c r="N15" s="77" t="s">
        <v>159</v>
      </c>
      <c r="O15" s="87">
        <f>IF(P15=0,0,Q15/P15)</f>
        <v>-29.339999999999996</v>
      </c>
      <c r="P15" s="81">
        <v>5</v>
      </c>
      <c r="Q15" s="69">
        <v>-146.69999999999999</v>
      </c>
    </row>
    <row r="16" spans="1:17">
      <c r="A16" s="18" t="s">
        <v>100</v>
      </c>
      <c r="B16" s="12">
        <f>B22</f>
        <v>10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0.19852941176470587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-405.60000000000008</v>
      </c>
      <c r="N18" s="75" t="s">
        <v>238</v>
      </c>
      <c r="O18" s="85">
        <f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11</v>
      </c>
      <c r="C19" s="6">
        <f>IF(B$17=0,0,B19/B$17)</f>
        <v>0.40740740740740738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404</v>
      </c>
      <c r="O19" s="86">
        <f>IF(P19=0,0,Q19/P19)</f>
        <v>15.059999999999997</v>
      </c>
      <c r="P19" s="80">
        <v>5</v>
      </c>
      <c r="Q19" s="68">
        <v>75.299999999999983</v>
      </c>
    </row>
    <row r="20" spans="1:17">
      <c r="A20" s="19" t="s">
        <v>11</v>
      </c>
      <c r="B20" s="13">
        <v>16</v>
      </c>
      <c r="C20" s="6">
        <f>IF(B$17=0,0,B20/B$17)</f>
        <v>0.59259259259259256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396</v>
      </c>
      <c r="O20" s="86">
        <f>IF(P20=0,0,Q20/P20)</f>
        <v>14.366666666666667</v>
      </c>
      <c r="P20" s="80">
        <v>3</v>
      </c>
      <c r="Q20" s="68">
        <v>43.1</v>
      </c>
    </row>
    <row r="21" spans="1:17">
      <c r="A21" s="19" t="s">
        <v>151</v>
      </c>
      <c r="B21" s="13">
        <v>14</v>
      </c>
      <c r="C21" s="6">
        <f>IF(B$17=0,0,B21/B$17)</f>
        <v>0.51851851851851849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333</v>
      </c>
      <c r="O21" s="86">
        <f>IF(P21=0,0,Q21/P21)</f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10</v>
      </c>
      <c r="C22" s="6">
        <f>IF(B$17=0,0,B22/B$17)</f>
        <v>0.37037037037037035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277</v>
      </c>
      <c r="O22" s="86">
        <f>IF(P22=0,0,Q22/P22)</f>
        <v>-7.4499999999999984</v>
      </c>
      <c r="P22" s="80">
        <v>2</v>
      </c>
      <c r="Q22" s="68">
        <v>-14.899999999999997</v>
      </c>
    </row>
    <row r="23" spans="1:17">
      <c r="A23" s="19" t="s">
        <v>150</v>
      </c>
      <c r="B23" s="13">
        <v>3</v>
      </c>
      <c r="C23" s="6">
        <f>IF(B$17=0,0,B23/B$17)</f>
        <v>0.1111111111111111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388</v>
      </c>
      <c r="O23" s="86">
        <f>IF(P23=0,0,Q23/P23)</f>
        <v>-28.550000000000011</v>
      </c>
      <c r="P23" s="80">
        <v>8</v>
      </c>
      <c r="Q23" s="68">
        <v>-228.40000000000009</v>
      </c>
    </row>
    <row r="24" spans="1:17">
      <c r="A24" s="19" t="s">
        <v>5</v>
      </c>
      <c r="B24" s="16">
        <f>IF(B$17=0,0,C24/B$17)</f>
        <v>5296.2962962962965</v>
      </c>
      <c r="C24" s="8">
        <v>143000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169</v>
      </c>
      <c r="O24" s="86">
        <f>IF(P24=0,0,Q24/P24)</f>
        <v>-37.700000000000003</v>
      </c>
      <c r="P24" s="80">
        <v>9</v>
      </c>
      <c r="Q24" s="68">
        <v>-339.3</v>
      </c>
    </row>
    <row r="25" spans="1:17">
      <c r="A25" s="20" t="s">
        <v>133</v>
      </c>
      <c r="B25" s="97">
        <f>IF($B$17-B$16=0,0,C25/($B$17-B$16))</f>
        <v>6641.1764705882351</v>
      </c>
      <c r="C25" s="98">
        <v>112900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>IF(P25=0,0,Q25/P25)</f>
        <v>-41.633333333333326</v>
      </c>
      <c r="P25" s="80">
        <v>6</v>
      </c>
      <c r="Q25" s="68">
        <v>-249.79999999999995</v>
      </c>
    </row>
    <row r="26" spans="1:17">
      <c r="A26" s="20" t="s">
        <v>134</v>
      </c>
      <c r="B26" s="97">
        <f>IF(B$16=0,0,C26/B$16)</f>
        <v>3010</v>
      </c>
      <c r="C26" s="98">
        <v>30100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  <c r="N26" s="76" t="s">
        <v>244</v>
      </c>
      <c r="O26" s="86">
        <f>IF(P26=0,0,Q26/P26)</f>
        <v>-47.2</v>
      </c>
      <c r="P26" s="80">
        <v>1</v>
      </c>
      <c r="Q26" s="68">
        <v>-47.2</v>
      </c>
    </row>
    <row r="27" spans="1:17">
      <c r="A27" s="20" t="s">
        <v>132</v>
      </c>
      <c r="B27" s="97">
        <f>IF(B$18=0,0,C27/B$18)</f>
        <v>-6520.6896551724139</v>
      </c>
      <c r="C27" s="98">
        <v>-189100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235</v>
      </c>
      <c r="O27" s="86">
        <f>IF(P27=0,0,Q27/P27)</f>
        <v>-69.933333333333323</v>
      </c>
      <c r="P27" s="80">
        <v>3</v>
      </c>
      <c r="Q27" s="68">
        <v>-209.79999999999998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391</v>
      </c>
      <c r="O28" s="86">
        <f>IF(P28=0,0,Q28/P28)</f>
        <v>-91.28</v>
      </c>
      <c r="P28" s="80">
        <v>5</v>
      </c>
      <c r="Q28" s="68">
        <v>-456.4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272</v>
      </c>
      <c r="O29" s="86">
        <f>IF(P29=0,0,Q29/P29)</f>
        <v>-100.2</v>
      </c>
      <c r="P29" s="80">
        <v>1</v>
      </c>
      <c r="Q29" s="68">
        <v>-100.2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>IF(P30=0,0,Q30/P30)</f>
        <v>-105.1</v>
      </c>
      <c r="P30" s="80">
        <v>1</v>
      </c>
      <c r="Q30" s="68">
        <v>-105.1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0.25925925925925924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10</v>
      </c>
      <c r="C37" s="6">
        <f t="shared" si="3"/>
        <v>0.37037037037037035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7.407407407407407E-2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7.407407407407407E-2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3.7037037037037035E-2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3"/>
        <v>7.407407407407407E-2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0.63157894736842102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825</v>
      </c>
      <c r="P2" s="79">
        <v>12</v>
      </c>
      <c r="Q2" s="63">
        <v>9900</v>
      </c>
    </row>
    <row r="3" spans="1:17">
      <c r="A3" s="19" t="s">
        <v>8</v>
      </c>
      <c r="B3" s="122">
        <v>91</v>
      </c>
      <c r="C3" s="123"/>
      <c r="E3" s="33" t="s">
        <v>60</v>
      </c>
      <c r="F3" s="30" t="s">
        <v>24</v>
      </c>
      <c r="G3" s="13">
        <v>11</v>
      </c>
      <c r="H3" s="94">
        <f>IF(B$17=0,0,G3/B$17)</f>
        <v>0.57894736842105265</v>
      </c>
      <c r="I3" s="56">
        <v>8</v>
      </c>
      <c r="K3" s="5">
        <v>1</v>
      </c>
      <c r="L3" s="61">
        <v>12.3</v>
      </c>
      <c r="N3" s="76" t="s">
        <v>104</v>
      </c>
      <c r="O3" s="83">
        <f t="shared" si="0"/>
        <v>-933.33333333333337</v>
      </c>
      <c r="P3" s="80">
        <v>12</v>
      </c>
      <c r="Q3" s="64">
        <v>-11200</v>
      </c>
    </row>
    <row r="4" spans="1:17">
      <c r="A4" s="19" t="s">
        <v>6</v>
      </c>
      <c r="B4" s="124">
        <v>204</v>
      </c>
      <c r="C4" s="125"/>
      <c r="E4" s="33" t="s">
        <v>184</v>
      </c>
      <c r="F4" s="30" t="s">
        <v>187</v>
      </c>
      <c r="G4" s="13">
        <v>11</v>
      </c>
      <c r="H4" s="94">
        <f>IF(B$17=0,0,G4/B$17)</f>
        <v>0.57894736842105265</v>
      </c>
      <c r="I4" s="56">
        <v>11</v>
      </c>
      <c r="K4" s="5">
        <v>2</v>
      </c>
      <c r="L4" s="61">
        <v>-10.8</v>
      </c>
      <c r="N4" s="76" t="s">
        <v>105</v>
      </c>
      <c r="O4" s="83">
        <f t="shared" si="0"/>
        <v>1483.3333333333333</v>
      </c>
      <c r="P4" s="80">
        <v>12</v>
      </c>
      <c r="Q4" s="64">
        <v>17800</v>
      </c>
    </row>
    <row r="5" spans="1:17">
      <c r="A5" s="19" t="s">
        <v>7</v>
      </c>
      <c r="B5" s="126">
        <f>IF(B$2=0,0,B$4/B$2)</f>
        <v>17</v>
      </c>
      <c r="C5" s="127"/>
      <c r="E5" s="33" t="s">
        <v>181</v>
      </c>
      <c r="F5" s="30" t="s">
        <v>156</v>
      </c>
      <c r="G5" s="13">
        <v>9</v>
      </c>
      <c r="H5" s="94">
        <f>IF(B$17=0,0,G5/B$17)</f>
        <v>0.47368421052631576</v>
      </c>
      <c r="I5" s="56">
        <v>39</v>
      </c>
      <c r="K5" s="5">
        <v>3</v>
      </c>
      <c r="L5" s="61">
        <v>-64</v>
      </c>
      <c r="N5" s="76" t="s">
        <v>157</v>
      </c>
      <c r="O5" s="83">
        <f>IF(P5=0,0,Q5/P5)</f>
        <v>2083.3333333333335</v>
      </c>
      <c r="P5" s="80">
        <v>12</v>
      </c>
      <c r="Q5" s="64">
        <v>25000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0.15789473684210525</v>
      </c>
      <c r="I6" s="56">
        <v>38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-1400</v>
      </c>
      <c r="P6" s="80">
        <v>10</v>
      </c>
      <c r="Q6" s="64">
        <v>-14000</v>
      </c>
    </row>
    <row r="7" spans="1:17">
      <c r="A7" s="19" t="s">
        <v>2</v>
      </c>
      <c r="B7" s="13">
        <v>5</v>
      </c>
      <c r="C7" s="6">
        <f t="shared" ref="C7:C12" si="2">IF(B$2=0,0,B7/B$2)</f>
        <v>0.41666666666666669</v>
      </c>
      <c r="E7" s="33" t="s">
        <v>56</v>
      </c>
      <c r="F7" s="30" t="s">
        <v>185</v>
      </c>
      <c r="G7" s="13">
        <v>3</v>
      </c>
      <c r="H7" s="94">
        <f>IF(B$17=0,0,G7/B$17)</f>
        <v>0.15789473684210525</v>
      </c>
      <c r="I7" s="56">
        <v>48</v>
      </c>
      <c r="K7" s="5">
        <v>5</v>
      </c>
      <c r="L7" s="61">
        <v>8.5999999999999943</v>
      </c>
      <c r="N7" s="76" t="s">
        <v>107</v>
      </c>
      <c r="O7" s="83">
        <f t="shared" si="0"/>
        <v>200</v>
      </c>
      <c r="P7" s="80">
        <v>5</v>
      </c>
      <c r="Q7" s="64">
        <v>1000</v>
      </c>
    </row>
    <row r="8" spans="1:17">
      <c r="A8" s="19" t="s">
        <v>3</v>
      </c>
      <c r="B8" s="13">
        <v>3</v>
      </c>
      <c r="C8" s="6">
        <f>IF(B$2=0,0,B8/B$2)</f>
        <v>0.25</v>
      </c>
      <c r="E8" s="33" t="s">
        <v>57</v>
      </c>
      <c r="F8" s="30" t="s">
        <v>21</v>
      </c>
      <c r="G8" s="13">
        <v>3</v>
      </c>
      <c r="H8" s="94">
        <f>IF(B$17=0,0,G8/B$17)</f>
        <v>0.15789473684210525</v>
      </c>
      <c r="I8" s="56">
        <v>42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0.25</v>
      </c>
      <c r="E9" s="33" t="s">
        <v>182</v>
      </c>
      <c r="F9" s="30" t="s">
        <v>19</v>
      </c>
      <c r="G9" s="13">
        <v>1</v>
      </c>
      <c r="H9" s="94">
        <f>IF(B$17=0,0,G9/B$17)</f>
        <v>5.2631578947368418E-2</v>
      </c>
      <c r="I9" s="56">
        <v>35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8.3333333333333329E-2</v>
      </c>
      <c r="E10" s="33" t="s">
        <v>58</v>
      </c>
      <c r="F10" s="30" t="s">
        <v>22</v>
      </c>
      <c r="G10" s="13">
        <v>1</v>
      </c>
      <c r="H10" s="94">
        <f>IF(B$17=0,0,G10/B$17)</f>
        <v>5.2631578947368418E-2</v>
      </c>
      <c r="I10" s="56">
        <v>26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0.66666666666666663</v>
      </c>
      <c r="E11" s="33" t="s">
        <v>59</v>
      </c>
      <c r="F11" s="30" t="s">
        <v>23</v>
      </c>
      <c r="G11" s="13">
        <v>1</v>
      </c>
      <c r="H11" s="94">
        <f>IF(B$17=0,0,G11/B$17)</f>
        <v>5.2631578947368418E-2</v>
      </c>
      <c r="I11" s="56">
        <v>40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5.2631578947368418E-2</v>
      </c>
      <c r="I12" s="56">
        <v>4</v>
      </c>
      <c r="K12" s="5">
        <v>10</v>
      </c>
      <c r="L12" s="61">
        <v>80.5</v>
      </c>
      <c r="N12" s="75" t="s">
        <v>126</v>
      </c>
      <c r="O12" s="85">
        <f>IF(P12=0,0,Q12/P12)</f>
        <v>61.75</v>
      </c>
      <c r="P12" s="79">
        <v>2</v>
      </c>
      <c r="Q12" s="67">
        <v>123.5</v>
      </c>
    </row>
    <row r="13" spans="1:17">
      <c r="A13" s="22" t="s">
        <v>97</v>
      </c>
      <c r="B13" s="15">
        <v>15</v>
      </c>
      <c r="C13" s="11">
        <f>IF(B$3=0,0,B13/B$3)</f>
        <v>0.16483516483516483</v>
      </c>
      <c r="E13" s="33" t="s">
        <v>71</v>
      </c>
      <c r="F13" s="30" t="s">
        <v>35</v>
      </c>
      <c r="G13" s="13">
        <v>1</v>
      </c>
      <c r="H13" s="94">
        <f>IF(B$17=0,0,G13/B$17)</f>
        <v>5.2631578947368418E-2</v>
      </c>
      <c r="I13" s="56">
        <v>9</v>
      </c>
      <c r="K13" s="5">
        <v>11</v>
      </c>
      <c r="L13" s="61">
        <v>144.6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20</v>
      </c>
      <c r="C14" s="6">
        <f>IF(B$3=0,0,B14/B$3)</f>
        <v>0.21978021978021978</v>
      </c>
      <c r="E14" s="33" t="s">
        <v>74</v>
      </c>
      <c r="F14" s="30" t="s">
        <v>38</v>
      </c>
      <c r="G14" s="13">
        <v>1</v>
      </c>
      <c r="H14" s="94">
        <f>IF(B$17=0,0,G14/B$17)</f>
        <v>5.2631578947368418E-2</v>
      </c>
      <c r="I14" s="56">
        <v>11</v>
      </c>
      <c r="K14" s="5">
        <v>12</v>
      </c>
      <c r="L14" s="61">
        <v>204</v>
      </c>
      <c r="N14" s="76" t="s">
        <v>128</v>
      </c>
      <c r="O14" s="86">
        <f>IF(P14=0,0,Q14/P14)</f>
        <v>5.88</v>
      </c>
      <c r="P14" s="80">
        <v>5</v>
      </c>
      <c r="Q14" s="68">
        <v>29.4</v>
      </c>
    </row>
    <row r="15" spans="1:17">
      <c r="A15" s="18" t="s">
        <v>99</v>
      </c>
      <c r="B15" s="12">
        <f>B21</f>
        <v>9</v>
      </c>
      <c r="C15" s="4">
        <f>IF(B$13=0,0,B15/B$13)</f>
        <v>0.6</v>
      </c>
      <c r="E15" s="33" t="s">
        <v>77</v>
      </c>
      <c r="F15" s="30" t="s">
        <v>41</v>
      </c>
      <c r="G15" s="13">
        <v>1</v>
      </c>
      <c r="H15" s="94">
        <f>IF(B$17=0,0,G15/B$17)</f>
        <v>5.2631578947368418E-2</v>
      </c>
      <c r="I15" s="56">
        <v>13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9</v>
      </c>
      <c r="C16" s="4">
        <f>IF(B$14=0,0,B16/B$14)</f>
        <v>0.45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0.2087912087912088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9.8901098901098897E-2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392</v>
      </c>
      <c r="O18" s="85">
        <f t="shared" ref="O18:O29" si="3">IF(P18=0,0,Q18/P18)</f>
        <v>91.28</v>
      </c>
      <c r="P18" s="79">
        <v>5</v>
      </c>
      <c r="Q18" s="67">
        <v>456.40000000000003</v>
      </c>
    </row>
    <row r="19" spans="1:17">
      <c r="A19" s="19" t="s">
        <v>12</v>
      </c>
      <c r="B19" s="13">
        <v>3</v>
      </c>
      <c r="C19" s="6">
        <f>IF(B$17=0,0,B19/B$17)</f>
        <v>0.15789473684210525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48.26</v>
      </c>
      <c r="P19" s="80">
        <v>5</v>
      </c>
      <c r="Q19" s="68">
        <v>241.29999999999998</v>
      </c>
    </row>
    <row r="20" spans="1:17">
      <c r="A20" s="19" t="s">
        <v>11</v>
      </c>
      <c r="B20" s="13">
        <v>16</v>
      </c>
      <c r="C20" s="6">
        <f>IF(B$17=0,0,B20/B$17)</f>
        <v>0.84210526315789469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9</v>
      </c>
      <c r="C21" s="6">
        <f>IF(B$17=0,0,B21/B$17)</f>
        <v>0.47368421052631576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404</v>
      </c>
      <c r="O21" s="86">
        <f t="shared" si="3"/>
        <v>38.9</v>
      </c>
      <c r="P21" s="80">
        <v>3</v>
      </c>
      <c r="Q21" s="68">
        <v>116.69999999999999</v>
      </c>
    </row>
    <row r="22" spans="1:17">
      <c r="A22" s="19" t="s">
        <v>149</v>
      </c>
      <c r="B22" s="13">
        <v>9</v>
      </c>
      <c r="C22" s="6">
        <f>IF(B$17=0,0,B22/B$17)</f>
        <v>0.47368421052631576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395</v>
      </c>
      <c r="O22" s="86">
        <f t="shared" si="3"/>
        <v>38.4</v>
      </c>
      <c r="P22" s="80">
        <v>1</v>
      </c>
      <c r="Q22" s="68">
        <v>38.4</v>
      </c>
    </row>
    <row r="23" spans="1:17">
      <c r="A23" s="19" t="s">
        <v>150</v>
      </c>
      <c r="B23" s="13">
        <v>1</v>
      </c>
      <c r="C23" s="6">
        <f>IF(B$17=0,0,B23/B$17)</f>
        <v>5.2631578947368418E-2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30.900000000000002</v>
      </c>
      <c r="P23" s="80">
        <v>4</v>
      </c>
      <c r="Q23" s="68">
        <v>123.60000000000001</v>
      </c>
    </row>
    <row r="24" spans="1:17">
      <c r="A24" s="19" t="s">
        <v>5</v>
      </c>
      <c r="B24" s="16">
        <f>IF(B$17=0,0,C24/B$17)</f>
        <v>6400</v>
      </c>
      <c r="C24" s="8">
        <v>121600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 t="shared" si="3"/>
        <v>9.8499999999999979</v>
      </c>
      <c r="P24" s="80">
        <v>6</v>
      </c>
      <c r="Q24" s="68">
        <v>59.099999999999987</v>
      </c>
    </row>
    <row r="25" spans="1:17">
      <c r="A25" s="20" t="s">
        <v>133</v>
      </c>
      <c r="B25" s="97">
        <f>IF($B$17-B$16=0,0,C25/($B$17-B$16))</f>
        <v>7710</v>
      </c>
      <c r="C25" s="98">
        <v>77100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5.5333333333333323</v>
      </c>
      <c r="P25" s="80">
        <v>3</v>
      </c>
      <c r="Q25" s="68">
        <v>16.599999999999998</v>
      </c>
    </row>
    <row r="26" spans="1:17">
      <c r="A26" s="20" t="s">
        <v>134</v>
      </c>
      <c r="B26" s="97">
        <f>IF(B$16=0,0,C26/B$16)</f>
        <v>4944.4444444444443</v>
      </c>
      <c r="C26" s="98">
        <v>44500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394</v>
      </c>
      <c r="O26" s="86">
        <f t="shared" si="3"/>
        <v>-35.6</v>
      </c>
      <c r="P26" s="80">
        <v>1</v>
      </c>
      <c r="Q26" s="68">
        <v>-35.6</v>
      </c>
    </row>
    <row r="27" spans="1:17">
      <c r="A27" s="20" t="s">
        <v>132</v>
      </c>
      <c r="B27" s="97">
        <f>IF(B$18=0,0,C27/B$18)</f>
        <v>-5144.4444444444443</v>
      </c>
      <c r="C27" s="98">
        <v>-46300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-38.25</v>
      </c>
      <c r="P27" s="80">
        <v>4</v>
      </c>
      <c r="Q27" s="68">
        <v>-153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402</v>
      </c>
      <c r="O28" s="86">
        <f t="shared" si="3"/>
        <v>-51.1</v>
      </c>
      <c r="P28" s="80">
        <v>1</v>
      </c>
      <c r="Q28" s="68">
        <v>-51.1</v>
      </c>
    </row>
    <row r="29" spans="1:17">
      <c r="A29" s="19" t="s">
        <v>131</v>
      </c>
      <c r="B29" s="13">
        <v>23</v>
      </c>
      <c r="C29" s="96">
        <v>10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163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0.15789473684210525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0.10526315789473684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0.31578947368421051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50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31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0.45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-450</v>
      </c>
      <c r="P2" s="79">
        <v>14</v>
      </c>
      <c r="Q2" s="63">
        <v>-6300</v>
      </c>
    </row>
    <row r="3" spans="1:17">
      <c r="A3" s="19" t="s">
        <v>8</v>
      </c>
      <c r="B3" s="122">
        <v>104</v>
      </c>
      <c r="C3" s="123"/>
      <c r="E3" s="33" t="s">
        <v>60</v>
      </c>
      <c r="F3" s="30" t="s">
        <v>24</v>
      </c>
      <c r="G3" s="13">
        <v>8</v>
      </c>
      <c r="H3" s="94">
        <f>IF(B$17=0,0,G3/B$17)</f>
        <v>0.4</v>
      </c>
      <c r="I3" s="56">
        <v>23</v>
      </c>
      <c r="K3" s="5">
        <v>1</v>
      </c>
      <c r="L3" s="61">
        <v>-17.899999999999999</v>
      </c>
      <c r="N3" s="76" t="s">
        <v>104</v>
      </c>
      <c r="O3" s="83">
        <f t="shared" si="0"/>
        <v>-1292.8571428571429</v>
      </c>
      <c r="P3" s="80">
        <v>14</v>
      </c>
      <c r="Q3" s="64">
        <v>-18100</v>
      </c>
    </row>
    <row r="4" spans="1:17">
      <c r="A4" s="19" t="s">
        <v>6</v>
      </c>
      <c r="B4" s="124">
        <v>-317.10000000000002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0.35</v>
      </c>
      <c r="I4" s="56">
        <v>41</v>
      </c>
      <c r="K4" s="5">
        <v>2</v>
      </c>
      <c r="L4" s="61">
        <v>-37.5</v>
      </c>
      <c r="N4" s="76" t="s">
        <v>105</v>
      </c>
      <c r="O4" s="83">
        <f t="shared" si="0"/>
        <v>-14.285714285714286</v>
      </c>
      <c r="P4" s="80">
        <v>14</v>
      </c>
      <c r="Q4" s="64">
        <v>-200</v>
      </c>
    </row>
    <row r="5" spans="1:17">
      <c r="A5" s="19" t="s">
        <v>7</v>
      </c>
      <c r="B5" s="126">
        <f>IF(B$2=0,0,B$4/B$2)</f>
        <v>-22.650000000000002</v>
      </c>
      <c r="C5" s="127"/>
      <c r="E5" s="33" t="s">
        <v>59</v>
      </c>
      <c r="F5" s="30" t="s">
        <v>23</v>
      </c>
      <c r="G5" s="13">
        <v>6</v>
      </c>
      <c r="H5" s="94">
        <f>IF(B$17=0,0,G5/B$17)</f>
        <v>0.3</v>
      </c>
      <c r="I5" s="56">
        <v>6</v>
      </c>
      <c r="K5" s="5">
        <v>3</v>
      </c>
      <c r="L5" s="61">
        <v>-90.7</v>
      </c>
      <c r="N5" s="76" t="s">
        <v>157</v>
      </c>
      <c r="O5" s="83">
        <f>IF(P5=0,0,Q5/P5)</f>
        <v>-730.76923076923072</v>
      </c>
      <c r="P5" s="80">
        <v>13</v>
      </c>
      <c r="Q5" s="64">
        <v>-9500</v>
      </c>
    </row>
    <row r="6" spans="1:17">
      <c r="A6" s="19" t="s">
        <v>1</v>
      </c>
      <c r="B6" s="128">
        <f>IF(B$2=0,0,(B$7*1+B$8*2+B$9*3+B$10*4)/B$2)</f>
        <v>3.0714285714285716</v>
      </c>
      <c r="C6" s="129"/>
      <c r="E6" s="33" t="s">
        <v>184</v>
      </c>
      <c r="F6" s="30" t="s">
        <v>187</v>
      </c>
      <c r="G6" s="13">
        <v>6</v>
      </c>
      <c r="H6" s="94">
        <f>IF(B$17=0,0,G6/B$17)</f>
        <v>0.3</v>
      </c>
      <c r="I6" s="56">
        <v>46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-2891.6666666666665</v>
      </c>
      <c r="P6" s="80">
        <v>12</v>
      </c>
      <c r="Q6" s="64">
        <v>-34700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4</v>
      </c>
      <c r="H7" s="94">
        <f>IF(B$17=0,0,G7/B$17)</f>
        <v>0.2</v>
      </c>
      <c r="I7" s="56">
        <v>33</v>
      </c>
      <c r="K7" s="5">
        <v>5</v>
      </c>
      <c r="L7" s="61">
        <v>-135.1</v>
      </c>
      <c r="N7" s="76" t="s">
        <v>107</v>
      </c>
      <c r="O7" s="83">
        <f t="shared" si="0"/>
        <v>2266.6666666666665</v>
      </c>
      <c r="P7" s="80">
        <v>6</v>
      </c>
      <c r="Q7" s="64">
        <v>13600</v>
      </c>
    </row>
    <row r="8" spans="1:17">
      <c r="A8" s="19" t="s">
        <v>3</v>
      </c>
      <c r="B8" s="13">
        <v>3</v>
      </c>
      <c r="C8" s="6">
        <f>IF(B$2=0,0,B8/B$2)</f>
        <v>0.21428571428571427</v>
      </c>
      <c r="E8" s="33" t="s">
        <v>56</v>
      </c>
      <c r="F8" s="30" t="s">
        <v>185</v>
      </c>
      <c r="G8" s="13">
        <v>4</v>
      </c>
      <c r="H8" s="94">
        <f>IF(B$17=0,0,G8/B$17)</f>
        <v>0.2</v>
      </c>
      <c r="I8" s="56">
        <v>44</v>
      </c>
      <c r="K8" s="5">
        <v>6</v>
      </c>
      <c r="L8" s="61">
        <v>-160.19999999999999</v>
      </c>
      <c r="N8" s="76" t="s">
        <v>108</v>
      </c>
      <c r="O8" s="83">
        <f t="shared" si="0"/>
        <v>-4350</v>
      </c>
      <c r="P8" s="80">
        <v>4</v>
      </c>
      <c r="Q8" s="64">
        <v>-17400</v>
      </c>
    </row>
    <row r="9" spans="1:17">
      <c r="A9" s="20" t="s">
        <v>4</v>
      </c>
      <c r="B9" s="14">
        <v>7</v>
      </c>
      <c r="C9" s="7">
        <f>IF(B$2=0,0,B9/B$2)</f>
        <v>0.5</v>
      </c>
      <c r="E9" s="33" t="s">
        <v>57</v>
      </c>
      <c r="F9" s="30" t="s">
        <v>21</v>
      </c>
      <c r="G9" s="13">
        <v>3</v>
      </c>
      <c r="H9" s="94">
        <f>IF(B$17=0,0,G9/B$17)</f>
        <v>0.15</v>
      </c>
      <c r="I9" s="56">
        <v>43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0.05</v>
      </c>
      <c r="I10" s="56">
        <v>5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0.21428571428571427</v>
      </c>
      <c r="E11" s="33" t="s">
        <v>74</v>
      </c>
      <c r="F11" s="30" t="s">
        <v>38</v>
      </c>
      <c r="G11" s="13">
        <v>1</v>
      </c>
      <c r="H11" s="94">
        <f>IF(B$17=0,0,G11/B$17)</f>
        <v>0.05</v>
      </c>
      <c r="I11" s="56">
        <v>12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16</v>
      </c>
      <c r="C13" s="11">
        <f>IF(B$3=0,0,B13/B$3)</f>
        <v>0.15384615384615385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38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25</v>
      </c>
      <c r="C14" s="6">
        <f>IF(B$3=0,0,B14/B$3)</f>
        <v>0.24038461538461539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-267.3</v>
      </c>
      <c r="N14" s="76" t="s">
        <v>128</v>
      </c>
      <c r="O14" s="86">
        <f>IF(P14=0,0,Q14/P14)</f>
        <v>-20.350000000000001</v>
      </c>
      <c r="P14" s="80">
        <v>4</v>
      </c>
      <c r="Q14" s="68">
        <v>-81.400000000000006</v>
      </c>
    </row>
    <row r="15" spans="1:17">
      <c r="A15" s="18" t="s">
        <v>99</v>
      </c>
      <c r="B15" s="12">
        <f>B21</f>
        <v>9</v>
      </c>
      <c r="C15" s="4">
        <f>IF(B$13=0,0,B15/B$13)</f>
        <v>0.5625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-323.10000000000002</v>
      </c>
      <c r="N15" s="77" t="s">
        <v>159</v>
      </c>
      <c r="O15" s="87">
        <f>IF(P15=0,0,Q15/P15)</f>
        <v>-22.266666666666669</v>
      </c>
      <c r="P15" s="81">
        <v>3</v>
      </c>
      <c r="Q15" s="69">
        <v>-66.800000000000011</v>
      </c>
    </row>
    <row r="16" spans="1:17">
      <c r="A16" s="18" t="s">
        <v>100</v>
      </c>
      <c r="B16" s="12">
        <f>B22</f>
        <v>9</v>
      </c>
      <c r="C16" s="4">
        <f>IF(B$14=0,0,B16/B$14)</f>
        <v>0.36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0.19230769230769232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0.11538461538461539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 t="shared" ref="O18:O30" si="3">IF(P18=0,0,Q18/P18)</f>
        <v>34.4</v>
      </c>
      <c r="P18" s="79">
        <v>1</v>
      </c>
      <c r="Q18" s="67">
        <v>34.4</v>
      </c>
    </row>
    <row r="19" spans="1:17">
      <c r="A19" s="19" t="s">
        <v>12</v>
      </c>
      <c r="B19" s="13">
        <v>8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163</v>
      </c>
      <c r="O19" s="86">
        <f t="shared" si="3"/>
        <v>20.399999999999999</v>
      </c>
      <c r="P19" s="80">
        <v>1</v>
      </c>
      <c r="Q19" s="68">
        <v>20.399999999999999</v>
      </c>
    </row>
    <row r="20" spans="1:17">
      <c r="A20" s="19" t="s">
        <v>11</v>
      </c>
      <c r="B20" s="13">
        <v>12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333</v>
      </c>
      <c r="O20" s="86">
        <f t="shared" si="3"/>
        <v>8.4333333333333353</v>
      </c>
      <c r="P20" s="80">
        <v>3</v>
      </c>
      <c r="Q20" s="68">
        <v>25.300000000000004</v>
      </c>
    </row>
    <row r="21" spans="1:17">
      <c r="A21" s="19" t="s">
        <v>151</v>
      </c>
      <c r="B21" s="13">
        <v>9</v>
      </c>
      <c r="C21" s="6">
        <f>IF(B$17=0,0,B21/B$17)</f>
        <v>0.45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404</v>
      </c>
      <c r="O21" s="86">
        <f t="shared" si="3"/>
        <v>7.2200000000000006</v>
      </c>
      <c r="P21" s="80">
        <v>5</v>
      </c>
      <c r="Q21" s="68">
        <v>36.1</v>
      </c>
    </row>
    <row r="22" spans="1:17">
      <c r="A22" s="19" t="s">
        <v>149</v>
      </c>
      <c r="B22" s="13">
        <v>9</v>
      </c>
      <c r="C22" s="6">
        <f>IF(B$17=0,0,B22/B$17)</f>
        <v>0.45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244</v>
      </c>
      <c r="O22" s="86">
        <f t="shared" si="3"/>
        <v>-6.9000000000000012</v>
      </c>
      <c r="P22" s="80">
        <v>3</v>
      </c>
      <c r="Q22" s="68">
        <v>-20.700000000000003</v>
      </c>
    </row>
    <row r="23" spans="1:17">
      <c r="A23" s="19" t="s">
        <v>150</v>
      </c>
      <c r="B23" s="13">
        <v>2</v>
      </c>
      <c r="C23" s="6">
        <f>IF(B$17=0,0,B23/B$17)</f>
        <v>0.1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 t="shared" si="3"/>
        <v>-14.366666666666667</v>
      </c>
      <c r="P23" s="80">
        <v>3</v>
      </c>
      <c r="Q23" s="68">
        <v>-43.1</v>
      </c>
    </row>
    <row r="24" spans="1:17">
      <c r="A24" s="19" t="s">
        <v>5</v>
      </c>
      <c r="B24" s="16">
        <f>IF(B$17=0,0,C24/B$17)</f>
        <v>4065</v>
      </c>
      <c r="C24" s="8">
        <v>81300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-14.699999999999998</v>
      </c>
      <c r="P24" s="80">
        <v>3</v>
      </c>
      <c r="Q24" s="68">
        <v>-44.099999999999994</v>
      </c>
    </row>
    <row r="25" spans="1:17">
      <c r="A25" s="20" t="s">
        <v>133</v>
      </c>
      <c r="B25" s="97">
        <f>IF($B$17-B$16=0,0,C25/($B$17-B$16))</f>
        <v>6063.636363636364</v>
      </c>
      <c r="C25" s="98">
        <v>66700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-21.4</v>
      </c>
      <c r="P25" s="80">
        <v>1</v>
      </c>
      <c r="Q25" s="68">
        <v>-21.4</v>
      </c>
    </row>
    <row r="26" spans="1:17">
      <c r="A26" s="20" t="s">
        <v>134</v>
      </c>
      <c r="B26" s="97">
        <f>IF(B$16=0,0,C26/B$16)</f>
        <v>1622.2222222222222</v>
      </c>
      <c r="C26" s="98">
        <v>14600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-29.649999999999995</v>
      </c>
      <c r="P26" s="80">
        <v>6</v>
      </c>
      <c r="Q26" s="68">
        <v>-177.89999999999998</v>
      </c>
    </row>
    <row r="27" spans="1:17">
      <c r="A27" s="20" t="s">
        <v>132</v>
      </c>
      <c r="B27" s="97">
        <f>IF(B$18=0,0,C27/B$18)</f>
        <v>-6308.333333333333</v>
      </c>
      <c r="C27" s="98">
        <v>-75700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-48.26</v>
      </c>
      <c r="P27" s="80">
        <v>5</v>
      </c>
      <c r="Q27" s="68">
        <v>-241.29999999999998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388</v>
      </c>
      <c r="O28" s="86">
        <f t="shared" si="3"/>
        <v>-65.02000000000001</v>
      </c>
      <c r="P28" s="80">
        <v>5</v>
      </c>
      <c r="Q28" s="68">
        <v>-325.10000000000002</v>
      </c>
    </row>
    <row r="29" spans="1:17">
      <c r="A29" s="19" t="s">
        <v>131</v>
      </c>
      <c r="B29" s="13">
        <v>22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395</v>
      </c>
      <c r="O29" s="86">
        <f t="shared" si="3"/>
        <v>-73.400000000000006</v>
      </c>
      <c r="P29" s="80">
        <v>1</v>
      </c>
      <c r="Q29" s="68">
        <v>-73.400000000000006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-77.320000000000007</v>
      </c>
      <c r="P30" s="80">
        <v>5</v>
      </c>
      <c r="Q30" s="68">
        <v>-386.6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3</v>
      </c>
      <c r="C32" s="9">
        <f>IF(B$3=0,0,B32/B$3)</f>
        <v>2.8846153846153848E-2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22</v>
      </c>
      <c r="H2" s="93">
        <f>IF(B$17=0,0,G2/B$17)</f>
        <v>0.73333333333333328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-466.66666666666669</v>
      </c>
      <c r="P2" s="79">
        <v>15</v>
      </c>
      <c r="Q2" s="63">
        <v>-7000</v>
      </c>
    </row>
    <row r="3" spans="1:17">
      <c r="A3" s="19" t="s">
        <v>8</v>
      </c>
      <c r="B3" s="122">
        <v>130</v>
      </c>
      <c r="C3" s="123"/>
      <c r="E3" s="33" t="s">
        <v>184</v>
      </c>
      <c r="F3" s="30" t="s">
        <v>187</v>
      </c>
      <c r="G3" s="13">
        <v>15</v>
      </c>
      <c r="H3" s="94">
        <f>IF(B$17=0,0,G3/B$17)</f>
        <v>0.5</v>
      </c>
      <c r="I3" s="56">
        <v>20</v>
      </c>
      <c r="K3" s="5">
        <v>1</v>
      </c>
      <c r="L3" s="61">
        <v>-17.3</v>
      </c>
      <c r="N3" s="76" t="s">
        <v>104</v>
      </c>
      <c r="O3" s="83">
        <f t="shared" si="0"/>
        <v>2246.6666666666665</v>
      </c>
      <c r="P3" s="80">
        <v>15</v>
      </c>
      <c r="Q3" s="64">
        <v>33700</v>
      </c>
    </row>
    <row r="4" spans="1:17">
      <c r="A4" s="19" t="s">
        <v>6</v>
      </c>
      <c r="B4" s="124">
        <v>280.3</v>
      </c>
      <c r="C4" s="125"/>
      <c r="E4" s="33" t="s">
        <v>181</v>
      </c>
      <c r="F4" s="30" t="s">
        <v>156</v>
      </c>
      <c r="G4" s="13">
        <v>14</v>
      </c>
      <c r="H4" s="94">
        <f>IF(B$17=0,0,G4/B$17)</f>
        <v>0.46666666666666667</v>
      </c>
      <c r="I4" s="56">
        <v>40</v>
      </c>
      <c r="K4" s="5">
        <v>2</v>
      </c>
      <c r="L4" s="61">
        <v>-67.599999999999994</v>
      </c>
      <c r="N4" s="76" t="s">
        <v>105</v>
      </c>
      <c r="O4" s="83">
        <f t="shared" si="0"/>
        <v>-200</v>
      </c>
      <c r="P4" s="80">
        <v>15</v>
      </c>
      <c r="Q4" s="64">
        <v>-3000</v>
      </c>
    </row>
    <row r="5" spans="1:17">
      <c r="A5" s="19" t="s">
        <v>7</v>
      </c>
      <c r="B5" s="126">
        <f>IF(B$2=0,0,B$4/B$2)</f>
        <v>18.686666666666667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0.46666666666666667</v>
      </c>
      <c r="I5" s="56">
        <v>13</v>
      </c>
      <c r="K5" s="5">
        <v>3</v>
      </c>
      <c r="L5" s="61">
        <v>-2.8999999999999915</v>
      </c>
      <c r="N5" s="76" t="s">
        <v>157</v>
      </c>
      <c r="O5" s="83">
        <f>IF(P5=0,0,Q5/P5)</f>
        <v>1142.8571428571429</v>
      </c>
      <c r="P5" s="80">
        <v>14</v>
      </c>
      <c r="Q5" s="64">
        <v>16000</v>
      </c>
    </row>
    <row r="6" spans="1:17">
      <c r="A6" s="19" t="s">
        <v>1</v>
      </c>
      <c r="B6" s="128">
        <f>IF(B$2=0,0,(B$7*1+B$8*2+B$9*3+B$10*4)/B$2)</f>
        <v>2.0666666666666669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0.26666666666666666</v>
      </c>
      <c r="I6" s="56">
        <v>28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2707.6923076923076</v>
      </c>
      <c r="P6" s="80">
        <v>13</v>
      </c>
      <c r="Q6" s="64">
        <v>35200</v>
      </c>
    </row>
    <row r="7" spans="1:17">
      <c r="A7" s="19" t="s">
        <v>2</v>
      </c>
      <c r="B7" s="13">
        <v>8</v>
      </c>
      <c r="C7" s="6">
        <f t="shared" ref="C7:C12" si="2">IF(B$2=0,0,B7/B$2)</f>
        <v>0.53333333333333333</v>
      </c>
      <c r="E7" s="33" t="s">
        <v>59</v>
      </c>
      <c r="F7" s="30" t="s">
        <v>23</v>
      </c>
      <c r="G7" s="13">
        <v>7</v>
      </c>
      <c r="H7" s="94">
        <f>IF(B$17=0,0,G7/B$17)</f>
        <v>0.23333333333333334</v>
      </c>
      <c r="I7" s="56">
        <v>15</v>
      </c>
      <c r="K7" s="5">
        <v>5</v>
      </c>
      <c r="L7" s="61">
        <v>13.500000000000014</v>
      </c>
      <c r="N7" s="76" t="s">
        <v>107</v>
      </c>
      <c r="O7" s="83">
        <f t="shared" si="0"/>
        <v>-1580</v>
      </c>
      <c r="P7" s="80">
        <v>10</v>
      </c>
      <c r="Q7" s="64">
        <v>-15800</v>
      </c>
    </row>
    <row r="8" spans="1:17">
      <c r="A8" s="19" t="s">
        <v>3</v>
      </c>
      <c r="B8" s="13">
        <v>2</v>
      </c>
      <c r="C8" s="6">
        <f>IF(B$2=0,0,B8/B$2)</f>
        <v>0.13333333333333333</v>
      </c>
      <c r="E8" s="33" t="s">
        <v>182</v>
      </c>
      <c r="F8" s="30" t="s">
        <v>19</v>
      </c>
      <c r="G8" s="13">
        <v>3</v>
      </c>
      <c r="H8" s="94">
        <f>IF(B$17=0,0,G8/B$17)</f>
        <v>0.1</v>
      </c>
      <c r="I8" s="56">
        <v>25</v>
      </c>
      <c r="K8" s="5">
        <v>6</v>
      </c>
      <c r="L8" s="61">
        <v>-31.299999999999983</v>
      </c>
      <c r="N8" s="76" t="s">
        <v>108</v>
      </c>
      <c r="O8" s="83">
        <f t="shared" si="0"/>
        <v>566.66666666666663</v>
      </c>
      <c r="P8" s="80">
        <v>6</v>
      </c>
      <c r="Q8" s="64">
        <v>3400</v>
      </c>
    </row>
    <row r="9" spans="1:17">
      <c r="A9" s="20" t="s">
        <v>4</v>
      </c>
      <c r="B9" s="14">
        <v>1</v>
      </c>
      <c r="C9" s="7">
        <f>IF(B$2=0,0,B9/B$2)</f>
        <v>6.6666666666666666E-2</v>
      </c>
      <c r="E9" s="33" t="s">
        <v>55</v>
      </c>
      <c r="F9" s="30" t="s">
        <v>155</v>
      </c>
      <c r="G9" s="13">
        <v>3</v>
      </c>
      <c r="H9" s="94">
        <f>IF(B$17=0,0,G9/B$17)</f>
        <v>0.1</v>
      </c>
      <c r="I9" s="56">
        <v>45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74</v>
      </c>
      <c r="F10" s="30" t="s">
        <v>38</v>
      </c>
      <c r="G10" s="13">
        <v>3</v>
      </c>
      <c r="H10" s="94">
        <f>IF(B$17=0,0,G10/B$17)</f>
        <v>0.1</v>
      </c>
      <c r="I10" s="56">
        <v>5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0.66666666666666663</v>
      </c>
      <c r="E11" s="33" t="s">
        <v>57</v>
      </c>
      <c r="F11" s="30" t="s">
        <v>21</v>
      </c>
      <c r="G11" s="13">
        <v>1</v>
      </c>
      <c r="H11" s="94">
        <f>IF(B$17=0,0,G11/B$17)</f>
        <v>3.3333333333333333E-2</v>
      </c>
      <c r="I11" s="56">
        <v>46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58</v>
      </c>
      <c r="F12" s="30" t="s">
        <v>22</v>
      </c>
      <c r="G12" s="13">
        <v>1</v>
      </c>
      <c r="H12" s="94">
        <f>IF(B$17=0,0,G12/B$17)</f>
        <v>3.3333333333333333E-2</v>
      </c>
      <c r="I12" s="56">
        <v>34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34</v>
      </c>
      <c r="C13" s="11">
        <f>IF(B$3=0,0,B13/B$3)</f>
        <v>0.26153846153846155</v>
      </c>
      <c r="E13" s="33" t="s">
        <v>69</v>
      </c>
      <c r="F13" s="30" t="s">
        <v>33</v>
      </c>
      <c r="G13" s="13">
        <v>1</v>
      </c>
      <c r="H13" s="94">
        <f>IF(B$17=0,0,G13/B$17)</f>
        <v>3.3333333333333333E-2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19.520000000000003</v>
      </c>
      <c r="P13" s="80">
        <v>5</v>
      </c>
      <c r="Q13" s="68">
        <v>97.600000000000009</v>
      </c>
    </row>
    <row r="14" spans="1:17">
      <c r="A14" s="19" t="s">
        <v>94</v>
      </c>
      <c r="B14" s="13">
        <v>38</v>
      </c>
      <c r="C14" s="6">
        <f>IF(B$3=0,0,B14/B$3)</f>
        <v>0.29230769230769232</v>
      </c>
      <c r="E14" s="33" t="s">
        <v>77</v>
      </c>
      <c r="F14" s="30" t="s">
        <v>41</v>
      </c>
      <c r="G14" s="13">
        <v>1</v>
      </c>
      <c r="H14" s="94">
        <f>IF(B$17=0,0,G14/B$17)</f>
        <v>3.3333333333333333E-2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14</v>
      </c>
      <c r="C15" s="4">
        <f>IF(B$13=0,0,B15/B$13)</f>
        <v>0.41176470588235292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0.34210526315789475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8.461538461538462E-2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12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 t="shared" si="3"/>
        <v>105.1</v>
      </c>
      <c r="P20" s="80">
        <v>1</v>
      </c>
      <c r="Q20" s="68">
        <v>105.1</v>
      </c>
    </row>
    <row r="21" spans="1:17">
      <c r="A21" s="19" t="s">
        <v>151</v>
      </c>
      <c r="B21" s="13">
        <v>14</v>
      </c>
      <c r="C21" s="6">
        <f>IF(B$17=0,0,B21/B$17)</f>
        <v>0.46666666666666667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0.43333333333333335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6206.666666666667</v>
      </c>
      <c r="C24" s="8">
        <v>186200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6958.8235294117649</v>
      </c>
      <c r="C25" s="98">
        <v>118300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15.866666666666665</v>
      </c>
      <c r="P26" s="80">
        <v>3</v>
      </c>
      <c r="Q26" s="68">
        <v>47.599999999999994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55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277</v>
      </c>
      <c r="O30" s="86">
        <f t="shared" si="3"/>
        <v>-42.099999999999994</v>
      </c>
      <c r="P30" s="80">
        <v>1</v>
      </c>
      <c r="Q30" s="68">
        <v>-42.099999999999994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235</v>
      </c>
      <c r="O31" s="86">
        <f t="shared" si="3"/>
        <v>-55.199999999999996</v>
      </c>
      <c r="P31" s="80">
        <v>2</v>
      </c>
      <c r="Q31" s="68">
        <v>-110.39999999999999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3.3333333333333333E-2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3.3333333333333333E-2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3.3333333333333333E-2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-1062.5</v>
      </c>
      <c r="P2" s="79">
        <v>8</v>
      </c>
      <c r="Q2" s="63">
        <v>-8500</v>
      </c>
    </row>
    <row r="3" spans="1:17">
      <c r="A3" s="19" t="s">
        <v>8</v>
      </c>
      <c r="B3" s="122">
        <v>62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</v>
      </c>
      <c r="I3" s="56">
        <v>31</v>
      </c>
      <c r="K3" s="5">
        <v>1</v>
      </c>
      <c r="L3" s="61">
        <v>-54</v>
      </c>
      <c r="N3" s="76" t="s">
        <v>104</v>
      </c>
      <c r="O3" s="83">
        <f t="shared" si="0"/>
        <v>-1737.5</v>
      </c>
      <c r="P3" s="80">
        <v>8</v>
      </c>
      <c r="Q3" s="64">
        <v>-13900</v>
      </c>
    </row>
    <row r="4" spans="1:17">
      <c r="A4" s="19" t="s">
        <v>6</v>
      </c>
      <c r="B4" s="124">
        <v>-174.6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0.5</v>
      </c>
      <c r="I4" s="56">
        <v>3</v>
      </c>
      <c r="K4" s="5">
        <v>2</v>
      </c>
      <c r="L4" s="61">
        <v>-106.5</v>
      </c>
      <c r="N4" s="76" t="s">
        <v>105</v>
      </c>
      <c r="O4" s="83">
        <f t="shared" si="0"/>
        <v>162.5</v>
      </c>
      <c r="P4" s="80">
        <v>8</v>
      </c>
      <c r="Q4" s="64">
        <v>1300</v>
      </c>
    </row>
    <row r="5" spans="1:17">
      <c r="A5" s="19" t="s">
        <v>7</v>
      </c>
      <c r="B5" s="126">
        <f>IF(B$2=0,0,B$4/B$2)</f>
        <v>-21.824999999999999</v>
      </c>
      <c r="C5" s="127"/>
      <c r="E5" s="33" t="s">
        <v>182</v>
      </c>
      <c r="F5" s="30" t="s">
        <v>19</v>
      </c>
      <c r="G5" s="13">
        <v>5</v>
      </c>
      <c r="H5" s="94">
        <f>IF(B$17=0,0,G5/B$17)</f>
        <v>0.41666666666666669</v>
      </c>
      <c r="I5" s="56">
        <v>4</v>
      </c>
      <c r="K5" s="5">
        <v>3</v>
      </c>
      <c r="L5" s="61">
        <v>-23.599999999999994</v>
      </c>
      <c r="N5" s="76" t="s">
        <v>157</v>
      </c>
      <c r="O5" s="83">
        <f>IF(P5=0,0,Q5/P5)</f>
        <v>712.5</v>
      </c>
      <c r="P5" s="80">
        <v>8</v>
      </c>
      <c r="Q5" s="64">
        <v>5700</v>
      </c>
    </row>
    <row r="6" spans="1:17">
      <c r="A6" s="19" t="s">
        <v>1</v>
      </c>
      <c r="B6" s="128">
        <f>IF(B$2=0,0,(B$7*1+B$8*2+B$9*3+B$10*4)/B$2)</f>
        <v>3.125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342.85714285714283</v>
      </c>
      <c r="P6" s="80">
        <v>7</v>
      </c>
      <c r="Q6" s="64">
        <v>2400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57</v>
      </c>
      <c r="F7" s="30" t="s">
        <v>21</v>
      </c>
      <c r="G7" s="13">
        <v>4</v>
      </c>
      <c r="H7" s="94">
        <f>IF(B$17=0,0,G7/B$17)</f>
        <v>0.33333333333333331</v>
      </c>
      <c r="I7" s="56">
        <v>11</v>
      </c>
      <c r="K7" s="5">
        <v>5</v>
      </c>
      <c r="L7" s="61">
        <v>-56.099999999999994</v>
      </c>
      <c r="N7" s="76" t="s">
        <v>107</v>
      </c>
      <c r="O7" s="83">
        <f t="shared" si="0"/>
        <v>-1620</v>
      </c>
      <c r="P7" s="80">
        <v>5</v>
      </c>
      <c r="Q7" s="64">
        <v>-8100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184</v>
      </c>
      <c r="F8" s="30" t="s">
        <v>187</v>
      </c>
      <c r="G8" s="13">
        <v>4</v>
      </c>
      <c r="H8" s="94">
        <f>IF(B$17=0,0,G8/B$17)</f>
        <v>0.33333333333333331</v>
      </c>
      <c r="I8" s="56">
        <v>43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60</v>
      </c>
      <c r="F9" s="30" t="s">
        <v>24</v>
      </c>
      <c r="G9" s="13">
        <v>3</v>
      </c>
      <c r="H9" s="94">
        <f>IF(B$17=0,0,G9/B$17)</f>
        <v>0.25</v>
      </c>
      <c r="I9" s="56">
        <v>41</v>
      </c>
      <c r="K9" s="5">
        <v>7</v>
      </c>
      <c r="L9" s="61">
        <v>-142.5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17</v>
      </c>
      <c r="C13" s="11">
        <f>IF(B$3=0,0,B13/B$3)</f>
        <v>0.27419354838709675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-32.1</v>
      </c>
      <c r="P13" s="80">
        <v>1</v>
      </c>
      <c r="Q13" s="68">
        <v>-32.1</v>
      </c>
    </row>
    <row r="14" spans="1:17">
      <c r="A14" s="19" t="s">
        <v>94</v>
      </c>
      <c r="B14" s="13">
        <v>8</v>
      </c>
      <c r="C14" s="6">
        <f>IF(B$3=0,0,B14/B$3)</f>
        <v>0.12903225806451613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10</v>
      </c>
      <c r="C15" s="4">
        <f>IF(B$13=0,0,B15/B$13)</f>
        <v>0.58823529411764708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-10.350000000000001</v>
      </c>
      <c r="P15" s="81">
        <v>2</v>
      </c>
      <c r="Q15" s="69">
        <v>-20.700000000000003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0.19354838709677419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0.20967741935483872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 t="shared" si="3"/>
        <v>-7.2200000000000015</v>
      </c>
      <c r="P19" s="80">
        <v>5</v>
      </c>
      <c r="Q19" s="68">
        <v>-36.100000000000009</v>
      </c>
    </row>
    <row r="20" spans="1:17">
      <c r="A20" s="19" t="s">
        <v>11</v>
      </c>
      <c r="B20" s="13">
        <v>4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-15.059999999999997</v>
      </c>
      <c r="P20" s="80">
        <v>5</v>
      </c>
      <c r="Q20" s="68">
        <v>-75.299999999999983</v>
      </c>
    </row>
    <row r="21" spans="1:17">
      <c r="A21" s="19" t="s">
        <v>151</v>
      </c>
      <c r="B21" s="13">
        <v>10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-21.38</v>
      </c>
      <c r="P21" s="80">
        <v>5</v>
      </c>
      <c r="Q21" s="68">
        <v>-106.89999999999999</v>
      </c>
    </row>
    <row r="22" spans="1:17">
      <c r="A22" s="19" t="s">
        <v>149</v>
      </c>
      <c r="B22" s="13">
        <v>1</v>
      </c>
      <c r="C22" s="6">
        <f>IF(B$17=0,0,B22/B$17)</f>
        <v>8.3333333333333329E-2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-38.9</v>
      </c>
      <c r="P22" s="80">
        <v>3</v>
      </c>
      <c r="Q22" s="68">
        <v>-116.69999999999999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263</v>
      </c>
      <c r="O23" s="86">
        <f t="shared" si="3"/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6891.666666666667</v>
      </c>
      <c r="C24" s="8">
        <v>82700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 t="shared" si="3"/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7418.181818181818</v>
      </c>
      <c r="C25" s="98">
        <v>81600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-5700</v>
      </c>
      <c r="C27" s="98">
        <v>-74100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3.2258064516129031E-2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5</v>
      </c>
      <c r="H2" s="93">
        <f>IF(B$17=0,0,G2/B$17)</f>
        <v>0.7142857142857143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-1300</v>
      </c>
      <c r="P2" s="79">
        <v>5</v>
      </c>
      <c r="Q2" s="63">
        <v>-6500</v>
      </c>
    </row>
    <row r="3" spans="1:17">
      <c r="A3" s="19" t="s">
        <v>8</v>
      </c>
      <c r="B3" s="122">
        <v>44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0.5714285714285714</v>
      </c>
      <c r="I3" s="56">
        <v>19</v>
      </c>
      <c r="K3" s="5">
        <v>1</v>
      </c>
      <c r="L3" s="61">
        <v>7.3</v>
      </c>
      <c r="N3" s="76" t="s">
        <v>104</v>
      </c>
      <c r="O3" s="83">
        <f t="shared" si="0"/>
        <v>-4200</v>
      </c>
      <c r="P3" s="80">
        <v>5</v>
      </c>
      <c r="Q3" s="64">
        <v>-21000</v>
      </c>
    </row>
    <row r="4" spans="1:17">
      <c r="A4" s="19" t="s">
        <v>6</v>
      </c>
      <c r="B4" s="124">
        <v>-213.8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0.5714285714285714</v>
      </c>
      <c r="I4" s="56">
        <v>3</v>
      </c>
      <c r="K4" s="5">
        <v>2</v>
      </c>
      <c r="L4" s="61">
        <v>-39.6</v>
      </c>
      <c r="N4" s="76" t="s">
        <v>105</v>
      </c>
      <c r="O4" s="83">
        <f t="shared" si="0"/>
        <v>-11580</v>
      </c>
      <c r="P4" s="80">
        <v>5</v>
      </c>
      <c r="Q4" s="64">
        <v>-57900</v>
      </c>
    </row>
    <row r="5" spans="1:17">
      <c r="A5" s="19" t="s">
        <v>7</v>
      </c>
      <c r="B5" s="126">
        <f>IF(B$2=0,0,B$4/B$2)</f>
        <v>-42.760000000000005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0.2857142857142857</v>
      </c>
      <c r="I5" s="56">
        <v>25</v>
      </c>
      <c r="K5" s="5">
        <v>3</v>
      </c>
      <c r="L5" s="61">
        <v>-122.6</v>
      </c>
      <c r="N5" s="76" t="s">
        <v>157</v>
      </c>
      <c r="O5" s="83">
        <f>IF(P5=0,0,Q5/P5)</f>
        <v>-375</v>
      </c>
      <c r="P5" s="80">
        <v>4</v>
      </c>
      <c r="Q5" s="64">
        <v>-1500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0.2857142857142857</v>
      </c>
      <c r="I6" s="56">
        <v>40</v>
      </c>
      <c r="K6" s="5">
        <v>4</v>
      </c>
      <c r="L6" s="61">
        <v>-185.5</v>
      </c>
      <c r="N6" s="76" t="s">
        <v>106</v>
      </c>
      <c r="O6" s="83">
        <f t="shared" ref="O6" si="1">IF(P6=0,0,Q6/P6)</f>
        <v>4433.333333333333</v>
      </c>
      <c r="P6" s="80">
        <v>3</v>
      </c>
      <c r="Q6" s="64">
        <v>13300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0.14285714285714285</v>
      </c>
      <c r="I7" s="56">
        <v>16</v>
      </c>
      <c r="K7" s="5">
        <v>5</v>
      </c>
      <c r="L7" s="61">
        <v>-213.8</v>
      </c>
      <c r="N7" s="76" t="s">
        <v>107</v>
      </c>
      <c r="O7" s="83">
        <f t="shared" si="0"/>
        <v>-2333.3333333333335</v>
      </c>
      <c r="P7" s="80">
        <v>3</v>
      </c>
      <c r="Q7" s="64">
        <v>-7000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3</v>
      </c>
      <c r="C10" s="7">
        <f>IF(B$2=0,0,B10/B$2)</f>
        <v>0.6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0.4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-64.95</v>
      </c>
      <c r="P12" s="79">
        <v>2</v>
      </c>
      <c r="Q12" s="67">
        <v>-129.9</v>
      </c>
    </row>
    <row r="13" spans="1:17">
      <c r="A13" s="22" t="s">
        <v>97</v>
      </c>
      <c r="B13" s="15">
        <v>12</v>
      </c>
      <c r="C13" s="11">
        <f>IF(B$3=0,0,B13/B$3)</f>
        <v>0.27272727272727271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10</v>
      </c>
      <c r="C14" s="6">
        <f>IF(B$3=0,0,B14/B$3)</f>
        <v>0.22727272727272727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-10.5</v>
      </c>
      <c r="P14" s="80">
        <v>2</v>
      </c>
      <c r="Q14" s="68">
        <v>-21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-62.9</v>
      </c>
      <c r="P15" s="81">
        <v>1</v>
      </c>
      <c r="Q15" s="69">
        <v>-62.9</v>
      </c>
    </row>
    <row r="16" spans="1:17">
      <c r="A16" s="18" t="s">
        <v>100</v>
      </c>
      <c r="B16" s="12">
        <f>B22</f>
        <v>2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0.15909090909090909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0.18181818181818182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169</v>
      </c>
      <c r="O18" s="85">
        <f t="shared" ref="O18:O24" si="3">IF(P18=0,0,Q18/P18)</f>
        <v>-27.560000000000002</v>
      </c>
      <c r="P18" s="79">
        <v>5</v>
      </c>
      <c r="Q18" s="67">
        <v>-137.80000000000001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238</v>
      </c>
      <c r="O19" s="86">
        <f t="shared" si="3"/>
        <v>-28.5</v>
      </c>
      <c r="P19" s="80">
        <v>1</v>
      </c>
      <c r="Q19" s="68">
        <v>-28.5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388</v>
      </c>
      <c r="O20" s="86">
        <f t="shared" si="3"/>
        <v>-46.800000000000004</v>
      </c>
      <c r="P20" s="80">
        <v>3</v>
      </c>
      <c r="Q20" s="68">
        <v>-140.4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402</v>
      </c>
      <c r="O21" s="86">
        <f t="shared" si="3"/>
        <v>-52.699999999999996</v>
      </c>
      <c r="P21" s="80">
        <v>1</v>
      </c>
      <c r="Q21" s="68">
        <v>-52.699999999999996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-82.300000000000011</v>
      </c>
      <c r="P22" s="80">
        <v>2</v>
      </c>
      <c r="Q22" s="68">
        <v>-164.60000000000002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423</v>
      </c>
      <c r="O23" s="86">
        <f t="shared" si="3"/>
        <v>-102.6</v>
      </c>
      <c r="P23" s="80">
        <v>1</v>
      </c>
      <c r="Q23" s="68">
        <v>-102.6</v>
      </c>
    </row>
    <row r="24" spans="1:17">
      <c r="A24" s="19" t="s">
        <v>5</v>
      </c>
      <c r="B24" s="16">
        <f>IF(B$17=0,0,C24/B$17)</f>
        <v>4100</v>
      </c>
      <c r="C24" s="8">
        <v>28700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-109.30000000000001</v>
      </c>
      <c r="P24" s="80">
        <v>2</v>
      </c>
      <c r="Q24" s="68">
        <v>-218.60000000000002</v>
      </c>
    </row>
    <row r="25" spans="1:17">
      <c r="A25" s="20" t="s">
        <v>133</v>
      </c>
      <c r="B25" s="97">
        <f>IF($B$17-B$16=0,0,C25/($B$17-B$16))</f>
        <v>4800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2350</v>
      </c>
      <c r="C26" s="98">
        <v>4700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-8887.5</v>
      </c>
      <c r="C27" s="98">
        <v>-71100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2.2727272727272728E-2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0.42857142857142855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-1800</v>
      </c>
      <c r="P2" s="79">
        <v>2</v>
      </c>
      <c r="Q2" s="63">
        <v>-3600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19.600000000000001</v>
      </c>
      <c r="N3" s="76" t="s">
        <v>104</v>
      </c>
      <c r="O3" s="83">
        <f t="shared" si="0"/>
        <v>12500</v>
      </c>
      <c r="P3" s="80">
        <v>2</v>
      </c>
      <c r="Q3" s="64">
        <v>25000</v>
      </c>
    </row>
    <row r="4" spans="1:17">
      <c r="A4" s="19" t="s">
        <v>6</v>
      </c>
      <c r="B4" s="124">
        <v>22.400000000000002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1</v>
      </c>
      <c r="I4" s="56">
        <v>1</v>
      </c>
      <c r="K4" s="5">
        <v>2</v>
      </c>
      <c r="L4" s="61">
        <v>22.400000000000002</v>
      </c>
      <c r="N4" s="76" t="s">
        <v>105</v>
      </c>
      <c r="O4" s="83">
        <f t="shared" si="0"/>
        <v>-2600</v>
      </c>
      <c r="P4" s="80">
        <v>2</v>
      </c>
      <c r="Q4" s="64">
        <v>-5200</v>
      </c>
    </row>
    <row r="5" spans="1:17">
      <c r="A5" s="19" t="s">
        <v>7</v>
      </c>
      <c r="B5" s="126">
        <f>IF(B$2=0,0,B$4/B$2)</f>
        <v>11.200000000000001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-1300</v>
      </c>
      <c r="P5" s="80">
        <v>1</v>
      </c>
      <c r="Q5" s="64">
        <v>-1300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0.5</v>
      </c>
      <c r="I6" s="56">
        <v>31</v>
      </c>
      <c r="N6" s="76" t="s">
        <v>106</v>
      </c>
      <c r="O6" s="83">
        <f t="shared" ref="O6" si="1">IF(P6=0,0,Q6/P6)</f>
        <v>-2500</v>
      </c>
      <c r="P6" s="80">
        <v>1</v>
      </c>
      <c r="Q6" s="64">
        <v>-2500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1</v>
      </c>
      <c r="E8" s="33" t="s">
        <v>57</v>
      </c>
      <c r="F8" s="30" t="s">
        <v>21</v>
      </c>
      <c r="G8" s="13">
        <v>1</v>
      </c>
      <c r="H8" s="94">
        <f>IF(B$17=0,0,G8/B$17)</f>
        <v>0.5</v>
      </c>
      <c r="I8" s="56">
        <v>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1</v>
      </c>
      <c r="H9" s="94">
        <f>IF(B$17=0,0,G9/B$17)</f>
        <v>0.5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0.1875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19.600000000000001</v>
      </c>
      <c r="P13" s="80">
        <v>1</v>
      </c>
      <c r="Q13" s="68">
        <v>19.600000000000001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6.25E-2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412</v>
      </c>
      <c r="O18" s="85">
        <f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277</v>
      </c>
      <c r="O19" s="86">
        <f>IF(P19=0,0,Q19/P19)</f>
        <v>26.6</v>
      </c>
      <c r="P19" s="80">
        <v>1</v>
      </c>
      <c r="Q19" s="68">
        <v>26.6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-3.5499999999999972</v>
      </c>
      <c r="P20" s="80">
        <v>2</v>
      </c>
      <c r="Q20" s="68">
        <v>-7.0999999999999943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14600</v>
      </c>
      <c r="C24" s="8">
        <v>29200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14600</v>
      </c>
      <c r="C25" s="98">
        <v>29200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26</v>
      </c>
    </row>
    <row r="27" spans="1:17">
      <c r="A27" s="20" t="s">
        <v>132</v>
      </c>
      <c r="B27" s="97">
        <f>IF(B$18=0,0,C27/B$18)</f>
        <v>-1300</v>
      </c>
      <c r="C27" s="98">
        <v>-1300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1</v>
      </c>
      <c r="C44" s="6">
        <f t="shared" si="3"/>
        <v>0.5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3477</vt:i4>
      </vt:variant>
    </vt:vector>
  </HeadingPairs>
  <TitlesOfParts>
    <vt:vector size="354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2026-01-15T09:25:18Z</dcterms:modified>
</cp:coreProperties>
</file>