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194376A-D18F-445A-8570-EC2AB5223E7F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Template (3)" sheetId="6297" state="hidden" r:id="rId60"/>
    <sheet name="Template" sheetId="2228" state="hidden" r:id="rId61"/>
  </sheets>
  <definedNames>
    <definedName name="アガリ数" localSheetId="5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0" i="6327" l="1"/>
  <c r="O39" i="6304"/>
  <c r="O24" i="6304"/>
  <c r="O18" i="6322"/>
  <c r="O22" i="6327" l="1"/>
  <c r="O24" i="6327"/>
  <c r="O18" i="6327"/>
  <c r="O60" i="6277"/>
  <c r="O30" i="6277"/>
  <c r="O18" i="6324"/>
  <c r="O19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7" i="6322" l="1"/>
  <c r="O21" i="6322"/>
  <c r="O19" i="6326"/>
  <c r="O18" i="6326"/>
  <c r="O23" i="6319"/>
  <c r="O25" i="6272"/>
  <c r="O21" i="6327"/>
  <c r="O23" i="6327"/>
  <c r="O19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C11" i="6327"/>
  <c r="B11" i="6327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6" i="6272"/>
  <c r="O33" i="6272"/>
  <c r="C16" i="6327" l="1"/>
  <c r="H23" i="6327"/>
  <c r="H29" i="6327"/>
  <c r="H9" i="6327"/>
  <c r="H14" i="6327"/>
  <c r="H12" i="6327"/>
  <c r="H3" i="6327"/>
  <c r="C36" i="6327"/>
  <c r="C17" i="6327"/>
  <c r="H42" i="6327"/>
  <c r="H8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5" i="6327"/>
  <c r="H17" i="6327"/>
  <c r="C23" i="6327"/>
  <c r="H31" i="6327"/>
  <c r="H37" i="6327"/>
  <c r="C42" i="6327"/>
  <c r="H4" i="6327"/>
  <c r="H15" i="6327"/>
  <c r="H19" i="6327"/>
  <c r="H24" i="6327"/>
  <c r="H32" i="6327"/>
  <c r="H38" i="6327"/>
  <c r="H7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6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20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5" i="6322"/>
  <c r="O32" i="6272"/>
  <c r="O23" i="6323"/>
  <c r="O22" i="6323"/>
  <c r="O20" i="6323"/>
  <c r="C32" i="6323"/>
  <c r="B27" i="6323"/>
  <c r="C18" i="6323"/>
  <c r="B17" i="6323"/>
  <c r="C47" i="6323" s="1"/>
  <c r="B16" i="6323"/>
  <c r="B26" i="6323" s="1"/>
  <c r="O15" i="6323"/>
  <c r="C15" i="6323"/>
  <c r="B15" i="6323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2" i="6272"/>
  <c r="C16" i="6324" l="1"/>
  <c r="C16" i="6323"/>
  <c r="H23" i="6323"/>
  <c r="H17" i="6323"/>
  <c r="C39" i="6323"/>
  <c r="H15" i="6323"/>
  <c r="H5" i="6323"/>
  <c r="C19" i="6323"/>
  <c r="H38" i="6323"/>
  <c r="H10" i="6323"/>
  <c r="H14" i="6323"/>
  <c r="H20" i="6323"/>
  <c r="H28" i="6323"/>
  <c r="C38" i="6323"/>
  <c r="H8" i="6323"/>
  <c r="C20" i="6323"/>
  <c r="H29" i="6323"/>
  <c r="H39" i="6323"/>
  <c r="C23" i="6323"/>
  <c r="H33" i="6323"/>
  <c r="H42" i="6323"/>
  <c r="H4" i="6323"/>
  <c r="H11" i="6323"/>
  <c r="H12" i="6323"/>
  <c r="H24" i="6323"/>
  <c r="C42" i="6323"/>
  <c r="B24" i="6323"/>
  <c r="H35" i="6323"/>
  <c r="H9" i="6323"/>
  <c r="C17" i="6323"/>
  <c r="H34" i="6323"/>
  <c r="H2" i="6323"/>
  <c r="H19" i="6323"/>
  <c r="H27" i="6323"/>
  <c r="C35" i="6323"/>
  <c r="C43" i="6323"/>
  <c r="H2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4" i="6324"/>
  <c r="H5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3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7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6" i="6323"/>
  <c r="H16" i="6323"/>
  <c r="C22" i="6323"/>
  <c r="C37" i="6323"/>
  <c r="C41" i="6323"/>
  <c r="O22" i="6322" l="1"/>
  <c r="O39" i="6313"/>
  <c r="O21" i="6321" l="1"/>
  <c r="O18" i="6321"/>
  <c r="O20" i="6319"/>
  <c r="O26" i="6322"/>
  <c r="O38" i="6301"/>
  <c r="O24" i="6322"/>
  <c r="O19" i="6322"/>
  <c r="O20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59" i="6277"/>
  <c r="O66" i="6272"/>
  <c r="C16" i="6322" l="1"/>
  <c r="H4" i="6322"/>
  <c r="H9" i="6322"/>
  <c r="C19" i="6322"/>
  <c r="H12" i="6322"/>
  <c r="H25" i="6322"/>
  <c r="H29" i="6322"/>
  <c r="C36" i="6322"/>
  <c r="H41" i="6322"/>
  <c r="C47" i="6322"/>
  <c r="H3" i="6322"/>
  <c r="H10" i="6322"/>
  <c r="H21" i="6322"/>
  <c r="B24" i="6322"/>
  <c r="H31" i="6322"/>
  <c r="H37" i="6322"/>
  <c r="C41" i="6322"/>
  <c r="H14" i="6322"/>
  <c r="H17" i="6322"/>
  <c r="H11" i="6322"/>
  <c r="C20" i="6322"/>
  <c r="B25" i="6322"/>
  <c r="H32" i="6322"/>
  <c r="C37" i="6322"/>
  <c r="H42" i="6322"/>
  <c r="C45" i="6322"/>
  <c r="C21" i="6322"/>
  <c r="H6" i="6322"/>
  <c r="H38" i="6322"/>
  <c r="C42" i="6322"/>
  <c r="H7" i="6322"/>
  <c r="H15" i="6322"/>
  <c r="C17" i="6322"/>
  <c r="H23" i="6322"/>
  <c r="H33" i="6322"/>
  <c r="C38" i="6322"/>
  <c r="H5" i="6322"/>
  <c r="H2" i="6322"/>
  <c r="H19" i="6322"/>
  <c r="C22" i="6322"/>
  <c r="H27" i="6322"/>
  <c r="H34" i="6322"/>
  <c r="H39" i="6322"/>
  <c r="C43" i="6322"/>
  <c r="H13" i="6322"/>
  <c r="H18" i="6322"/>
  <c r="H24" i="6322"/>
  <c r="H35" i="6322"/>
  <c r="C39" i="6322"/>
  <c r="H8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8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2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1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6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1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4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8" i="6272"/>
  <c r="O64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5" i="6277"/>
  <c r="O24" i="6277"/>
  <c r="O39" i="6301" l="1"/>
  <c r="O32" i="6301"/>
  <c r="O30" i="6303"/>
  <c r="O28" i="6303"/>
  <c r="O22" i="6298"/>
  <c r="O20" i="6298"/>
  <c r="O18" i="6298"/>
  <c r="O36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7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8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2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0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3" i="6277"/>
  <c r="O43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5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1" i="6277"/>
  <c r="O5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2" i="6272"/>
  <c r="O65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3" i="6272"/>
  <c r="O67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<sst xmlns="http://schemas.openxmlformats.org/spreadsheetml/2006/main" count="11575" uniqueCount="403">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</sst>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全体!$K$2:$K$1123</c:f>
              <c:numCache>
                <c:formatCode>General</c:formatCode>
                <c:ptCount val="1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</c:numCache>
            </c:numRef>
          </c:xVal>
          <c:yVal>
            <c:numRef>
              <c:f>全体!$L$2:$L$1123</c:f>
              <c:numCache>
                <c:formatCode>\+0.0;\-0.0;\±0</c:formatCode>
                <c:ptCount val="11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-48.214285714285715</c:v>
                </c:pt>
                <c:pt idx="1">
                  <c:v>-23.550401427297057</c:v>
                </c:pt>
                <c:pt idx="2">
                  <c:v>-18.963922294172065</c:v>
                </c:pt>
                <c:pt idx="3">
                  <c:v>-32.721712538226299</c:v>
                </c:pt>
                <c:pt idx="4">
                  <c:v>10.733695652173912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380</c:v>
                </c:pt>
                <c:pt idx="2">
                  <c:v>394</c:v>
                </c:pt>
                <c:pt idx="3">
                  <c:v>355</c:v>
                </c:pt>
                <c:pt idx="4">
                  <c:v>197</c:v>
                </c:pt>
                <c:pt idx="5">
                  <c:v>126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佐藤成浩!$L$2:$L$79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894.80519480519479</c:v>
                </c:pt>
                <c:pt idx="1">
                  <c:v>1022.077922077922</c:v>
                </c:pt>
                <c:pt idx="2">
                  <c:v>1220.2702702702702</c:v>
                </c:pt>
                <c:pt idx="3">
                  <c:v>-87.692307692307693</c:v>
                </c:pt>
                <c:pt idx="4">
                  <c:v>1035.5555555555557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22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宮沢璃空!$L$2:$L$9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514.28571428571433</c:v>
                </c:pt>
                <c:pt idx="1">
                  <c:v>1128.5714285714287</c:v>
                </c:pt>
                <c:pt idx="2">
                  <c:v>1016.6666666666666</c:v>
                </c:pt>
                <c:pt idx="3">
                  <c:v>-320</c:v>
                </c:pt>
                <c:pt idx="4">
                  <c:v>-766.66666666666663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清水遙斗!$L$2:$L$4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-1950</c:v>
                </c:pt>
                <c:pt idx="1">
                  <c:v>2600</c:v>
                </c:pt>
                <c:pt idx="2">
                  <c:v>0</c:v>
                </c:pt>
                <c:pt idx="3">
                  <c:v>-250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高山晶!$L$2:$L$6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950</c:v>
                </c:pt>
                <c:pt idx="1">
                  <c:v>-3200</c:v>
                </c:pt>
                <c:pt idx="2">
                  <c:v>400</c:v>
                </c:pt>
                <c:pt idx="3">
                  <c:v>-625</c:v>
                </c:pt>
                <c:pt idx="4">
                  <c:v>-666.66666666666663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笠原誠!$L$2:$L$5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-3600</c:v>
                </c:pt>
                <c:pt idx="2">
                  <c:v>0</c:v>
                </c:pt>
                <c:pt idx="3">
                  <c:v>-366.66666666666669</c:v>
                </c:pt>
                <c:pt idx="4">
                  <c:v>-1633.3333333333333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7</v>
      </c>
    </row>
    <row r="51" spans="1:2">
      <c r="A51" t="s">
        <v>392</v>
      </c>
      <c r="B51">
        <v>2</v>
      </c>
    </row>
    <row r="52" spans="1:2">
      <c r="A52" t="s">
        <v>391</v>
      </c>
      <c r="B52">
        <v>4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3</v>
      </c>
    </row>
    <row r="56" spans="1:2">
      <c r="A56" t="s">
        <v>402</v>
      </c>
      <c r="B56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0.4432153613657408</v>
      </c>
      <c r="C2" s="113"/>
      <c r="D2" s="110"/>
      <c r="E2" s="111"/>
      <c r="F2" s="110"/>
      <c r="G2" s="111"/>
      <c r="H2" s="112">
        <v>0.80834825469508265</v>
      </c>
      <c r="I2" s="113"/>
      <c r="J2" s="112">
        <v>0.61364733739824484</v>
      </c>
      <c r="K2" s="113"/>
      <c r="L2" s="112">
        <v>0.64026399577232651</v>
      </c>
      <c r="M2" s="113"/>
      <c r="N2" s="112">
        <v>0.70591857698957028</v>
      </c>
      <c r="O2" s="113"/>
      <c r="P2" s="112">
        <v>0.62468573683959838</v>
      </c>
      <c r="Q2" s="113"/>
      <c r="R2" s="112">
        <v>0.49590042659817518</v>
      </c>
      <c r="S2" s="113"/>
      <c r="T2" s="112">
        <v>8.4680467024702333E-2</v>
      </c>
      <c r="U2" s="113"/>
      <c r="V2" s="112">
        <v>0.24301573958759048</v>
      </c>
      <c r="W2" s="113"/>
      <c r="X2" s="112">
        <v>0.1098972389669851</v>
      </c>
      <c r="Y2" s="113"/>
      <c r="Z2" s="112">
        <v>0.38260858838463141</v>
      </c>
      <c r="AA2" s="113"/>
      <c r="AB2" s="112">
        <v>0.35766961014044102</v>
      </c>
      <c r="AC2" s="113"/>
      <c r="AD2" s="112">
        <v>0.27040370976074707</v>
      </c>
      <c r="AE2" s="113"/>
      <c r="AF2" s="112">
        <v>-0.21600543987216073</v>
      </c>
      <c r="AG2" s="113"/>
      <c r="AH2" s="112">
        <v>0.36712188352591535</v>
      </c>
      <c r="AI2" s="113"/>
    </row>
    <row r="3" spans="1:35">
      <c r="A3" s="36">
        <v>1</v>
      </c>
      <c r="B3" s="37" t="s">
        <v>114</v>
      </c>
      <c r="C3" s="106">
        <v>280.25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396</v>
      </c>
      <c r="Y3" s="42">
        <v>0.4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858.30000000000007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215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396</v>
      </c>
      <c r="AG5" s="50">
        <v>0.8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9.1561938958707359E-2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396</v>
      </c>
      <c r="AE7" s="50">
        <v>0.66666666666666663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195</v>
      </c>
      <c r="E8" s="46">
        <v>244.6999999999999</v>
      </c>
      <c r="F8" s="47" t="s">
        <v>388</v>
      </c>
      <c r="G8" s="59">
        <v>19.599999999999998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402</v>
      </c>
      <c r="Y8" s="50">
        <v>0.2857142857142857</v>
      </c>
      <c r="Z8" s="47" t="s">
        <v>195</v>
      </c>
      <c r="AA8" s="50">
        <v>0.31367924528301888</v>
      </c>
      <c r="AB8" s="47" t="s">
        <v>175</v>
      </c>
      <c r="AC8" s="50">
        <v>0.75</v>
      </c>
      <c r="AD8" s="47" t="s">
        <v>391</v>
      </c>
      <c r="AE8" s="50">
        <v>0.6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77</v>
      </c>
      <c r="D9" s="45" t="s">
        <v>265</v>
      </c>
      <c r="E9" s="46">
        <v>200.00000000000009</v>
      </c>
      <c r="F9" s="47" t="s">
        <v>167</v>
      </c>
      <c r="G9" s="59">
        <v>14</v>
      </c>
      <c r="H9" s="47" t="s">
        <v>388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0.25801282051282054</v>
      </c>
      <c r="R9" s="47" t="s">
        <v>276</v>
      </c>
      <c r="S9" s="50">
        <v>0.10095011876484561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265</v>
      </c>
      <c r="Y9" s="50">
        <v>0.26760563380281688</v>
      </c>
      <c r="Z9" s="47" t="s">
        <v>163</v>
      </c>
      <c r="AA9" s="50">
        <v>0.30681818181818182</v>
      </c>
      <c r="AB9" s="47" t="s">
        <v>177</v>
      </c>
      <c r="AC9" s="50">
        <v>0.75</v>
      </c>
      <c r="AD9" s="47" t="s">
        <v>162</v>
      </c>
      <c r="AE9" s="50">
        <v>0.55555555555555558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402</v>
      </c>
      <c r="U10" s="51">
        <v>8000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196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205</v>
      </c>
      <c r="E11" s="46">
        <v>141.1</v>
      </c>
      <c r="F11" s="47" t="s">
        <v>169</v>
      </c>
      <c r="G11" s="59">
        <v>11.146753246753248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191</v>
      </c>
      <c r="M11" s="49">
        <v>7.1428571428571425E-2</v>
      </c>
      <c r="N11" s="47" t="s">
        <v>263</v>
      </c>
      <c r="O11" s="49">
        <v>0.63414634146341464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241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388</v>
      </c>
      <c r="E12" s="46">
        <v>137.19999999999999</v>
      </c>
      <c r="F12" s="47" t="s">
        <v>163</v>
      </c>
      <c r="G12" s="59">
        <v>9.7800000000000011</v>
      </c>
      <c r="H12" s="47" t="s">
        <v>169</v>
      </c>
      <c r="I12" s="48">
        <v>2.2077922077922079</v>
      </c>
      <c r="J12" s="47" t="s">
        <v>168</v>
      </c>
      <c r="K12" s="49">
        <v>0.3888888888888889</v>
      </c>
      <c r="L12" s="47" t="s">
        <v>263</v>
      </c>
      <c r="M12" s="49">
        <v>0.12195121951219512</v>
      </c>
      <c r="N12" s="47" t="s">
        <v>169</v>
      </c>
      <c r="O12" s="49">
        <v>0.62337662337662336</v>
      </c>
      <c r="P12" s="47" t="s">
        <v>396</v>
      </c>
      <c r="Q12" s="50">
        <v>0.25</v>
      </c>
      <c r="R12" s="47" t="s">
        <v>205</v>
      </c>
      <c r="S12" s="50">
        <v>0.10714285714285714</v>
      </c>
      <c r="T12" s="47" t="s">
        <v>264</v>
      </c>
      <c r="U12" s="51">
        <v>7966.666666666667</v>
      </c>
      <c r="V12" s="47" t="s">
        <v>386</v>
      </c>
      <c r="W12" s="51">
        <v>-3940</v>
      </c>
      <c r="X12" s="47" t="s">
        <v>164</v>
      </c>
      <c r="Y12" s="50">
        <v>0.26446280991735538</v>
      </c>
      <c r="Z12" s="47" t="s">
        <v>277</v>
      </c>
      <c r="AA12" s="50">
        <v>0.26251896813353565</v>
      </c>
      <c r="AB12" s="47" t="s">
        <v>392</v>
      </c>
      <c r="AC12" s="50">
        <v>0.66666666666666663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244</v>
      </c>
      <c r="M13" s="49">
        <v>0.14285714285714285</v>
      </c>
      <c r="N13" s="47" t="s">
        <v>164</v>
      </c>
      <c r="O13" s="49">
        <v>0.6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228</v>
      </c>
      <c r="U13" s="51">
        <v>7950</v>
      </c>
      <c r="V13" s="47" t="s">
        <v>258</v>
      </c>
      <c r="W13" s="51">
        <v>-4254.545454545455</v>
      </c>
      <c r="X13" s="47" t="s">
        <v>388</v>
      </c>
      <c r="Y13" s="50">
        <v>0.26</v>
      </c>
      <c r="Z13" s="47" t="s">
        <v>164</v>
      </c>
      <c r="AA13" s="50">
        <v>0.256198347107438</v>
      </c>
      <c r="AB13" s="47" t="s">
        <v>391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0.33766233766233766</v>
      </c>
      <c r="L14" s="47" t="s">
        <v>388</v>
      </c>
      <c r="M14" s="49">
        <v>0.14285714285714285</v>
      </c>
      <c r="N14" s="47" t="s">
        <v>163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162</v>
      </c>
      <c r="U14" s="51">
        <v>7942.8571428571431</v>
      </c>
      <c r="V14" s="47" t="s">
        <v>169</v>
      </c>
      <c r="W14" s="51">
        <v>-4539.2156862745096</v>
      </c>
      <c r="X14" s="47" t="s">
        <v>277</v>
      </c>
      <c r="Y14" s="50">
        <v>0.25644916540212442</v>
      </c>
      <c r="Z14" s="47" t="s">
        <v>272</v>
      </c>
      <c r="AA14" s="50">
        <v>0.25212464589235128</v>
      </c>
      <c r="AB14" s="47" t="s">
        <v>263</v>
      </c>
      <c r="AC14" s="50">
        <v>0.62686567164179108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195</v>
      </c>
      <c r="M15" s="49">
        <v>0.15254237288135594</v>
      </c>
      <c r="N15" s="47" t="s">
        <v>276</v>
      </c>
      <c r="O15" s="49">
        <v>0.59166666666666667</v>
      </c>
      <c r="P15" s="47" t="s">
        <v>388</v>
      </c>
      <c r="Q15" s="50">
        <v>0.24</v>
      </c>
      <c r="R15" s="47" t="s">
        <v>265</v>
      </c>
      <c r="S15" s="50">
        <v>0.11267605633802817</v>
      </c>
      <c r="T15" s="47" t="s">
        <v>244</v>
      </c>
      <c r="U15" s="51">
        <v>7817.0731707317073</v>
      </c>
      <c r="V15" s="47" t="s">
        <v>388</v>
      </c>
      <c r="W15" s="51">
        <v>-4633.333333333333</v>
      </c>
      <c r="X15" s="47" t="s">
        <v>162</v>
      </c>
      <c r="Y15" s="50">
        <v>0.25641025641025639</v>
      </c>
      <c r="Z15" s="47" t="s">
        <v>179</v>
      </c>
      <c r="AA15" s="50">
        <v>0.25190839694656486</v>
      </c>
      <c r="AB15" s="47" t="s">
        <v>269</v>
      </c>
      <c r="AC15" s="50">
        <v>0.625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169</v>
      </c>
      <c r="M16" s="49">
        <v>0.16883116883116883</v>
      </c>
      <c r="N16" s="47" t="s">
        <v>227</v>
      </c>
      <c r="O16" s="49">
        <v>0.5714285714285714</v>
      </c>
      <c r="P16" s="47" t="s">
        <v>163</v>
      </c>
      <c r="Q16" s="50">
        <v>0.23863636363636365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263</v>
      </c>
      <c r="W16" s="51">
        <v>-4677.333333333333</v>
      </c>
      <c r="X16" s="47" t="s">
        <v>196</v>
      </c>
      <c r="Y16" s="50">
        <v>0.25</v>
      </c>
      <c r="Z16" s="47" t="s">
        <v>263</v>
      </c>
      <c r="AA16" s="50">
        <v>0.2516025641025641</v>
      </c>
      <c r="AB16" s="47" t="s">
        <v>238</v>
      </c>
      <c r="AC16" s="50">
        <v>0.6216216216216216</v>
      </c>
      <c r="AD16" s="47" t="s">
        <v>161</v>
      </c>
      <c r="AE16" s="50">
        <v>0.3888888888888889</v>
      </c>
      <c r="AF16" s="47" t="s">
        <v>255</v>
      </c>
      <c r="AG16" s="50">
        <v>0.47727272727272729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388</v>
      </c>
      <c r="O17" s="49">
        <v>0.5714285714285714</v>
      </c>
      <c r="P17" s="47" t="s">
        <v>277</v>
      </c>
      <c r="Q17" s="50">
        <v>0.23368740515933231</v>
      </c>
      <c r="R17" s="47" t="s">
        <v>388</v>
      </c>
      <c r="S17" s="50">
        <v>0.12</v>
      </c>
      <c r="T17" s="47" t="s">
        <v>169</v>
      </c>
      <c r="U17" s="51">
        <v>7322.5</v>
      </c>
      <c r="V17" s="47" t="s">
        <v>202</v>
      </c>
      <c r="W17" s="51">
        <v>-4800</v>
      </c>
      <c r="X17" s="47" t="s">
        <v>205</v>
      </c>
      <c r="Y17" s="50">
        <v>0.25</v>
      </c>
      <c r="Z17" s="47" t="s">
        <v>196</v>
      </c>
      <c r="AA17" s="50">
        <v>0.25</v>
      </c>
      <c r="AB17" s="47" t="s">
        <v>169</v>
      </c>
      <c r="AC17" s="50">
        <v>0.60240963855421692</v>
      </c>
      <c r="AD17" s="47" t="s">
        <v>263</v>
      </c>
      <c r="AE17" s="50">
        <v>0.38853503184713378</v>
      </c>
      <c r="AF17" s="47" t="s">
        <v>244</v>
      </c>
      <c r="AG17" s="50">
        <v>0.46341463414634149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277</v>
      </c>
      <c r="I18" s="48">
        <v>2.4210526315789473</v>
      </c>
      <c r="J18" s="47" t="s">
        <v>276</v>
      </c>
      <c r="K18" s="49">
        <v>0.3</v>
      </c>
      <c r="L18" s="47" t="s">
        <v>276</v>
      </c>
      <c r="M18" s="49">
        <v>0.19166666666666668</v>
      </c>
      <c r="N18" s="47" t="s">
        <v>168</v>
      </c>
      <c r="O18" s="49">
        <v>0.55555555555555558</v>
      </c>
      <c r="P18" s="47" t="s">
        <v>391</v>
      </c>
      <c r="Q18" s="50">
        <v>0.23333333333333334</v>
      </c>
      <c r="R18" s="47" t="s">
        <v>263</v>
      </c>
      <c r="S18" s="50">
        <v>0.1201923076923077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386</v>
      </c>
      <c r="Y18" s="50">
        <v>0.25</v>
      </c>
      <c r="Z18" s="47" t="s">
        <v>392</v>
      </c>
      <c r="AA18" s="50">
        <v>0.25</v>
      </c>
      <c r="AB18" s="47" t="s">
        <v>235</v>
      </c>
      <c r="AC18" s="50">
        <v>0.59047619047619049</v>
      </c>
      <c r="AD18" s="47" t="s">
        <v>169</v>
      </c>
      <c r="AE18" s="50">
        <v>0.38655462184873951</v>
      </c>
      <c r="AF18" s="47" t="s">
        <v>324</v>
      </c>
      <c r="AG18" s="50">
        <v>0.46153846153846156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179</v>
      </c>
      <c r="I19" s="48">
        <v>2.4375</v>
      </c>
      <c r="J19" s="47" t="s">
        <v>244</v>
      </c>
      <c r="K19" s="49">
        <v>0.2857142857142857</v>
      </c>
      <c r="L19" s="47" t="s">
        <v>213</v>
      </c>
      <c r="M19" s="49">
        <v>0.2</v>
      </c>
      <c r="N19" s="47" t="s">
        <v>241</v>
      </c>
      <c r="O19" s="49">
        <v>0.55555555555555558</v>
      </c>
      <c r="P19" s="47" t="s">
        <v>264</v>
      </c>
      <c r="Q19" s="50">
        <v>0.23076923076923078</v>
      </c>
      <c r="R19" s="47" t="s">
        <v>163</v>
      </c>
      <c r="S19" s="50">
        <v>0.125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244</v>
      </c>
      <c r="AC19" s="50">
        <v>0.58974358974358976</v>
      </c>
      <c r="AD19" s="47" t="s">
        <v>168</v>
      </c>
      <c r="AE19" s="50">
        <v>0.38297872340425532</v>
      </c>
      <c r="AF19" s="47" t="s">
        <v>216</v>
      </c>
      <c r="AG19" s="50">
        <v>0.44444444444444442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1.5249999999999986</v>
      </c>
      <c r="H20" s="47" t="s">
        <v>244</v>
      </c>
      <c r="I20" s="48">
        <v>2.4642857142857144</v>
      </c>
      <c r="J20" s="47" t="s">
        <v>195</v>
      </c>
      <c r="K20" s="49">
        <v>0.2711864406779661</v>
      </c>
      <c r="L20" s="47" t="s">
        <v>333</v>
      </c>
      <c r="M20" s="49">
        <v>0.2</v>
      </c>
      <c r="N20" s="47" t="s">
        <v>265</v>
      </c>
      <c r="O20" s="49">
        <v>0.55172413793103448</v>
      </c>
      <c r="P20" s="47" t="s">
        <v>241</v>
      </c>
      <c r="Q20" s="50">
        <v>0.22727272727272727</v>
      </c>
      <c r="R20" s="47" t="s">
        <v>392</v>
      </c>
      <c r="S20" s="50">
        <v>0.125</v>
      </c>
      <c r="T20" s="47" t="s">
        <v>238</v>
      </c>
      <c r="U20" s="51">
        <v>7059.5238095238092</v>
      </c>
      <c r="V20" s="47" t="s">
        <v>203</v>
      </c>
      <c r="W20" s="51">
        <v>-5080</v>
      </c>
      <c r="X20" s="47" t="s">
        <v>195</v>
      </c>
      <c r="Y20" s="50">
        <v>0.23349056603773585</v>
      </c>
      <c r="Z20" s="47" t="s">
        <v>114</v>
      </c>
      <c r="AA20" s="50">
        <v>0.2397783251231527</v>
      </c>
      <c r="AB20" s="47" t="s">
        <v>163</v>
      </c>
      <c r="AC20" s="50">
        <v>0.57894736842105265</v>
      </c>
      <c r="AD20" s="47" t="s">
        <v>388</v>
      </c>
      <c r="AE20" s="50">
        <v>0.375</v>
      </c>
      <c r="AF20" s="47" t="s">
        <v>161</v>
      </c>
      <c r="AG20" s="50">
        <v>0.4375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255</v>
      </c>
      <c r="K21" s="49">
        <v>0.26666666666666666</v>
      </c>
      <c r="L21" s="47" t="s">
        <v>162</v>
      </c>
      <c r="M21" s="49">
        <v>0.22222222222222221</v>
      </c>
      <c r="N21" s="47" t="s">
        <v>277</v>
      </c>
      <c r="O21" s="49">
        <v>0.54736842105263162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161</v>
      </c>
      <c r="U21" s="51">
        <v>7025</v>
      </c>
      <c r="V21" s="47" t="s">
        <v>235</v>
      </c>
      <c r="W21" s="51">
        <v>-5236.0465116279074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276</v>
      </c>
      <c r="AC21" s="50">
        <v>0.57541899441340782</v>
      </c>
      <c r="AD21" s="47" t="s">
        <v>304</v>
      </c>
      <c r="AE21" s="50">
        <v>0.35820895522388058</v>
      </c>
      <c r="AF21" s="47" t="s">
        <v>162</v>
      </c>
      <c r="AG21" s="50">
        <v>0.42857142857142855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6.0999999999999943</v>
      </c>
      <c r="F22" s="47" t="s">
        <v>244</v>
      </c>
      <c r="G22" s="59">
        <v>1.2714285714285698</v>
      </c>
      <c r="H22" s="47" t="s">
        <v>255</v>
      </c>
      <c r="I22" s="48">
        <v>2.4666666666666668</v>
      </c>
      <c r="J22" s="47" t="s">
        <v>216</v>
      </c>
      <c r="K22" s="49">
        <v>0.25925925925925924</v>
      </c>
      <c r="L22" s="47" t="s">
        <v>241</v>
      </c>
      <c r="M22" s="49">
        <v>0.22222222222222221</v>
      </c>
      <c r="N22" s="47" t="s">
        <v>114</v>
      </c>
      <c r="O22" s="49">
        <v>0.50312221231043708</v>
      </c>
      <c r="P22" s="47" t="s">
        <v>304</v>
      </c>
      <c r="Q22" s="50">
        <v>0.22222222222222221</v>
      </c>
      <c r="R22" s="47" t="s">
        <v>162</v>
      </c>
      <c r="S22" s="50">
        <v>0.12820512820512819</v>
      </c>
      <c r="T22" s="47" t="s">
        <v>395</v>
      </c>
      <c r="U22" s="51">
        <v>7000</v>
      </c>
      <c r="V22" s="47" t="s">
        <v>262</v>
      </c>
      <c r="W22" s="51">
        <v>-5320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228</v>
      </c>
      <c r="AC22" s="50">
        <v>0.56666666666666665</v>
      </c>
      <c r="AD22" s="47" t="s">
        <v>191</v>
      </c>
      <c r="AE22" s="50">
        <v>0.35714285714285715</v>
      </c>
      <c r="AF22" s="47" t="s">
        <v>205</v>
      </c>
      <c r="AG22" s="50">
        <v>0.41666666666666669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114</v>
      </c>
      <c r="I23" s="48">
        <v>2.4888492417484387</v>
      </c>
      <c r="J23" s="47" t="s">
        <v>114</v>
      </c>
      <c r="K23" s="49">
        <v>0.25512934879571814</v>
      </c>
      <c r="L23" s="47" t="s">
        <v>258</v>
      </c>
      <c r="M23" s="49">
        <v>0.22222222222222221</v>
      </c>
      <c r="N23" s="47" t="s">
        <v>161</v>
      </c>
      <c r="O23" s="49">
        <v>0.5</v>
      </c>
      <c r="P23" s="47" t="s">
        <v>169</v>
      </c>
      <c r="Q23" s="50">
        <v>0.21543985637342908</v>
      </c>
      <c r="R23" s="47" t="s">
        <v>191</v>
      </c>
      <c r="S23" s="50">
        <v>0.13043478260869565</v>
      </c>
      <c r="T23" s="47" t="s">
        <v>213</v>
      </c>
      <c r="U23" s="51">
        <v>6962.5</v>
      </c>
      <c r="V23" s="47" t="s">
        <v>324</v>
      </c>
      <c r="W23" s="51">
        <v>-5352.3809523809523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333</v>
      </c>
      <c r="AC23" s="50">
        <v>0.56603773584905659</v>
      </c>
      <c r="AD23" s="47" t="s">
        <v>216</v>
      </c>
      <c r="AE23" s="50">
        <v>0.34615384615384615</v>
      </c>
      <c r="AF23" s="47" t="s">
        <v>238</v>
      </c>
      <c r="AG23" s="50">
        <v>0.40476190476190477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161</v>
      </c>
      <c r="I24" s="48">
        <v>2.5</v>
      </c>
      <c r="J24" s="47" t="s">
        <v>179</v>
      </c>
      <c r="K24" s="49">
        <v>0.25</v>
      </c>
      <c r="L24" s="47" t="s">
        <v>297</v>
      </c>
      <c r="M24" s="49">
        <v>0.22222222222222221</v>
      </c>
      <c r="N24" s="47" t="s">
        <v>179</v>
      </c>
      <c r="O24" s="49">
        <v>0.5</v>
      </c>
      <c r="P24" s="47" t="s">
        <v>114</v>
      </c>
      <c r="Q24" s="50">
        <v>0.21182266009852216</v>
      </c>
      <c r="R24" s="47" t="s">
        <v>175</v>
      </c>
      <c r="S24" s="50">
        <v>0.13333333333333333</v>
      </c>
      <c r="T24" s="47" t="s">
        <v>388</v>
      </c>
      <c r="U24" s="51">
        <v>6933.333333333333</v>
      </c>
      <c r="V24" s="47" t="s">
        <v>265</v>
      </c>
      <c r="W24" s="51">
        <v>-5379.166666666667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265</v>
      </c>
      <c r="AC24" s="50">
        <v>0.56140350877192979</v>
      </c>
      <c r="AD24" s="47" t="s">
        <v>277</v>
      </c>
      <c r="AE24" s="50">
        <v>0.34104046242774566</v>
      </c>
      <c r="AF24" s="47" t="s">
        <v>168</v>
      </c>
      <c r="AG24" s="50">
        <v>0.39534883720930231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-0.14656556645851934</v>
      </c>
      <c r="H25" s="47" t="s">
        <v>175</v>
      </c>
      <c r="I25" s="48">
        <v>2.5</v>
      </c>
      <c r="J25" s="47" t="s">
        <v>272</v>
      </c>
      <c r="K25" s="49">
        <v>0.25</v>
      </c>
      <c r="L25" s="47" t="s">
        <v>255</v>
      </c>
      <c r="M25" s="49">
        <v>0.23333333333333334</v>
      </c>
      <c r="N25" s="47" t="s">
        <v>213</v>
      </c>
      <c r="O25" s="49">
        <v>0.5</v>
      </c>
      <c r="P25" s="47" t="s">
        <v>177</v>
      </c>
      <c r="Q25" s="50">
        <v>0.21052631578947367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223</v>
      </c>
      <c r="W25" s="51">
        <v>-5450</v>
      </c>
      <c r="X25" s="47" t="s">
        <v>163</v>
      </c>
      <c r="Y25" s="50">
        <v>0.21590909090909091</v>
      </c>
      <c r="Z25" s="47" t="s">
        <v>205</v>
      </c>
      <c r="AA25" s="50">
        <v>0.21428571428571427</v>
      </c>
      <c r="AB25" s="47" t="s">
        <v>161</v>
      </c>
      <c r="AC25" s="50">
        <v>0.53846153846153844</v>
      </c>
      <c r="AD25" s="47" t="s">
        <v>163</v>
      </c>
      <c r="AE25" s="50">
        <v>0.33333333333333331</v>
      </c>
      <c r="AF25" s="47" t="s">
        <v>335</v>
      </c>
      <c r="AG25" s="50">
        <v>0.38461538461538464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177</v>
      </c>
      <c r="I26" s="48">
        <v>2.5</v>
      </c>
      <c r="J26" s="47" t="s">
        <v>391</v>
      </c>
      <c r="K26" s="49">
        <v>0.25</v>
      </c>
      <c r="L26" s="47" t="s">
        <v>265</v>
      </c>
      <c r="M26" s="49">
        <v>0.2413793103448276</v>
      </c>
      <c r="N26" s="47" t="s">
        <v>255</v>
      </c>
      <c r="O26" s="49">
        <v>0.5</v>
      </c>
      <c r="P26" s="47" t="s">
        <v>161</v>
      </c>
      <c r="Q26" s="50">
        <v>0.20779220779220781</v>
      </c>
      <c r="R26" s="47" t="s">
        <v>114</v>
      </c>
      <c r="S26" s="50">
        <v>0.1333743842364532</v>
      </c>
      <c r="T26" s="47" t="s">
        <v>391</v>
      </c>
      <c r="U26" s="51">
        <v>6742.8571428571431</v>
      </c>
      <c r="V26" s="47" t="s">
        <v>269</v>
      </c>
      <c r="W26" s="51">
        <v>-5485</v>
      </c>
      <c r="X26" s="47" t="s">
        <v>263</v>
      </c>
      <c r="Y26" s="50">
        <v>0.21474358974358973</v>
      </c>
      <c r="Z26" s="47" t="s">
        <v>402</v>
      </c>
      <c r="AA26" s="50">
        <v>0.21428571428571427</v>
      </c>
      <c r="AB26" s="47" t="s">
        <v>388</v>
      </c>
      <c r="AC26" s="50">
        <v>0.53846153846153844</v>
      </c>
      <c r="AD26" s="47" t="s">
        <v>177</v>
      </c>
      <c r="AE26" s="50">
        <v>0.33333333333333331</v>
      </c>
      <c r="AF26" s="47" t="s">
        <v>272</v>
      </c>
      <c r="AG26" s="50">
        <v>0.38194444444444442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391</v>
      </c>
      <c r="I27" s="48">
        <v>2.5</v>
      </c>
      <c r="J27" s="47" t="s">
        <v>333</v>
      </c>
      <c r="K27" s="49">
        <v>0.22500000000000001</v>
      </c>
      <c r="L27" s="47" t="s">
        <v>114</v>
      </c>
      <c r="M27" s="49">
        <v>0.24710080285459413</v>
      </c>
      <c r="N27" s="47" t="s">
        <v>175</v>
      </c>
      <c r="O27" s="49">
        <v>0.5</v>
      </c>
      <c r="P27" s="47" t="s">
        <v>255</v>
      </c>
      <c r="Q27" s="50">
        <v>0.20657276995305165</v>
      </c>
      <c r="R27" s="47" t="s">
        <v>216</v>
      </c>
      <c r="S27" s="50">
        <v>0.13407821229050279</v>
      </c>
      <c r="T27" s="47" t="s">
        <v>191</v>
      </c>
      <c r="U27" s="51">
        <v>6733.333333333333</v>
      </c>
      <c r="V27" s="47" t="s">
        <v>164</v>
      </c>
      <c r="W27" s="51">
        <v>-5500</v>
      </c>
      <c r="X27" s="47" t="s">
        <v>276</v>
      </c>
      <c r="Y27" s="50">
        <v>0.21258907363420426</v>
      </c>
      <c r="Z27" s="47" t="s">
        <v>169</v>
      </c>
      <c r="AA27" s="50">
        <v>0.21364452423698385</v>
      </c>
      <c r="AB27" s="47" t="s">
        <v>114</v>
      </c>
      <c r="AC27" s="50">
        <v>0.53717026378896882</v>
      </c>
      <c r="AD27" s="47" t="s">
        <v>205</v>
      </c>
      <c r="AE27" s="50">
        <v>0.33333333333333331</v>
      </c>
      <c r="AF27" s="47" t="s">
        <v>179</v>
      </c>
      <c r="AG27" s="50">
        <v>0.375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235</v>
      </c>
      <c r="K28" s="49">
        <v>0.21686746987951808</v>
      </c>
      <c r="L28" s="47" t="s">
        <v>223</v>
      </c>
      <c r="M28" s="49">
        <v>0.25</v>
      </c>
      <c r="N28" s="47" t="s">
        <v>177</v>
      </c>
      <c r="O28" s="49">
        <v>0.5</v>
      </c>
      <c r="P28" s="47" t="s">
        <v>272</v>
      </c>
      <c r="Q28" s="50">
        <v>0.20396600566572237</v>
      </c>
      <c r="R28" s="47" t="s">
        <v>269</v>
      </c>
      <c r="S28" s="50">
        <v>0.1360544217687075</v>
      </c>
      <c r="T28" s="47" t="s">
        <v>297</v>
      </c>
      <c r="U28" s="51">
        <v>6585.7142857142853</v>
      </c>
      <c r="V28" s="47" t="s">
        <v>272</v>
      </c>
      <c r="W28" s="51">
        <v>-5582.0512820512822</v>
      </c>
      <c r="X28" s="47" t="s">
        <v>177</v>
      </c>
      <c r="Y28" s="50">
        <v>0.21052631578947367</v>
      </c>
      <c r="Z28" s="47" t="s">
        <v>238</v>
      </c>
      <c r="AA28" s="50">
        <v>0.19008264462809918</v>
      </c>
      <c r="AB28" s="47" t="s">
        <v>195</v>
      </c>
      <c r="AC28" s="50">
        <v>0.53535353535353536</v>
      </c>
      <c r="AD28" s="47" t="s">
        <v>195</v>
      </c>
      <c r="AE28" s="50">
        <v>0.33082706766917291</v>
      </c>
      <c r="AF28" s="47" t="s">
        <v>213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191</v>
      </c>
      <c r="K29" s="49">
        <v>0.21428571428571427</v>
      </c>
      <c r="L29" s="47" t="s">
        <v>391</v>
      </c>
      <c r="M29" s="49">
        <v>0.25</v>
      </c>
      <c r="N29" s="47" t="s">
        <v>223</v>
      </c>
      <c r="O29" s="49">
        <v>0.5</v>
      </c>
      <c r="P29" s="47" t="s">
        <v>244</v>
      </c>
      <c r="Q29" s="50">
        <v>0.20297029702970298</v>
      </c>
      <c r="R29" s="47" t="s">
        <v>277</v>
      </c>
      <c r="S29" s="50">
        <v>0.13808801213960548</v>
      </c>
      <c r="T29" s="47" t="s">
        <v>269</v>
      </c>
      <c r="U29" s="51">
        <v>6444.8275862068967</v>
      </c>
      <c r="V29" s="47" t="s">
        <v>333</v>
      </c>
      <c r="W29" s="51">
        <v>-5616.1290322580644</v>
      </c>
      <c r="X29" s="47" t="s">
        <v>228</v>
      </c>
      <c r="Y29" s="50">
        <v>0.20979020979020979</v>
      </c>
      <c r="Z29" s="47" t="s">
        <v>228</v>
      </c>
      <c r="AA29" s="50">
        <v>0.1888111888111888</v>
      </c>
      <c r="AB29" s="47" t="s">
        <v>227</v>
      </c>
      <c r="AC29" s="50">
        <v>0.53125</v>
      </c>
      <c r="AD29" s="47" t="s">
        <v>114</v>
      </c>
      <c r="AE29" s="50">
        <v>0.32973805855161786</v>
      </c>
      <c r="AF29" s="47" t="s">
        <v>265</v>
      </c>
      <c r="AG29" s="50">
        <v>0.37037037037037035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392</v>
      </c>
      <c r="E30" s="46">
        <v>-31.6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164</v>
      </c>
      <c r="K30" s="49">
        <v>0.2</v>
      </c>
      <c r="L30" s="47" t="s">
        <v>164</v>
      </c>
      <c r="M30" s="49">
        <v>0.26666666666666666</v>
      </c>
      <c r="N30" s="47" t="s">
        <v>392</v>
      </c>
      <c r="O30" s="49">
        <v>0.5</v>
      </c>
      <c r="P30" s="47" t="s">
        <v>166</v>
      </c>
      <c r="Q30" s="50">
        <v>0.2</v>
      </c>
      <c r="R30" s="47" t="s">
        <v>235</v>
      </c>
      <c r="S30" s="50">
        <v>0.13826366559485531</v>
      </c>
      <c r="T30" s="47" t="s">
        <v>272</v>
      </c>
      <c r="U30" s="51">
        <v>6411.1111111111113</v>
      </c>
      <c r="V30" s="47" t="s">
        <v>114</v>
      </c>
      <c r="W30" s="51">
        <v>-5651.3388734995387</v>
      </c>
      <c r="X30" s="47" t="s">
        <v>203</v>
      </c>
      <c r="Y30" s="50">
        <v>0.20930232558139536</v>
      </c>
      <c r="Z30" s="47" t="s">
        <v>386</v>
      </c>
      <c r="AA30" s="50">
        <v>0.1875</v>
      </c>
      <c r="AB30" s="47" t="s">
        <v>258</v>
      </c>
      <c r="AC30" s="50">
        <v>0.52941176470588236</v>
      </c>
      <c r="AD30" s="47" t="s">
        <v>272</v>
      </c>
      <c r="AE30" s="50">
        <v>0.3258426966292135</v>
      </c>
      <c r="AF30" s="47" t="s">
        <v>277</v>
      </c>
      <c r="AG30" s="50">
        <v>0.37012987012987014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228</v>
      </c>
      <c r="K31" s="49">
        <v>0.2</v>
      </c>
      <c r="L31" s="47" t="s">
        <v>238</v>
      </c>
      <c r="M31" s="49">
        <v>0.27272727272727271</v>
      </c>
      <c r="N31" s="47" t="s">
        <v>391</v>
      </c>
      <c r="O31" s="49">
        <v>0.5</v>
      </c>
      <c r="P31" s="47" t="s">
        <v>175</v>
      </c>
      <c r="Q31" s="50">
        <v>0.2</v>
      </c>
      <c r="R31" s="47" t="s">
        <v>244</v>
      </c>
      <c r="S31" s="50">
        <v>0.13861386138613863</v>
      </c>
      <c r="T31" s="47" t="s">
        <v>114</v>
      </c>
      <c r="U31" s="51">
        <v>6392.3255813953492</v>
      </c>
      <c r="V31" s="47" t="s">
        <v>335</v>
      </c>
      <c r="W31" s="51">
        <v>-5769.2307692307695</v>
      </c>
      <c r="X31" s="47" t="s">
        <v>114</v>
      </c>
      <c r="Y31" s="50">
        <v>0.20541871921182267</v>
      </c>
      <c r="Z31" s="47" t="s">
        <v>244</v>
      </c>
      <c r="AA31" s="50">
        <v>0.18316831683168316</v>
      </c>
      <c r="AB31" s="47" t="s">
        <v>216</v>
      </c>
      <c r="AC31" s="50">
        <v>0.51515151515151514</v>
      </c>
      <c r="AD31" s="47" t="s">
        <v>335</v>
      </c>
      <c r="AE31" s="50">
        <v>0.3</v>
      </c>
      <c r="AF31" s="47" t="s">
        <v>114</v>
      </c>
      <c r="AG31" s="50">
        <v>0.36802325581395351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304</v>
      </c>
      <c r="K32" s="49">
        <v>0.2</v>
      </c>
      <c r="L32" s="47" t="s">
        <v>168</v>
      </c>
      <c r="M32" s="49">
        <v>0.27777777777777779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335</v>
      </c>
      <c r="S32" s="50">
        <v>0.13978494623655913</v>
      </c>
      <c r="T32" s="47" t="s">
        <v>255</v>
      </c>
      <c r="U32" s="51">
        <v>6295.454545454545</v>
      </c>
      <c r="V32" s="47" t="s">
        <v>168</v>
      </c>
      <c r="W32" s="51">
        <v>-5835.7142857142853</v>
      </c>
      <c r="X32" s="47" t="s">
        <v>268</v>
      </c>
      <c r="Y32" s="50">
        <v>0.2</v>
      </c>
      <c r="Z32" s="47" t="s">
        <v>255</v>
      </c>
      <c r="AA32" s="50">
        <v>0.18309859154929578</v>
      </c>
      <c r="AB32" s="47" t="s">
        <v>213</v>
      </c>
      <c r="AC32" s="50">
        <v>0.5</v>
      </c>
      <c r="AD32" s="47" t="s">
        <v>324</v>
      </c>
      <c r="AE32" s="50">
        <v>0.29729729729729731</v>
      </c>
      <c r="AF32" s="47" t="s">
        <v>263</v>
      </c>
      <c r="AG32" s="50">
        <v>0.36645962732919257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272</v>
      </c>
      <c r="M33" s="49">
        <v>0.28125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238</v>
      </c>
      <c r="S33" s="50">
        <v>0.14049586776859505</v>
      </c>
      <c r="T33" s="47" t="s">
        <v>203</v>
      </c>
      <c r="U33" s="51">
        <v>6275</v>
      </c>
      <c r="V33" s="47" t="s">
        <v>304</v>
      </c>
      <c r="W33" s="51">
        <v>-5882.1428571428569</v>
      </c>
      <c r="X33" s="47" t="s">
        <v>391</v>
      </c>
      <c r="Y33" s="50">
        <v>0.2</v>
      </c>
      <c r="Z33" s="47" t="s">
        <v>202</v>
      </c>
      <c r="AA33" s="50">
        <v>0.17647058823529413</v>
      </c>
      <c r="AB33" s="47" t="s">
        <v>272</v>
      </c>
      <c r="AC33" s="50">
        <v>0.5</v>
      </c>
      <c r="AD33" s="47" t="s">
        <v>228</v>
      </c>
      <c r="AE33" s="50">
        <v>0.29629629629629628</v>
      </c>
      <c r="AF33" s="47" t="s">
        <v>195</v>
      </c>
      <c r="AG33" s="50">
        <v>0.35849056603773582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7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277</v>
      </c>
      <c r="M34" s="49">
        <v>0.28421052631578947</v>
      </c>
      <c r="N34" s="47" t="s">
        <v>195</v>
      </c>
      <c r="O34" s="49">
        <v>0.49152542372881358</v>
      </c>
      <c r="P34" s="47" t="s">
        <v>333</v>
      </c>
      <c r="Q34" s="50">
        <v>0.18840579710144928</v>
      </c>
      <c r="R34" s="47" t="s">
        <v>395</v>
      </c>
      <c r="S34" s="50">
        <v>0.14285714285714285</v>
      </c>
      <c r="T34" s="47" t="s">
        <v>277</v>
      </c>
      <c r="U34" s="51">
        <v>6225.3246753246749</v>
      </c>
      <c r="V34" s="47" t="s">
        <v>276</v>
      </c>
      <c r="W34" s="51">
        <v>-5914.1176470588234</v>
      </c>
      <c r="X34" s="47" t="s">
        <v>168</v>
      </c>
      <c r="Y34" s="50">
        <v>0.19718309859154928</v>
      </c>
      <c r="Z34" s="47" t="s">
        <v>262</v>
      </c>
      <c r="AA34" s="50">
        <v>0.17391304347826086</v>
      </c>
      <c r="AB34" s="47" t="s">
        <v>167</v>
      </c>
      <c r="AC34" s="50">
        <v>0.5</v>
      </c>
      <c r="AD34" s="47" t="s">
        <v>276</v>
      </c>
      <c r="AE34" s="50">
        <v>0.28616352201257861</v>
      </c>
      <c r="AF34" s="47" t="s">
        <v>228</v>
      </c>
      <c r="AG34" s="50">
        <v>0.35714285714285715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227</v>
      </c>
      <c r="M35" s="49">
        <v>0.2857142857142857</v>
      </c>
      <c r="N35" s="47" t="s">
        <v>235</v>
      </c>
      <c r="O35" s="49">
        <v>0.45783132530120479</v>
      </c>
      <c r="P35" s="47" t="s">
        <v>392</v>
      </c>
      <c r="Q35" s="50">
        <v>0.1875</v>
      </c>
      <c r="R35" s="47" t="s">
        <v>402</v>
      </c>
      <c r="S35" s="50">
        <v>0.14285714285714285</v>
      </c>
      <c r="T35" s="47" t="s">
        <v>276</v>
      </c>
      <c r="U35" s="51">
        <v>6204.8543689320386</v>
      </c>
      <c r="V35" s="47" t="s">
        <v>177</v>
      </c>
      <c r="W35" s="51">
        <v>-5950</v>
      </c>
      <c r="X35" s="47" t="s">
        <v>244</v>
      </c>
      <c r="Y35" s="50">
        <v>0.19306930693069307</v>
      </c>
      <c r="Z35" s="47" t="s">
        <v>324</v>
      </c>
      <c r="AA35" s="50">
        <v>0.17289719626168223</v>
      </c>
      <c r="AB35" s="47" t="s">
        <v>241</v>
      </c>
      <c r="AC35" s="50">
        <v>0.5</v>
      </c>
      <c r="AD35" s="47" t="s">
        <v>238</v>
      </c>
      <c r="AE35" s="50">
        <v>0.28260869565217389</v>
      </c>
      <c r="AF35" s="47" t="s">
        <v>276</v>
      </c>
      <c r="AG35" s="50">
        <v>0.35436893203883496</v>
      </c>
      <c r="AH35" s="47" t="s">
        <v>264</v>
      </c>
      <c r="AI35" s="54">
        <v>35600</v>
      </c>
    </row>
    <row r="36" spans="1:35">
      <c r="A36" s="44">
        <v>34</v>
      </c>
      <c r="B36" s="45" t="s">
        <v>166</v>
      </c>
      <c r="C36" s="107">
        <v>4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335</v>
      </c>
      <c r="M36" s="49">
        <v>0.2857142857142857</v>
      </c>
      <c r="N36" s="47" t="s">
        <v>238</v>
      </c>
      <c r="O36" s="49">
        <v>0.45454545454545453</v>
      </c>
      <c r="P36" s="47" t="s">
        <v>191</v>
      </c>
      <c r="Q36" s="50">
        <v>0.18260869565217391</v>
      </c>
      <c r="R36" s="47" t="s">
        <v>297</v>
      </c>
      <c r="S36" s="50">
        <v>0.14492753623188406</v>
      </c>
      <c r="T36" s="47" t="s">
        <v>163</v>
      </c>
      <c r="U36" s="51">
        <v>6142.8571428571431</v>
      </c>
      <c r="V36" s="47" t="s">
        <v>392</v>
      </c>
      <c r="W36" s="51">
        <v>-5950</v>
      </c>
      <c r="X36" s="47" t="s">
        <v>333</v>
      </c>
      <c r="Y36" s="50">
        <v>0.19202898550724637</v>
      </c>
      <c r="Z36" s="47" t="s">
        <v>258</v>
      </c>
      <c r="AA36" s="50">
        <v>0.171875</v>
      </c>
      <c r="AB36" s="47" t="s">
        <v>262</v>
      </c>
      <c r="AC36" s="50">
        <v>0.5</v>
      </c>
      <c r="AD36" s="47" t="s">
        <v>244</v>
      </c>
      <c r="AE36" s="50">
        <v>0.27027027027027029</v>
      </c>
      <c r="AF36" s="47" t="s">
        <v>235</v>
      </c>
      <c r="AG36" s="50">
        <v>0.34545454545454546</v>
      </c>
      <c r="AH36" s="47" t="s">
        <v>297</v>
      </c>
      <c r="AI36" s="54">
        <v>35600</v>
      </c>
    </row>
    <row r="37" spans="1:35">
      <c r="A37" s="44">
        <v>35</v>
      </c>
      <c r="B37" s="45" t="s">
        <v>205</v>
      </c>
      <c r="C37" s="107">
        <v>4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235</v>
      </c>
      <c r="M37" s="49">
        <v>0.28915662650602408</v>
      </c>
      <c r="N37" s="47" t="s">
        <v>333</v>
      </c>
      <c r="O37" s="49">
        <v>0.45</v>
      </c>
      <c r="P37" s="47" t="s">
        <v>235</v>
      </c>
      <c r="Q37" s="50">
        <v>0.17684887459807075</v>
      </c>
      <c r="R37" s="47" t="s">
        <v>304</v>
      </c>
      <c r="S37" s="50">
        <v>0.14814814814814814</v>
      </c>
      <c r="T37" s="47" t="s">
        <v>392</v>
      </c>
      <c r="U37" s="51">
        <v>6066.666666666667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166</v>
      </c>
      <c r="AA37" s="50">
        <v>0.17142857142857143</v>
      </c>
      <c r="AB37" s="47" t="s">
        <v>395</v>
      </c>
      <c r="AC37" s="50">
        <v>0.5</v>
      </c>
      <c r="AD37" s="47" t="s">
        <v>262</v>
      </c>
      <c r="AE37" s="50">
        <v>0.25</v>
      </c>
      <c r="AF37" s="47" t="s">
        <v>175</v>
      </c>
      <c r="AG37" s="50">
        <v>0.33333333333333331</v>
      </c>
      <c r="AH37" s="47" t="s">
        <v>395</v>
      </c>
      <c r="AI37" s="54">
        <v>35500</v>
      </c>
    </row>
    <row r="38" spans="1:35">
      <c r="A38" s="44">
        <v>36</v>
      </c>
      <c r="B38" s="45" t="s">
        <v>223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216</v>
      </c>
      <c r="M38" s="49">
        <v>0.29629629629629628</v>
      </c>
      <c r="N38" s="47" t="s">
        <v>304</v>
      </c>
      <c r="O38" s="49">
        <v>0.44</v>
      </c>
      <c r="P38" s="47" t="s">
        <v>262</v>
      </c>
      <c r="Q38" s="50">
        <v>0.17391304347826086</v>
      </c>
      <c r="R38" s="47" t="s">
        <v>396</v>
      </c>
      <c r="S38" s="50">
        <v>0.15</v>
      </c>
      <c r="T38" s="47" t="s">
        <v>333</v>
      </c>
      <c r="U38" s="51">
        <v>6009.6153846153848</v>
      </c>
      <c r="V38" s="47" t="s">
        <v>227</v>
      </c>
      <c r="W38" s="51">
        <v>-5992.8571428571431</v>
      </c>
      <c r="X38" s="47" t="s">
        <v>392</v>
      </c>
      <c r="Y38" s="50">
        <v>0.1875</v>
      </c>
      <c r="Z38" s="47" t="s">
        <v>333</v>
      </c>
      <c r="AA38" s="50">
        <v>0.16666666666666666</v>
      </c>
      <c r="AB38" s="47" t="s">
        <v>402</v>
      </c>
      <c r="AC38" s="50">
        <v>0.5</v>
      </c>
      <c r="AD38" s="47" t="s">
        <v>392</v>
      </c>
      <c r="AE38" s="50">
        <v>0.25</v>
      </c>
      <c r="AF38" s="47" t="s">
        <v>392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391</v>
      </c>
      <c r="C39" s="107">
        <v>4</v>
      </c>
      <c r="D39" s="45" t="s">
        <v>396</v>
      </c>
      <c r="E39" s="46">
        <v>-90.7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161</v>
      </c>
      <c r="M39" s="49">
        <v>0.3</v>
      </c>
      <c r="N39" s="47" t="s">
        <v>272</v>
      </c>
      <c r="O39" s="49">
        <v>0.42708333333333331</v>
      </c>
      <c r="P39" s="47" t="s">
        <v>238</v>
      </c>
      <c r="Q39" s="50">
        <v>0.17355371900826447</v>
      </c>
      <c r="R39" s="47" t="s">
        <v>227</v>
      </c>
      <c r="S39" s="50">
        <v>0.15053763440860216</v>
      </c>
      <c r="T39" s="47" t="s">
        <v>168</v>
      </c>
      <c r="U39" s="51">
        <v>5988.3720930232557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215</v>
      </c>
      <c r="AA39" s="50">
        <v>0.16666666666666666</v>
      </c>
      <c r="AB39" s="47" t="s">
        <v>304</v>
      </c>
      <c r="AC39" s="50">
        <v>0.48484848484848486</v>
      </c>
      <c r="AD39" s="47" t="s">
        <v>235</v>
      </c>
      <c r="AE39" s="50">
        <v>0.24161073825503357</v>
      </c>
      <c r="AF39" s="47" t="s">
        <v>169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208</v>
      </c>
      <c r="C40" s="107">
        <v>3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163</v>
      </c>
      <c r="M40" s="49">
        <v>0.3</v>
      </c>
      <c r="N40" s="47" t="s">
        <v>216</v>
      </c>
      <c r="O40" s="49">
        <v>0.40740740740740738</v>
      </c>
      <c r="P40" s="47" t="s">
        <v>258</v>
      </c>
      <c r="Q40" s="50">
        <v>0.171875</v>
      </c>
      <c r="R40" s="47" t="s">
        <v>241</v>
      </c>
      <c r="S40" s="50">
        <v>0.15151515151515152</v>
      </c>
      <c r="T40" s="47" t="s">
        <v>263</v>
      </c>
      <c r="U40" s="51">
        <v>5924.8447204968943</v>
      </c>
      <c r="V40" s="47" t="s">
        <v>163</v>
      </c>
      <c r="W40" s="51">
        <v>-6218.181818181818</v>
      </c>
      <c r="X40" s="47" t="s">
        <v>304</v>
      </c>
      <c r="Y40" s="50">
        <v>0.17460317460317459</v>
      </c>
      <c r="Z40" s="47" t="s">
        <v>391</v>
      </c>
      <c r="AA40" s="50">
        <v>0.16666666666666666</v>
      </c>
      <c r="AB40" s="47" t="s">
        <v>255</v>
      </c>
      <c r="AC40" s="50">
        <v>0.47826086956521741</v>
      </c>
      <c r="AD40" s="47" t="s">
        <v>227</v>
      </c>
      <c r="AE40" s="50">
        <v>0.23076923076923078</v>
      </c>
      <c r="AF40" s="47" t="s">
        <v>241</v>
      </c>
      <c r="AG40" s="50">
        <v>0.26666666666666666</v>
      </c>
      <c r="AH40" s="47" t="s">
        <v>241</v>
      </c>
      <c r="AI40" s="54">
        <v>34000</v>
      </c>
    </row>
    <row r="41" spans="1:35">
      <c r="A41" s="44">
        <v>39</v>
      </c>
      <c r="B41" s="45" t="s">
        <v>262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228</v>
      </c>
      <c r="M41" s="49">
        <v>0.3</v>
      </c>
      <c r="N41" s="47" t="s">
        <v>228</v>
      </c>
      <c r="O41" s="49">
        <v>0.4</v>
      </c>
      <c r="P41" s="47" t="s">
        <v>215</v>
      </c>
      <c r="Q41" s="50">
        <v>0.16666666666666666</v>
      </c>
      <c r="R41" s="47" t="s">
        <v>264</v>
      </c>
      <c r="S41" s="50">
        <v>0.15384615384615385</v>
      </c>
      <c r="T41" s="47" t="s">
        <v>177</v>
      </c>
      <c r="U41" s="51">
        <v>5900</v>
      </c>
      <c r="V41" s="47" t="s">
        <v>208</v>
      </c>
      <c r="W41" s="51">
        <v>-6340</v>
      </c>
      <c r="X41" s="47" t="s">
        <v>262</v>
      </c>
      <c r="Y41" s="50">
        <v>0.17391304347826086</v>
      </c>
      <c r="Z41" s="47" t="s">
        <v>388</v>
      </c>
      <c r="AA41" s="50">
        <v>0.16</v>
      </c>
      <c r="AB41" s="47" t="s">
        <v>277</v>
      </c>
      <c r="AC41" s="50">
        <v>0.46745562130177515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386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304</v>
      </c>
      <c r="M42" s="49">
        <v>0.32</v>
      </c>
      <c r="N42" s="47" t="s">
        <v>244</v>
      </c>
      <c r="O42" s="49">
        <v>0.39285714285714285</v>
      </c>
      <c r="P42" s="47" t="s">
        <v>164</v>
      </c>
      <c r="Q42" s="50">
        <v>0.16528925619834711</v>
      </c>
      <c r="R42" s="47" t="s">
        <v>272</v>
      </c>
      <c r="S42" s="50">
        <v>0.16572237960339944</v>
      </c>
      <c r="T42" s="47" t="s">
        <v>335</v>
      </c>
      <c r="U42" s="51">
        <v>5830.7692307692305</v>
      </c>
      <c r="V42" s="47" t="s">
        <v>161</v>
      </c>
      <c r="W42" s="51">
        <v>-6514.2857142857147</v>
      </c>
      <c r="X42" s="47" t="s">
        <v>161</v>
      </c>
      <c r="Y42" s="50">
        <v>0.16883116883116883</v>
      </c>
      <c r="Z42" s="47" t="s">
        <v>177</v>
      </c>
      <c r="AA42" s="50">
        <v>0.15789473684210525</v>
      </c>
      <c r="AB42" s="47" t="s">
        <v>179</v>
      </c>
      <c r="AC42" s="50">
        <v>0.4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396</v>
      </c>
      <c r="C43" s="107">
        <v>3</v>
      </c>
      <c r="D43" s="45" t="s">
        <v>258</v>
      </c>
      <c r="E43" s="46">
        <v>-107.60000000000001</v>
      </c>
      <c r="F43" s="47" t="s">
        <v>392</v>
      </c>
      <c r="G43" s="59">
        <v>-15.8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262</v>
      </c>
      <c r="M43" s="49">
        <v>0.33333333333333331</v>
      </c>
      <c r="N43" s="47" t="s">
        <v>269</v>
      </c>
      <c r="O43" s="49">
        <v>0.38095238095238093</v>
      </c>
      <c r="P43" s="47" t="s">
        <v>216</v>
      </c>
      <c r="Q43" s="50">
        <v>0.15083798882681565</v>
      </c>
      <c r="R43" s="47" t="s">
        <v>215</v>
      </c>
      <c r="S43" s="50">
        <v>0.16666666666666666</v>
      </c>
      <c r="T43" s="47" t="s">
        <v>235</v>
      </c>
      <c r="U43" s="51">
        <v>5724.545454545455</v>
      </c>
      <c r="V43" s="47" t="s">
        <v>180</v>
      </c>
      <c r="W43" s="51">
        <v>-6600</v>
      </c>
      <c r="X43" s="47" t="s">
        <v>235</v>
      </c>
      <c r="Y43" s="50">
        <v>0.16881028938906753</v>
      </c>
      <c r="Z43" s="47" t="s">
        <v>269</v>
      </c>
      <c r="AA43" s="50">
        <v>0.15646258503401361</v>
      </c>
      <c r="AB43" s="47" t="s">
        <v>335</v>
      </c>
      <c r="AC43" s="50">
        <v>0.39130434782608697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175</v>
      </c>
      <c r="C44" s="107">
        <v>2</v>
      </c>
      <c r="D44" s="45" t="s">
        <v>213</v>
      </c>
      <c r="E44" s="46">
        <v>-116.70000000000002</v>
      </c>
      <c r="F44" s="47" t="s">
        <v>386</v>
      </c>
      <c r="G44" s="59">
        <v>-15.966666666666667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386</v>
      </c>
      <c r="M44" s="49">
        <v>0.33333333333333331</v>
      </c>
      <c r="N44" s="47" t="s">
        <v>335</v>
      </c>
      <c r="O44" s="49">
        <v>0.35714285714285715</v>
      </c>
      <c r="P44" s="47" t="s">
        <v>213</v>
      </c>
      <c r="Q44" s="50">
        <v>0.14814814814814814</v>
      </c>
      <c r="R44" s="47" t="s">
        <v>391</v>
      </c>
      <c r="S44" s="50">
        <v>0.16666666666666666</v>
      </c>
      <c r="T44" s="47" t="s">
        <v>258</v>
      </c>
      <c r="U44" s="51">
        <v>5627.272727272727</v>
      </c>
      <c r="V44" s="47" t="s">
        <v>402</v>
      </c>
      <c r="W44" s="51">
        <v>-6600</v>
      </c>
      <c r="X44" s="47" t="s">
        <v>231</v>
      </c>
      <c r="Y44" s="50">
        <v>0.15384615384615385</v>
      </c>
      <c r="Z44" s="47" t="s">
        <v>396</v>
      </c>
      <c r="AA44" s="50">
        <v>0.15</v>
      </c>
      <c r="AB44" s="47" t="s">
        <v>396</v>
      </c>
      <c r="AC44" s="50">
        <v>0.375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177</v>
      </c>
      <c r="C45" s="107">
        <v>2</v>
      </c>
      <c r="D45" s="45" t="s">
        <v>166</v>
      </c>
      <c r="E45" s="46">
        <v>-127.99999999999999</v>
      </c>
      <c r="F45" s="47" t="s">
        <v>223</v>
      </c>
      <c r="G45" s="59">
        <v>-18.125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396</v>
      </c>
      <c r="M45" s="49">
        <v>0.33333333333333331</v>
      </c>
      <c r="N45" s="47" t="s">
        <v>324</v>
      </c>
      <c r="O45" s="49">
        <v>0.33333333333333331</v>
      </c>
      <c r="P45" s="47" t="s">
        <v>395</v>
      </c>
      <c r="Q45" s="50">
        <v>0.14285714285714285</v>
      </c>
      <c r="R45" s="47" t="s">
        <v>258</v>
      </c>
      <c r="S45" s="50">
        <v>0.171875</v>
      </c>
      <c r="T45" s="47" t="s">
        <v>265</v>
      </c>
      <c r="U45" s="51">
        <v>5618.5185185185182</v>
      </c>
      <c r="V45" s="47" t="s">
        <v>238</v>
      </c>
      <c r="W45" s="51">
        <v>-6644.1176470588234</v>
      </c>
      <c r="X45" s="47" t="s">
        <v>238</v>
      </c>
      <c r="Y45" s="50">
        <v>0.15289256198347106</v>
      </c>
      <c r="Z45" s="47" t="s">
        <v>265</v>
      </c>
      <c r="AA45" s="50">
        <v>0.14553990610328638</v>
      </c>
      <c r="AB45" s="47" t="s">
        <v>191</v>
      </c>
      <c r="AC45" s="50">
        <v>0.33333333333333331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199</v>
      </c>
      <c r="C46" s="107">
        <v>2</v>
      </c>
      <c r="D46" s="45" t="s">
        <v>208</v>
      </c>
      <c r="E46" s="46">
        <v>-132.69999999999999</v>
      </c>
      <c r="F46" s="47" t="s">
        <v>335</v>
      </c>
      <c r="G46" s="59">
        <v>-18.50714285714286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258</v>
      </c>
      <c r="O46" s="49">
        <v>0.33333333333333331</v>
      </c>
      <c r="P46" s="47" t="s">
        <v>402</v>
      </c>
      <c r="Q46" s="50">
        <v>0.14285714285714285</v>
      </c>
      <c r="R46" s="47" t="s">
        <v>202</v>
      </c>
      <c r="S46" s="50">
        <v>0.17647058823529413</v>
      </c>
      <c r="T46" s="47" t="s">
        <v>304</v>
      </c>
      <c r="U46" s="51">
        <v>5597.6190476190477</v>
      </c>
      <c r="V46" s="47" t="s">
        <v>228</v>
      </c>
      <c r="W46" s="51">
        <v>-6690</v>
      </c>
      <c r="X46" s="47" t="s">
        <v>241</v>
      </c>
      <c r="Y46" s="50">
        <v>0.15151515151515152</v>
      </c>
      <c r="Z46" s="47" t="s">
        <v>216</v>
      </c>
      <c r="AA46" s="50">
        <v>0.14525139664804471</v>
      </c>
      <c r="AB46" s="47" t="s">
        <v>203</v>
      </c>
      <c r="AC46" s="50">
        <v>0.33333333333333331</v>
      </c>
      <c r="AD46" s="47" t="s">
        <v>297</v>
      </c>
      <c r="AE46" s="50">
        <v>0.125</v>
      </c>
      <c r="AF46" s="47" t="s">
        <v>227</v>
      </c>
      <c r="AG46" s="50">
        <v>0.19047619047619047</v>
      </c>
      <c r="AH46" s="47" t="s">
        <v>386</v>
      </c>
      <c r="AI46" s="54">
        <v>28600</v>
      </c>
    </row>
    <row r="47" spans="1:35">
      <c r="A47" s="44">
        <v>45</v>
      </c>
      <c r="B47" s="45" t="s">
        <v>202</v>
      </c>
      <c r="C47" s="107">
        <v>2</v>
      </c>
      <c r="D47" s="45" t="s">
        <v>216</v>
      </c>
      <c r="E47" s="46">
        <v>-133.59999999999997</v>
      </c>
      <c r="F47" s="47" t="s">
        <v>297</v>
      </c>
      <c r="G47" s="59">
        <v>-18.588888888888889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269</v>
      </c>
      <c r="M47" s="49">
        <v>0.47619047619047616</v>
      </c>
      <c r="N47" s="47" t="s">
        <v>262</v>
      </c>
      <c r="O47" s="49">
        <v>0.33333333333333331</v>
      </c>
      <c r="P47" s="47" t="s">
        <v>335</v>
      </c>
      <c r="Q47" s="50">
        <v>0.13978494623655913</v>
      </c>
      <c r="R47" s="47" t="s">
        <v>161</v>
      </c>
      <c r="S47" s="50">
        <v>0.18181818181818182</v>
      </c>
      <c r="T47" s="47" t="s">
        <v>324</v>
      </c>
      <c r="U47" s="51">
        <v>5288.4615384615381</v>
      </c>
      <c r="V47" s="47" t="s">
        <v>195</v>
      </c>
      <c r="W47" s="51">
        <v>-6753.7037037037035</v>
      </c>
      <c r="X47" s="47" t="s">
        <v>324</v>
      </c>
      <c r="Y47" s="50">
        <v>0.14953271028037382</v>
      </c>
      <c r="Z47" s="47" t="s">
        <v>167</v>
      </c>
      <c r="AA47" s="50">
        <v>0.14285714285714285</v>
      </c>
      <c r="AB47" s="47" t="s">
        <v>223</v>
      </c>
      <c r="AC47" s="50">
        <v>0.33333333333333331</v>
      </c>
      <c r="AD47" s="47" t="s">
        <v>213</v>
      </c>
      <c r="AE47" s="50">
        <v>0</v>
      </c>
      <c r="AF47" s="47" t="s">
        <v>191</v>
      </c>
      <c r="AG47" s="50">
        <v>0.14285714285714285</v>
      </c>
      <c r="AH47" s="47" t="s">
        <v>262</v>
      </c>
      <c r="AI47" s="54">
        <v>28000</v>
      </c>
    </row>
    <row r="48" spans="1:35">
      <c r="A48" s="44">
        <v>46</v>
      </c>
      <c r="B48" s="45" t="s">
        <v>231</v>
      </c>
      <c r="C48" s="107">
        <v>2</v>
      </c>
      <c r="D48" s="45" t="s">
        <v>203</v>
      </c>
      <c r="E48" s="46">
        <v>-161.39999999999998</v>
      </c>
      <c r="F48" s="47" t="s">
        <v>262</v>
      </c>
      <c r="G48" s="59">
        <v>-19.733333333333334</v>
      </c>
      <c r="H48" s="47" t="s">
        <v>392</v>
      </c>
      <c r="I48" s="48">
        <v>3</v>
      </c>
      <c r="J48" s="47" t="s">
        <v>202</v>
      </c>
      <c r="K48" s="49">
        <v>0</v>
      </c>
      <c r="L48" s="47" t="s">
        <v>166</v>
      </c>
      <c r="M48" s="49">
        <v>0.5</v>
      </c>
      <c r="N48" s="47" t="s">
        <v>166</v>
      </c>
      <c r="O48" s="49">
        <v>0.25</v>
      </c>
      <c r="P48" s="47" t="s">
        <v>196</v>
      </c>
      <c r="Q48" s="50">
        <v>0.125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255</v>
      </c>
      <c r="W48" s="51">
        <v>-6852.3809523809523</v>
      </c>
      <c r="X48" s="47" t="s">
        <v>169</v>
      </c>
      <c r="Y48" s="50">
        <v>0.1490125673249551</v>
      </c>
      <c r="Z48" s="47" t="s">
        <v>394</v>
      </c>
      <c r="AA48" s="50">
        <v>0.14285714285714285</v>
      </c>
      <c r="AB48" s="47" t="s">
        <v>164</v>
      </c>
      <c r="AC48" s="50">
        <v>0.3125</v>
      </c>
      <c r="AD48" s="47" t="s">
        <v>167</v>
      </c>
      <c r="AE48" s="50">
        <v>0</v>
      </c>
      <c r="AF48" s="47" t="s">
        <v>391</v>
      </c>
      <c r="AG48" s="50">
        <v>0.14285714285714285</v>
      </c>
      <c r="AH48" s="47" t="s">
        <v>215</v>
      </c>
      <c r="AI48" s="54">
        <v>25600</v>
      </c>
    </row>
    <row r="49" spans="1:35">
      <c r="A49" s="44">
        <v>47</v>
      </c>
      <c r="B49" s="45" t="s">
        <v>264</v>
      </c>
      <c r="C49" s="107">
        <v>2</v>
      </c>
      <c r="D49" s="45" t="s">
        <v>114</v>
      </c>
      <c r="E49" s="46">
        <v>-164.30000000000018</v>
      </c>
      <c r="F49" s="47" t="s">
        <v>324</v>
      </c>
      <c r="G49" s="59">
        <v>-26.524242424242427</v>
      </c>
      <c r="H49" s="47" t="s">
        <v>394</v>
      </c>
      <c r="I49" s="48">
        <v>3</v>
      </c>
      <c r="J49" s="47" t="s">
        <v>208</v>
      </c>
      <c r="K49" s="49">
        <v>0</v>
      </c>
      <c r="L49" s="47" t="s">
        <v>177</v>
      </c>
      <c r="M49" s="49">
        <v>0.5</v>
      </c>
      <c r="N49" s="47" t="s">
        <v>297</v>
      </c>
      <c r="O49" s="49">
        <v>0.22222222222222221</v>
      </c>
      <c r="P49" s="47" t="s">
        <v>324</v>
      </c>
      <c r="Q49" s="50">
        <v>0.12149532710280374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391</v>
      </c>
      <c r="W49" s="51">
        <v>-6980</v>
      </c>
      <c r="X49" s="47" t="s">
        <v>180</v>
      </c>
      <c r="Y49" s="50">
        <v>0.14285714285714285</v>
      </c>
      <c r="Z49" s="47" t="s">
        <v>227</v>
      </c>
      <c r="AA49" s="50">
        <v>0.13978494623655913</v>
      </c>
      <c r="AB49" s="47" t="s">
        <v>324</v>
      </c>
      <c r="AC49" s="50">
        <v>0.3125</v>
      </c>
      <c r="AD49" s="47" t="s">
        <v>175</v>
      </c>
      <c r="AE49" s="50">
        <v>0</v>
      </c>
      <c r="AF49" s="47" t="s">
        <v>258</v>
      </c>
      <c r="AG49" s="50">
        <v>9.0909090909090912E-2</v>
      </c>
      <c r="AH49" s="47" t="s">
        <v>203</v>
      </c>
      <c r="AI49" s="54">
        <v>25000</v>
      </c>
    </row>
    <row r="50" spans="1:35">
      <c r="A50" s="44">
        <v>48</v>
      </c>
      <c r="B50" s="45" t="s">
        <v>392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392</v>
      </c>
      <c r="M50" s="49">
        <v>0.5</v>
      </c>
      <c r="N50" s="47" t="s">
        <v>180</v>
      </c>
      <c r="O50" s="49">
        <v>0</v>
      </c>
      <c r="P50" s="47" t="s">
        <v>297</v>
      </c>
      <c r="Q50" s="50">
        <v>0.10144927536231885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241</v>
      </c>
      <c r="W50" s="51">
        <v>-7080</v>
      </c>
      <c r="X50" s="47" t="s">
        <v>395</v>
      </c>
      <c r="Y50" s="50">
        <v>0.14285714285714285</v>
      </c>
      <c r="Z50" s="47" t="s">
        <v>203</v>
      </c>
      <c r="AA50" s="50">
        <v>0.13953488372093023</v>
      </c>
      <c r="AB50" s="47" t="s">
        <v>386</v>
      </c>
      <c r="AC50" s="50">
        <v>0.25</v>
      </c>
      <c r="AD50" s="47" t="s">
        <v>180</v>
      </c>
      <c r="AE50" s="50">
        <v>0</v>
      </c>
      <c r="AF50" s="47" t="s">
        <v>388</v>
      </c>
      <c r="AG50" s="50">
        <v>8.3333333333333329E-2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-30.233333333333334</v>
      </c>
      <c r="H51" s="47" t="s">
        <v>166</v>
      </c>
      <c r="I51" s="48">
        <v>3.25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199</v>
      </c>
      <c r="O51" s="49">
        <v>0</v>
      </c>
      <c r="P51" s="47" t="s">
        <v>223</v>
      </c>
      <c r="Q51" s="50">
        <v>9.5238095238095233E-2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216</v>
      </c>
      <c r="W51" s="51">
        <v>-7266.666666666667</v>
      </c>
      <c r="X51" s="47" t="s">
        <v>202</v>
      </c>
      <c r="Y51" s="50">
        <v>0.11764705882352941</v>
      </c>
      <c r="Z51" s="47" t="s">
        <v>162</v>
      </c>
      <c r="AA51" s="50">
        <v>0.11538461538461539</v>
      </c>
      <c r="AB51" s="47" t="s">
        <v>180</v>
      </c>
      <c r="AC51" s="50">
        <v>0</v>
      </c>
      <c r="AD51" s="47" t="s">
        <v>199</v>
      </c>
      <c r="AE51" s="50">
        <v>0</v>
      </c>
      <c r="AF51" s="47" t="s">
        <v>180</v>
      </c>
      <c r="AG51" s="50">
        <v>0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396</v>
      </c>
      <c r="I52" s="48">
        <v>3.3333333333333335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196</v>
      </c>
      <c r="O52" s="49">
        <v>0</v>
      </c>
      <c r="P52" s="47" t="s">
        <v>203</v>
      </c>
      <c r="Q52" s="50">
        <v>9.3023255813953487E-2</v>
      </c>
      <c r="R52" s="47" t="s">
        <v>228</v>
      </c>
      <c r="S52" s="50">
        <v>0.20979020979020979</v>
      </c>
      <c r="T52" s="47" t="s">
        <v>396</v>
      </c>
      <c r="U52" s="51">
        <v>3160</v>
      </c>
      <c r="V52" s="47" t="s">
        <v>268</v>
      </c>
      <c r="W52" s="51">
        <v>-8000</v>
      </c>
      <c r="X52" s="47" t="s">
        <v>166</v>
      </c>
      <c r="Y52" s="50">
        <v>0.11428571428571428</v>
      </c>
      <c r="Z52" s="47" t="s">
        <v>335</v>
      </c>
      <c r="AA52" s="50">
        <v>0.10752688172043011</v>
      </c>
      <c r="AB52" s="47" t="s">
        <v>199</v>
      </c>
      <c r="AC52" s="50">
        <v>0</v>
      </c>
      <c r="AD52" s="47" t="s">
        <v>202</v>
      </c>
      <c r="AE52" s="50">
        <v>0</v>
      </c>
      <c r="AF52" s="47" t="s">
        <v>199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269</v>
      </c>
      <c r="E53" s="46">
        <v>-223.90000000000003</v>
      </c>
      <c r="F53" s="47" t="s">
        <v>203</v>
      </c>
      <c r="G53" s="59">
        <v>-32.279999999999994</v>
      </c>
      <c r="H53" s="47" t="s">
        <v>203</v>
      </c>
      <c r="I53" s="48">
        <v>3.4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203</v>
      </c>
      <c r="O53" s="49">
        <v>0</v>
      </c>
      <c r="P53" s="47" t="s">
        <v>394</v>
      </c>
      <c r="Q53" s="50">
        <v>7.1428571428571425E-2</v>
      </c>
      <c r="R53" s="47" t="s">
        <v>394</v>
      </c>
      <c r="S53" s="50">
        <v>0.21428571428571427</v>
      </c>
      <c r="T53" s="47" t="s">
        <v>166</v>
      </c>
      <c r="U53" s="51">
        <v>2928.5714285714284</v>
      </c>
      <c r="V53" s="47" t="s">
        <v>396</v>
      </c>
      <c r="W53" s="51">
        <v>-8000</v>
      </c>
      <c r="X53" s="47" t="s">
        <v>191</v>
      </c>
      <c r="Y53" s="50">
        <v>0.10434782608695652</v>
      </c>
      <c r="Z53" s="47" t="s">
        <v>395</v>
      </c>
      <c r="AA53" s="50">
        <v>7.1428571428571425E-2</v>
      </c>
      <c r="AB53" s="47" t="s">
        <v>196</v>
      </c>
      <c r="AC53" s="50">
        <v>0</v>
      </c>
      <c r="AD53" s="47" t="s">
        <v>208</v>
      </c>
      <c r="AE53" s="50">
        <v>0</v>
      </c>
      <c r="AF53" s="47" t="s">
        <v>196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335</v>
      </c>
      <c r="E54" s="46">
        <v>-259.10000000000002</v>
      </c>
      <c r="F54" s="47" t="s">
        <v>402</v>
      </c>
      <c r="G54" s="59">
        <v>-33.799999999999997</v>
      </c>
      <c r="H54" s="47" t="s">
        <v>402</v>
      </c>
      <c r="I54" s="48">
        <v>3.5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202</v>
      </c>
      <c r="O54" s="49">
        <v>0</v>
      </c>
      <c r="P54" s="47" t="s">
        <v>386</v>
      </c>
      <c r="Q54" s="50">
        <v>6.25E-2</v>
      </c>
      <c r="R54" s="47" t="s">
        <v>208</v>
      </c>
      <c r="S54" s="50">
        <v>0.21739130434782608</v>
      </c>
      <c r="T54" s="47" t="s">
        <v>202</v>
      </c>
      <c r="U54" s="51">
        <v>1300</v>
      </c>
      <c r="V54" s="47" t="s">
        <v>179</v>
      </c>
      <c r="W54" s="51">
        <v>-8157.1428571428569</v>
      </c>
      <c r="X54" s="47" t="s">
        <v>297</v>
      </c>
      <c r="Y54" s="50">
        <v>8.6956521739130432E-2</v>
      </c>
      <c r="Z54" s="47" t="s">
        <v>213</v>
      </c>
      <c r="AA54" s="50">
        <v>3.7037037037037035E-2</v>
      </c>
      <c r="AB54" s="47" t="s">
        <v>202</v>
      </c>
      <c r="AC54" s="50">
        <v>0</v>
      </c>
      <c r="AD54" s="47" t="s">
        <v>223</v>
      </c>
      <c r="AE54" s="50">
        <v>0</v>
      </c>
      <c r="AF54" s="47" t="s">
        <v>202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238</v>
      </c>
      <c r="E55" s="46">
        <v>-355.00000000000006</v>
      </c>
      <c r="F55" s="47" t="s">
        <v>208</v>
      </c>
      <c r="G55" s="59">
        <v>-44.233333333333327</v>
      </c>
      <c r="H55" s="47" t="s">
        <v>208</v>
      </c>
      <c r="I55" s="48">
        <v>3.6666666666666665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208</v>
      </c>
      <c r="O55" s="49">
        <v>0</v>
      </c>
      <c r="P55" s="47" t="s">
        <v>202</v>
      </c>
      <c r="Q55" s="50">
        <v>5.8823529411764705E-2</v>
      </c>
      <c r="R55" s="47" t="s">
        <v>262</v>
      </c>
      <c r="S55" s="50">
        <v>0.21739130434782608</v>
      </c>
      <c r="T55" s="47" t="s">
        <v>196</v>
      </c>
      <c r="U55" s="51">
        <v>1000</v>
      </c>
      <c r="V55" s="47" t="s">
        <v>395</v>
      </c>
      <c r="W55" s="51">
        <v>-8600</v>
      </c>
      <c r="X55" s="47" t="s">
        <v>199</v>
      </c>
      <c r="Y55" s="50">
        <v>6.6666666666666666E-2</v>
      </c>
      <c r="Z55" s="47" t="s">
        <v>175</v>
      </c>
      <c r="AA55" s="50">
        <v>0</v>
      </c>
      <c r="AB55" s="47" t="s">
        <v>208</v>
      </c>
      <c r="AC55" s="50">
        <v>0</v>
      </c>
      <c r="AD55" s="47" t="s">
        <v>268</v>
      </c>
      <c r="AE55" s="50">
        <v>0</v>
      </c>
      <c r="AF55" s="47" t="s">
        <v>208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272</v>
      </c>
      <c r="E56" s="46">
        <v>-370.8</v>
      </c>
      <c r="F56" s="47" t="s">
        <v>199</v>
      </c>
      <c r="G56" s="59">
        <v>-48.7</v>
      </c>
      <c r="H56" s="47" t="s">
        <v>180</v>
      </c>
      <c r="I56" s="48">
        <v>4</v>
      </c>
      <c r="J56" s="47" t="s">
        <v>394</v>
      </c>
      <c r="K56" s="49">
        <v>0</v>
      </c>
      <c r="L56" s="47" t="s">
        <v>180</v>
      </c>
      <c r="M56" s="49">
        <v>1</v>
      </c>
      <c r="N56" s="47" t="s">
        <v>215</v>
      </c>
      <c r="O56" s="49">
        <v>0</v>
      </c>
      <c r="P56" s="47" t="s">
        <v>180</v>
      </c>
      <c r="Q56" s="50">
        <v>0</v>
      </c>
      <c r="R56" s="47" t="s">
        <v>203</v>
      </c>
      <c r="S56" s="50">
        <v>0.23255813953488372</v>
      </c>
      <c r="T56" s="47" t="s">
        <v>180</v>
      </c>
      <c r="U56" s="51">
        <v>0</v>
      </c>
      <c r="V56" s="47" t="s">
        <v>205</v>
      </c>
      <c r="W56" s="51">
        <v>-9466.6666666666661</v>
      </c>
      <c r="X56" s="47" t="s">
        <v>208</v>
      </c>
      <c r="Y56" s="50">
        <v>4.3478260869565216E-2</v>
      </c>
      <c r="Z56" s="47" t="s">
        <v>208</v>
      </c>
      <c r="AA56" s="50">
        <v>0</v>
      </c>
      <c r="AB56" s="47" t="s">
        <v>215</v>
      </c>
      <c r="AC56" s="50">
        <v>0</v>
      </c>
      <c r="AD56" s="47" t="s">
        <v>386</v>
      </c>
      <c r="AE56" s="50">
        <v>0</v>
      </c>
      <c r="AF56" s="47" t="s">
        <v>215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235</v>
      </c>
      <c r="E57" s="46">
        <v>-457.89999999999992</v>
      </c>
      <c r="F57" s="47" t="s">
        <v>180</v>
      </c>
      <c r="G57" s="59">
        <v>-52.6</v>
      </c>
      <c r="H57" s="47" t="s">
        <v>199</v>
      </c>
      <c r="I57" s="48">
        <v>4</v>
      </c>
      <c r="J57" s="47" t="s">
        <v>396</v>
      </c>
      <c r="K57" s="49">
        <v>0</v>
      </c>
      <c r="L57" s="47" t="s">
        <v>199</v>
      </c>
      <c r="M57" s="49">
        <v>1</v>
      </c>
      <c r="N57" s="47" t="s">
        <v>396</v>
      </c>
      <c r="O57" s="49">
        <v>0</v>
      </c>
      <c r="P57" s="47" t="s">
        <v>199</v>
      </c>
      <c r="Q57" s="50">
        <v>0</v>
      </c>
      <c r="R57" s="47" t="s">
        <v>180</v>
      </c>
      <c r="S57" s="50">
        <v>0.2857142857142857</v>
      </c>
      <c r="T57" s="47" t="s">
        <v>199</v>
      </c>
      <c r="U57" s="51">
        <v>0</v>
      </c>
      <c r="V57" s="47" t="s">
        <v>199</v>
      </c>
      <c r="W57" s="51">
        <v>-10000</v>
      </c>
      <c r="X57" s="47" t="s">
        <v>264</v>
      </c>
      <c r="Y57" s="50">
        <v>0</v>
      </c>
      <c r="Z57" s="47" t="s">
        <v>223</v>
      </c>
      <c r="AA57" s="50">
        <v>0</v>
      </c>
      <c r="AB57" s="47" t="s">
        <v>264</v>
      </c>
      <c r="AC57" s="50">
        <v>0</v>
      </c>
      <c r="AD57" s="47" t="s">
        <v>394</v>
      </c>
      <c r="AE57" s="50">
        <v>0</v>
      </c>
      <c r="AF57" s="47" t="s">
        <v>394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324</v>
      </c>
      <c r="E58" s="46">
        <v>-875.30000000000007</v>
      </c>
      <c r="F58" s="47" t="s">
        <v>202</v>
      </c>
      <c r="G58" s="59">
        <v>-52.95</v>
      </c>
      <c r="H58" s="47" t="s">
        <v>202</v>
      </c>
      <c r="I58" s="48">
        <v>4</v>
      </c>
      <c r="J58" s="47" t="s">
        <v>402</v>
      </c>
      <c r="K58" s="49">
        <v>0</v>
      </c>
      <c r="L58" s="47" t="s">
        <v>202</v>
      </c>
      <c r="M58" s="49">
        <v>1</v>
      </c>
      <c r="N58" s="47" t="s">
        <v>402</v>
      </c>
      <c r="O58" s="49">
        <v>0</v>
      </c>
      <c r="P58" s="47" t="s">
        <v>208</v>
      </c>
      <c r="Q58" s="50">
        <v>0</v>
      </c>
      <c r="R58" s="47" t="s">
        <v>386</v>
      </c>
      <c r="S58" s="50">
        <v>0.3125</v>
      </c>
      <c r="T58" s="47" t="s">
        <v>208</v>
      </c>
      <c r="U58" s="51">
        <v>0</v>
      </c>
      <c r="V58" s="47" t="s">
        <v>166</v>
      </c>
      <c r="W58" s="51">
        <v>-11400</v>
      </c>
      <c r="X58" s="47" t="s">
        <v>394</v>
      </c>
      <c r="Y58" s="50">
        <v>0</v>
      </c>
      <c r="Z58" s="47" t="s">
        <v>268</v>
      </c>
      <c r="AA58" s="50">
        <v>0</v>
      </c>
      <c r="AB58" s="47" t="s">
        <v>394</v>
      </c>
      <c r="AC58" s="50">
        <v>0</v>
      </c>
      <c r="AD58" s="47" t="s">
        <v>402</v>
      </c>
      <c r="AE58" s="50">
        <v>0</v>
      </c>
      <c r="AF58" s="47" t="s">
        <v>402</v>
      </c>
      <c r="AG58" s="50">
        <v>0</v>
      </c>
      <c r="AH58" s="47" t="s">
        <v>180</v>
      </c>
      <c r="AI58" s="54">
        <v>7400</v>
      </c>
    </row>
  </sheetData>
  <sortState xmlns:xlrd2="http://schemas.microsoft.com/office/spreadsheetml/2017/richdata2" ref="AH3:AI13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1121</v>
      </c>
      <c r="C2" s="121"/>
      <c r="E2" s="32" t="s">
        <v>54</v>
      </c>
      <c r="F2" s="29" t="s">
        <v>20</v>
      </c>
      <c r="G2" s="12">
        <v>1004</v>
      </c>
      <c r="H2" s="93">
        <f>IF(B$17=0,0,G2/B$17)</f>
        <v>0.58372093023255811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-48.214285714285715</v>
      </c>
      <c r="P2" s="79">
        <v>1120</v>
      </c>
      <c r="Q2" s="63">
        <v>-54000</v>
      </c>
    </row>
    <row r="3" spans="1:17">
      <c r="A3" s="19" t="s">
        <v>8</v>
      </c>
      <c r="B3" s="122">
        <v>8120</v>
      </c>
      <c r="C3" s="123"/>
      <c r="E3" s="33" t="s">
        <v>181</v>
      </c>
      <c r="F3" s="30" t="s">
        <v>156</v>
      </c>
      <c r="G3" s="13">
        <v>893</v>
      </c>
      <c r="H3" s="94">
        <f>IF(B$17=0,0,G3/B$17)</f>
        <v>0.51918604651162792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-23.550401427297057</v>
      </c>
      <c r="P3" s="80">
        <v>1121</v>
      </c>
      <c r="Q3" s="64">
        <v>-26400</v>
      </c>
    </row>
    <row r="4" spans="1:17">
      <c r="A4" s="19" t="s">
        <v>6</v>
      </c>
      <c r="B4" s="124">
        <v>-164.30000000000018</v>
      </c>
      <c r="C4" s="125"/>
      <c r="E4" s="33" t="s">
        <v>184</v>
      </c>
      <c r="F4" s="30" t="s">
        <v>187</v>
      </c>
      <c r="G4" s="13">
        <v>844</v>
      </c>
      <c r="H4" s="94">
        <f>IF(B$17=0,0,G4/B$17)</f>
        <v>0.49069767441860462</v>
      </c>
      <c r="I4" s="56">
        <v>24</v>
      </c>
      <c r="K4" s="5">
        <v>2</v>
      </c>
      <c r="L4" s="61">
        <v>86.800000000000011</v>
      </c>
      <c r="N4" s="76" t="s">
        <v>105</v>
      </c>
      <c r="O4" s="83">
        <f t="shared" si="0"/>
        <v>-18.963922294172065</v>
      </c>
      <c r="P4" s="80">
        <v>1081</v>
      </c>
      <c r="Q4" s="64">
        <v>-20500</v>
      </c>
    </row>
    <row r="5" spans="1:17">
      <c r="A5" s="19" t="s">
        <v>7</v>
      </c>
      <c r="B5" s="126">
        <f>IF(B$2=0,0,B$4/B$2)</f>
        <v>-0.14656556645851934</v>
      </c>
      <c r="C5" s="127"/>
      <c r="E5" s="33" t="s">
        <v>60</v>
      </c>
      <c r="F5" s="30" t="s">
        <v>24</v>
      </c>
      <c r="G5" s="13">
        <v>652</v>
      </c>
      <c r="H5" s="94">
        <f>IF(B$17=0,0,G5/B$17)</f>
        <v>0.37906976744186044</v>
      </c>
      <c r="I5" s="56">
        <v>28</v>
      </c>
      <c r="K5" s="5">
        <v>3</v>
      </c>
      <c r="L5" s="61">
        <v>25.100000000000009</v>
      </c>
      <c r="N5" s="76" t="s">
        <v>157</v>
      </c>
      <c r="O5" s="83">
        <f>IF(P5=0,0,Q5/P5)</f>
        <v>-32.721712538226299</v>
      </c>
      <c r="P5" s="80">
        <v>981</v>
      </c>
      <c r="Q5" s="64">
        <v>-32100</v>
      </c>
    </row>
    <row r="6" spans="1:17">
      <c r="A6" s="19" t="s">
        <v>1</v>
      </c>
      <c r="B6" s="128">
        <f>IF(B$2=0,0,(B$7*1+B$8*2+B$9*3+B$10*4)/B$2)</f>
        <v>2.4888492417484387</v>
      </c>
      <c r="C6" s="129"/>
      <c r="E6" s="33" t="s">
        <v>56</v>
      </c>
      <c r="F6" s="30" t="s">
        <v>185</v>
      </c>
      <c r="G6" s="13">
        <v>444</v>
      </c>
      <c r="H6" s="94">
        <f>IF(B$17=0,0,G6/B$17)</f>
        <v>0.25813953488372093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10.733695652173912</v>
      </c>
      <c r="P6" s="80">
        <v>736</v>
      </c>
      <c r="Q6" s="64">
        <v>7900</v>
      </c>
    </row>
    <row r="7" spans="1:17">
      <c r="A7" s="19" t="s">
        <v>2</v>
      </c>
      <c r="B7" s="13">
        <v>286</v>
      </c>
      <c r="C7" s="6">
        <f t="shared" ref="C7:C12" si="2">IF(B$2=0,0,B7/B$2)</f>
        <v>0.25512934879571814</v>
      </c>
      <c r="E7" s="33" t="s">
        <v>57</v>
      </c>
      <c r="F7" s="30" t="s">
        <v>21</v>
      </c>
      <c r="G7" s="13">
        <v>379</v>
      </c>
      <c r="H7" s="94">
        <f>IF(B$17=0,0,G7/B$17)</f>
        <v>0.22034883720930232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278</v>
      </c>
      <c r="C8" s="6">
        <f>IF(B$2=0,0,B8/B$2)</f>
        <v>0.247992863514719</v>
      </c>
      <c r="E8" s="33" t="s">
        <v>55</v>
      </c>
      <c r="F8" s="30" t="s">
        <v>155</v>
      </c>
      <c r="G8" s="13">
        <v>376</v>
      </c>
      <c r="H8" s="94">
        <f>IF(B$17=0,0,G8/B$17)</f>
        <v>0.21860465116279071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280</v>
      </c>
      <c r="C9" s="7">
        <f>IF(B$2=0,0,B9/B$2)</f>
        <v>0.24977698483496877</v>
      </c>
      <c r="E9" s="33" t="s">
        <v>59</v>
      </c>
      <c r="F9" s="30" t="s">
        <v>23</v>
      </c>
      <c r="G9" s="13">
        <v>302</v>
      </c>
      <c r="H9" s="94">
        <f>IF(B$17=0,0,G9/B$17)</f>
        <v>0.17558139534883721</v>
      </c>
      <c r="I9" s="56">
        <v>21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277</v>
      </c>
      <c r="C10" s="7">
        <f>IF(B$2=0,0,B10/B$2)</f>
        <v>0.24710080285459413</v>
      </c>
      <c r="E10" s="33" t="s">
        <v>182</v>
      </c>
      <c r="F10" s="30" t="s">
        <v>19</v>
      </c>
      <c r="G10" s="13">
        <v>179</v>
      </c>
      <c r="H10" s="94">
        <f>IF(B$17=0,0,G10/B$17)</f>
        <v>0.10406976744186046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564</v>
      </c>
      <c r="C11" s="7">
        <f>IF(B$2=0,0,B11/B$2)</f>
        <v>0.50312221231043708</v>
      </c>
      <c r="E11" s="33" t="s">
        <v>58</v>
      </c>
      <c r="F11" s="30" t="s">
        <v>22</v>
      </c>
      <c r="G11" s="13">
        <v>111</v>
      </c>
      <c r="H11" s="94">
        <f>IF(B$17=0,0,G11/B$17)</f>
        <v>6.4534883720930233E-2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2.8545941123996433E-2</v>
      </c>
      <c r="E12" s="33" t="s">
        <v>77</v>
      </c>
      <c r="F12" s="30" t="s">
        <v>41</v>
      </c>
      <c r="G12" s="13">
        <v>73</v>
      </c>
      <c r="H12" s="94">
        <f>IF(B$17=0,0,G12/B$17)</f>
        <v>4.2441860465116277E-2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-0.28220640569395017</v>
      </c>
      <c r="P12" s="79">
        <v>281</v>
      </c>
      <c r="Q12" s="67">
        <v>-79.3</v>
      </c>
    </row>
    <row r="13" spans="1:17">
      <c r="A13" s="22" t="s">
        <v>97</v>
      </c>
      <c r="B13" s="15">
        <v>1668</v>
      </c>
      <c r="C13" s="11">
        <f>IF(B$3=0,0,B13/B$3)</f>
        <v>0.20541871921182267</v>
      </c>
      <c r="E13" s="33" t="s">
        <v>74</v>
      </c>
      <c r="F13" s="30" t="s">
        <v>38</v>
      </c>
      <c r="G13" s="13">
        <v>56</v>
      </c>
      <c r="H13" s="94">
        <f>IF(B$17=0,0,G13/B$17)</f>
        <v>3.255813953488372E-2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1.9604982206405677</v>
      </c>
      <c r="P13" s="80">
        <v>281</v>
      </c>
      <c r="Q13" s="68">
        <v>550.89999999999952</v>
      </c>
    </row>
    <row r="14" spans="1:17">
      <c r="A14" s="19" t="s">
        <v>94</v>
      </c>
      <c r="B14" s="13">
        <v>1947</v>
      </c>
      <c r="C14" s="6">
        <f>IF(B$3=0,0,B14/B$3)</f>
        <v>0.2397783251231527</v>
      </c>
      <c r="E14" s="33" t="s">
        <v>183</v>
      </c>
      <c r="F14" s="30" t="s">
        <v>186</v>
      </c>
      <c r="G14" s="13">
        <v>43</v>
      </c>
      <c r="H14" s="94">
        <f>IF(B$17=0,0,G14/B$17)</f>
        <v>2.5000000000000001E-2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-1.1740213523131682</v>
      </c>
      <c r="P14" s="80">
        <v>281</v>
      </c>
      <c r="Q14" s="68">
        <v>-329.90000000000026</v>
      </c>
    </row>
    <row r="15" spans="1:17">
      <c r="A15" s="18" t="s">
        <v>99</v>
      </c>
      <c r="B15" s="12">
        <f>B21</f>
        <v>896</v>
      </c>
      <c r="C15" s="4">
        <f>IF(B$13=0,0,B15/B$13)</f>
        <v>0.53717026378896882</v>
      </c>
      <c r="E15" s="33" t="s">
        <v>66</v>
      </c>
      <c r="F15" s="30" t="s">
        <v>30</v>
      </c>
      <c r="G15" s="13">
        <v>33</v>
      </c>
      <c r="H15" s="94">
        <f>IF(B$17=0,0,G15/B$17)</f>
        <v>1.9186046511627908E-2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-1.0889679715302494</v>
      </c>
      <c r="P15" s="81">
        <v>281</v>
      </c>
      <c r="Q15" s="69">
        <v>-306.00000000000006</v>
      </c>
    </row>
    <row r="16" spans="1:17">
      <c r="A16" s="18" t="s">
        <v>100</v>
      </c>
      <c r="B16" s="12">
        <f>B22</f>
        <v>642</v>
      </c>
      <c r="C16" s="4">
        <f>IF(B$14=0,0,B16/B$14)</f>
        <v>0.32973805855161786</v>
      </c>
      <c r="E16" s="33" t="s">
        <v>71</v>
      </c>
      <c r="F16" s="30" t="s">
        <v>35</v>
      </c>
      <c r="G16" s="13">
        <v>33</v>
      </c>
      <c r="H16" s="94">
        <f>IF(B$17=0,0,G16/B$17)</f>
        <v>1.9186046511627908E-2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1720</v>
      </c>
      <c r="C17" s="4">
        <f>IF(B$3=0,0,B17/B$3)</f>
        <v>0.21182266009852216</v>
      </c>
      <c r="E17" s="33" t="s">
        <v>67</v>
      </c>
      <c r="F17" s="30" t="s">
        <v>31</v>
      </c>
      <c r="G17" s="13">
        <v>21</v>
      </c>
      <c r="H17" s="94">
        <f>IF(B$17=0,0,G17/B$17)</f>
        <v>1.2209302325581395E-2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1083</v>
      </c>
      <c r="C18" s="6">
        <f>IF(B$3=0,0,B18/B$3)</f>
        <v>0.1333743842364532</v>
      </c>
      <c r="E18" s="33" t="s">
        <v>69</v>
      </c>
      <c r="F18" s="30" t="s">
        <v>33</v>
      </c>
      <c r="G18" s="13">
        <v>17</v>
      </c>
      <c r="H18" s="94">
        <f>IF(B$17=0,0,G18/B$17)</f>
        <v>9.883720930232558E-3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633</v>
      </c>
      <c r="C19" s="6">
        <f>IF(B$17=0,0,B19/B$17)</f>
        <v>0.36802325581395351</v>
      </c>
      <c r="E19" s="33" t="s">
        <v>78</v>
      </c>
      <c r="F19" s="30" t="s">
        <v>42</v>
      </c>
      <c r="G19" s="13">
        <v>15</v>
      </c>
      <c r="H19" s="94">
        <f>IF(B$17=0,0,G19/B$17)</f>
        <v>8.7209302325581394E-3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1087</v>
      </c>
      <c r="C20" s="6">
        <f>IF(B$17=0,0,B20/B$17)</f>
        <v>0.63197674418604655</v>
      </c>
      <c r="E20" s="33" t="s">
        <v>62</v>
      </c>
      <c r="F20" s="30" t="s">
        <v>26</v>
      </c>
      <c r="G20" s="13">
        <v>11</v>
      </c>
      <c r="H20" s="94">
        <f>IF(B$17=0,0,G20/B$17)</f>
        <v>6.3953488372093022E-3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896</v>
      </c>
      <c r="C21" s="6">
        <f>IF(B$17=0,0,B21/B$17)</f>
        <v>0.52093023255813953</v>
      </c>
      <c r="E21" s="33" t="s">
        <v>61</v>
      </c>
      <c r="F21" s="30" t="s">
        <v>25</v>
      </c>
      <c r="G21" s="13">
        <v>9</v>
      </c>
      <c r="H21" s="94">
        <f>IF(B$17=0,0,G21/B$17)</f>
        <v>5.2325581395348836E-3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642</v>
      </c>
      <c r="C22" s="6">
        <f>IF(B$17=0,0,B22/B$17)</f>
        <v>0.37325581395348839</v>
      </c>
      <c r="E22" s="33" t="s">
        <v>76</v>
      </c>
      <c r="F22" s="30" t="s">
        <v>40</v>
      </c>
      <c r="G22" s="13">
        <v>7</v>
      </c>
      <c r="H22" s="94">
        <f>IF(B$17=0,0,G22/B$17)</f>
        <v>4.0697674418604651E-3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>IF(P22=0,0,Q22/P22)</f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182</v>
      </c>
      <c r="C23" s="6">
        <f>IF(B$17=0,0,B23/B$17)</f>
        <v>0.1058139534883721</v>
      </c>
      <c r="E23" s="33" t="s">
        <v>63</v>
      </c>
      <c r="F23" s="30" t="s">
        <v>27</v>
      </c>
      <c r="G23" s="13">
        <v>5</v>
      </c>
      <c r="H23" s="94">
        <f>IF(B$17=0,0,G23/B$17)</f>
        <v>2.9069767441860465E-3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6392.3255813953492</v>
      </c>
      <c r="C24" s="8">
        <v>10994800</v>
      </c>
      <c r="E24" s="33" t="s">
        <v>72</v>
      </c>
      <c r="F24" s="30" t="s">
        <v>36</v>
      </c>
      <c r="G24" s="13">
        <v>2</v>
      </c>
      <c r="H24" s="94">
        <f>IF(B$17=0,0,G24/B$17)</f>
        <v>1.1627906976744186E-3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7449.9072356215211</v>
      </c>
      <c r="C25" s="98">
        <v>8031000</v>
      </c>
      <c r="E25" s="33" t="s">
        <v>75</v>
      </c>
      <c r="F25" s="30" t="s">
        <v>39</v>
      </c>
      <c r="G25" s="13">
        <v>2</v>
      </c>
      <c r="H25" s="94">
        <f>IF(B$17=0,0,G25/B$17)</f>
        <v>1.1627906976744186E-3</v>
      </c>
      <c r="I25" s="56">
        <v>3</v>
      </c>
      <c r="K25" s="5">
        <v>23</v>
      </c>
      <c r="L25" s="61">
        <v>-13.199999999999989</v>
      </c>
      <c r="N25" s="76" t="s">
        <v>396</v>
      </c>
      <c r="O25" s="86">
        <f>IF(P25=0,0,Q25/P25)</f>
        <v>39.199999999999996</v>
      </c>
      <c r="P25" s="80">
        <v>9</v>
      </c>
      <c r="Q25" s="68">
        <v>352.79999999999995</v>
      </c>
    </row>
    <row r="26" spans="1:17">
      <c r="A26" s="20" t="s">
        <v>134</v>
      </c>
      <c r="B26" s="97">
        <f>IF(B$16=0,0,C26/B$16)</f>
        <v>4616.5109034267916</v>
      </c>
      <c r="C26" s="98">
        <v>2963800</v>
      </c>
      <c r="E26" s="33" t="s">
        <v>68</v>
      </c>
      <c r="F26" s="30" t="s">
        <v>32</v>
      </c>
      <c r="G26" s="13">
        <v>1</v>
      </c>
      <c r="H26" s="94">
        <f>IF(B$17=0,0,G26/B$17)</f>
        <v>5.8139534883720929E-4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-5651.3388734995387</v>
      </c>
      <c r="C27" s="98">
        <v>-6120400</v>
      </c>
      <c r="E27" s="33" t="s">
        <v>79</v>
      </c>
      <c r="F27" s="30" t="s">
        <v>43</v>
      </c>
      <c r="G27" s="13">
        <v>1</v>
      </c>
      <c r="H27" s="94">
        <f>IF(B$17=0,0,G27/B$17)</f>
        <v>5.8139534883720929E-4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5.8139534883720929E-4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5.8139534883720929E-4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17</v>
      </c>
      <c r="C32" s="9">
        <f>IF(B$3=0,0,B32/B$3)</f>
        <v>2.0935960591133003E-3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392</v>
      </c>
      <c r="O32" s="86">
        <f>IF(P32=0,0,Q32/P32)</f>
        <v>21.066666666666663</v>
      </c>
      <c r="P32" s="80">
        <v>6</v>
      </c>
      <c r="Q32" s="68">
        <v>126.39999999999998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195</v>
      </c>
      <c r="C35" s="102">
        <f t="shared" ref="C35:C47" si="3">IF(B$17=0,0,B35/B$17)</f>
        <v>0.11337209302325581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213</v>
      </c>
      <c r="O35" s="86">
        <f>IF(P35=0,0,Q35/P35)</f>
        <v>15.226666666666665</v>
      </c>
      <c r="P35" s="80">
        <v>30</v>
      </c>
      <c r="Q35" s="68">
        <v>456.79999999999995</v>
      </c>
    </row>
    <row r="36" spans="1:17">
      <c r="A36" s="19" t="s">
        <v>135</v>
      </c>
      <c r="B36" s="13">
        <v>380</v>
      </c>
      <c r="C36" s="6">
        <f t="shared" si="3"/>
        <v>0.22093023255813954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258</v>
      </c>
      <c r="O36" s="86">
        <f>IF(P36=0,0,Q36/P36)</f>
        <v>14.829629629629627</v>
      </c>
      <c r="P36" s="80">
        <v>27</v>
      </c>
      <c r="Q36" s="68">
        <v>400.39999999999992</v>
      </c>
    </row>
    <row r="37" spans="1:17">
      <c r="A37" s="19" t="s">
        <v>136</v>
      </c>
      <c r="B37" s="100">
        <v>394</v>
      </c>
      <c r="C37" s="6">
        <f t="shared" si="3"/>
        <v>0.22906976744186047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241</v>
      </c>
      <c r="O37" s="86">
        <f>IF(P37=0,0,Q37/P37)</f>
        <v>14.5037037037037</v>
      </c>
      <c r="P37" s="80">
        <v>27</v>
      </c>
      <c r="Q37" s="68">
        <v>391.59999999999991</v>
      </c>
    </row>
    <row r="38" spans="1:17">
      <c r="A38" s="19" t="s">
        <v>137</v>
      </c>
      <c r="B38" s="100">
        <v>355</v>
      </c>
      <c r="C38" s="6">
        <f t="shared" si="3"/>
        <v>0.20639534883720931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238</v>
      </c>
      <c r="O38" s="86">
        <f>IF(P38=0,0,Q38/P38)</f>
        <v>14.040404040404036</v>
      </c>
      <c r="P38" s="80">
        <v>99</v>
      </c>
      <c r="Q38" s="68">
        <v>1389.9999999999995</v>
      </c>
    </row>
    <row r="39" spans="1:17">
      <c r="A39" s="19" t="s">
        <v>138</v>
      </c>
      <c r="B39" s="100">
        <v>197</v>
      </c>
      <c r="C39" s="6">
        <f t="shared" si="3"/>
        <v>0.11453488372093024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126</v>
      </c>
      <c r="C40" s="6">
        <f t="shared" si="3"/>
        <v>7.3255813953488375E-2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228</v>
      </c>
      <c r="O40" s="86">
        <f>IF(P40=0,0,Q40/P40)</f>
        <v>10.906666666666666</v>
      </c>
      <c r="P40" s="80">
        <v>60</v>
      </c>
      <c r="Q40" s="68">
        <v>654.4</v>
      </c>
    </row>
    <row r="41" spans="1:17">
      <c r="A41" s="19" t="s">
        <v>141</v>
      </c>
      <c r="B41" s="100">
        <v>40</v>
      </c>
      <c r="C41" s="6">
        <f t="shared" si="3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304</v>
      </c>
      <c r="O41" s="86">
        <f>IF(P41=0,0,Q41/P41)</f>
        <v>9.0893333333333288</v>
      </c>
      <c r="P41" s="80">
        <v>75</v>
      </c>
      <c r="Q41" s="68">
        <v>681.6999999999997</v>
      </c>
    </row>
    <row r="42" spans="1:17">
      <c r="A42" s="19" t="s">
        <v>142</v>
      </c>
      <c r="B42" s="100">
        <v>18</v>
      </c>
      <c r="C42" s="6">
        <f t="shared" si="3"/>
        <v>1.0465116279069767E-2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235</v>
      </c>
      <c r="O42" s="86">
        <f>IF(P42=0,0,Q42/P42)</f>
        <v>7.184738955823307</v>
      </c>
      <c r="P42" s="80">
        <v>249</v>
      </c>
      <c r="Q42" s="68">
        <v>1789.0000000000034</v>
      </c>
    </row>
    <row r="43" spans="1:17">
      <c r="A43" s="19" t="s">
        <v>143</v>
      </c>
      <c r="B43" s="100">
        <v>9</v>
      </c>
      <c r="C43" s="6">
        <f t="shared" si="3"/>
        <v>5.2325581395348836E-3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2</v>
      </c>
      <c r="C44" s="6">
        <f t="shared" si="3"/>
        <v>1.1627906976744186E-3</v>
      </c>
      <c r="K44" s="5">
        <v>42</v>
      </c>
      <c r="L44" s="61">
        <v>-59.29999999999999</v>
      </c>
      <c r="N44" s="76" t="s">
        <v>272</v>
      </c>
      <c r="O44" s="86">
        <f>IF(P44=0,0,Q44/P44)</f>
        <v>5.0177083333333332</v>
      </c>
      <c r="P44" s="80">
        <v>288</v>
      </c>
      <c r="Q44" s="68">
        <v>1445.1</v>
      </c>
    </row>
    <row r="45" spans="1:17">
      <c r="A45" s="19" t="s">
        <v>145</v>
      </c>
      <c r="B45" s="100">
        <v>1</v>
      </c>
      <c r="C45" s="6">
        <f t="shared" si="3"/>
        <v>5.8139534883720929E-4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1.7441860465116279E-3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2.1066666666666753</v>
      </c>
      <c r="P48" s="80">
        <v>120</v>
      </c>
      <c r="Q48" s="68">
        <v>252.80000000000103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391</v>
      </c>
      <c r="O52" s="86">
        <f>IF(P52=0,0,Q52/P52)</f>
        <v>-2.0333333333333274</v>
      </c>
      <c r="P52" s="80">
        <v>12</v>
      </c>
      <c r="Q52" s="68">
        <v>-24.399999999999928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177</v>
      </c>
      <c r="O55" s="86">
        <f>IF(P55=0,0,Q55/P55)</f>
        <v>-2.6</v>
      </c>
      <c r="P55" s="80">
        <v>6</v>
      </c>
      <c r="Q55" s="68">
        <v>-15.600000000000001</v>
      </c>
    </row>
    <row r="56" spans="11:17">
      <c r="K56" s="5">
        <v>54</v>
      </c>
      <c r="L56" s="61">
        <v>-30.5</v>
      </c>
      <c r="N56" s="76" t="s">
        <v>277</v>
      </c>
      <c r="O56" s="86">
        <f>IF(P56=0,0,Q56/P56)</f>
        <v>-4.1733333333333285</v>
      </c>
      <c r="P56" s="80">
        <v>285</v>
      </c>
      <c r="Q56" s="68">
        <v>-1189.3999999999985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191</v>
      </c>
      <c r="O58" s="86">
        <f>IF(P58=0,0,Q58/P58)</f>
        <v>-7.5523809523809531</v>
      </c>
      <c r="P58" s="80">
        <v>42</v>
      </c>
      <c r="Q58" s="68">
        <v>-317.20000000000005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-8.9260073260073405</v>
      </c>
      <c r="P59" s="80">
        <v>273</v>
      </c>
      <c r="Q59" s="68">
        <v>-2436.8000000000038</v>
      </c>
    </row>
    <row r="60" spans="11:17">
      <c r="K60" s="5">
        <v>58</v>
      </c>
      <c r="L60" s="61">
        <v>-32.9</v>
      </c>
      <c r="N60" s="76" t="s">
        <v>265</v>
      </c>
      <c r="O60" s="86">
        <f>IF(P60=0,0,Q60/P60)</f>
        <v>-9.5103448275862075</v>
      </c>
      <c r="P60" s="80">
        <v>87</v>
      </c>
      <c r="Q60" s="68">
        <v>-827.40000000000009</v>
      </c>
    </row>
    <row r="61" spans="11:17">
      <c r="K61" s="5">
        <v>59</v>
      </c>
      <c r="L61" s="61">
        <v>-2.2999999999999972</v>
      </c>
      <c r="N61" s="76" t="s">
        <v>276</v>
      </c>
      <c r="O61" s="86">
        <f>IF(P61=0,0,Q61/P61)</f>
        <v>-9.9138888888888772</v>
      </c>
      <c r="P61" s="80">
        <v>360</v>
      </c>
      <c r="Q61" s="68">
        <v>-3568.9999999999959</v>
      </c>
    </row>
    <row r="62" spans="11:17">
      <c r="K62" s="5">
        <v>60</v>
      </c>
      <c r="L62" s="61">
        <v>-19.999999999999996</v>
      </c>
      <c r="N62" s="76" t="s">
        <v>168</v>
      </c>
      <c r="O62" s="86">
        <f>IF(P62=0,0,Q62/P62)</f>
        <v>-11.807407407407409</v>
      </c>
      <c r="P62" s="80">
        <v>54</v>
      </c>
      <c r="Q62" s="68">
        <v>-637.6</v>
      </c>
    </row>
    <row r="63" spans="11:17">
      <c r="K63" s="5">
        <v>61</v>
      </c>
      <c r="L63" s="61">
        <v>-66.8</v>
      </c>
      <c r="N63" s="76" t="s">
        <v>163</v>
      </c>
      <c r="O63" s="86">
        <f>IF(P63=0,0,Q63/P63)</f>
        <v>-13.373333333333328</v>
      </c>
      <c r="P63" s="80">
        <v>30</v>
      </c>
      <c r="Q63" s="68">
        <v>-401.19999999999982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-15.575609756097561</v>
      </c>
      <c r="P64" s="80">
        <v>246</v>
      </c>
      <c r="Q64" s="68">
        <v>-3831.6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388</v>
      </c>
      <c r="O66" s="86">
        <f>IF(P66=0,0,Q66/P66)</f>
        <v>-26.609523809523807</v>
      </c>
      <c r="P66" s="80">
        <v>21</v>
      </c>
      <c r="Q66" s="68">
        <v>-558.79999999999995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264</v>
      </c>
      <c r="O68" s="86">
        <f>IF(P68=0,0,Q68/P68)</f>
        <v>-42.199999999999989</v>
      </c>
      <c r="P68" s="80">
        <v>6</v>
      </c>
      <c r="Q68" s="68">
        <v>-253.19999999999993</v>
      </c>
    </row>
    <row r="69" spans="11:17">
      <c r="K69" s="5">
        <v>67</v>
      </c>
      <c r="L69" s="61">
        <v>1.2999999999999954</v>
      </c>
      <c r="N69" s="76" t="s">
        <v>205</v>
      </c>
      <c r="O69" s="86">
        <f>IF(P69=0,0,Q69/P69)</f>
        <v>-47.866666666666667</v>
      </c>
      <c r="P69" s="80">
        <v>12</v>
      </c>
      <c r="Q69" s="68">
        <v>-574.4</v>
      </c>
    </row>
    <row r="70" spans="11:17">
      <c r="K70" s="5">
        <v>68</v>
      </c>
      <c r="L70" s="61">
        <v>-20.000000000000007</v>
      </c>
      <c r="N70" s="76" t="s">
        <v>268</v>
      </c>
      <c r="O70" s="86">
        <f>IF(P70=0,0,Q70/P70)</f>
        <v>-72.8</v>
      </c>
      <c r="P70" s="80">
        <v>3</v>
      </c>
      <c r="Q70" s="68">
        <v>-218.4</v>
      </c>
    </row>
    <row r="71" spans="11:17">
      <c r="K71" s="5">
        <v>69</v>
      </c>
      <c r="L71" s="61">
        <v>-80.5</v>
      </c>
      <c r="N71" s="76" t="s">
        <v>231</v>
      </c>
      <c r="O71" s="86">
        <f>IF(P71=0,0,Q71/P71)</f>
        <v>-75</v>
      </c>
      <c r="P71" s="80">
        <v>6</v>
      </c>
      <c r="Q71" s="68">
        <v>-450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</sheetData>
  <sortState xmlns:xlrd2="http://schemas.microsoft.com/office/spreadsheetml/2017/richdata2" ref="N18:Q7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30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31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39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31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32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29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37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12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35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42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32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>IF(P22=0,0,Q22/P22)</f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>IF(P23=0,0,Q23/P23)</f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>IF(P24=0,0,Q24/P24)</f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>IF(P26=0,0,Q26/P26)</f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>IF(P27=0,0,Q27/P27)</f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>IF(P28=0,0,Q28/P28)</f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>IF(P29=0,0,Q29/P29)</f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>IF(P30=0,0,Q30/P30)</f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>IF(P31=0,0,Q31/P31)</f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</v>
      </c>
      <c r="C2" s="121"/>
      <c r="E2" s="32" t="s">
        <v>54</v>
      </c>
      <c r="F2" s="29" t="s">
        <v>20</v>
      </c>
      <c r="G2" s="12">
        <v>103</v>
      </c>
      <c r="H2" s="93">
        <f>IF(B$17=0,0,G2/B$17)</f>
        <v>0.85833333333333328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894.80519480519479</v>
      </c>
      <c r="P2" s="79">
        <v>77</v>
      </c>
      <c r="Q2" s="63">
        <v>68900</v>
      </c>
    </row>
    <row r="3" spans="1:17">
      <c r="A3" s="19" t="s">
        <v>8</v>
      </c>
      <c r="B3" s="122">
        <v>557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0.67500000000000004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1022.077922077922</v>
      </c>
      <c r="P3" s="80">
        <v>77</v>
      </c>
      <c r="Q3" s="64">
        <v>78700</v>
      </c>
    </row>
    <row r="4" spans="1:17">
      <c r="A4" s="19" t="s">
        <v>6</v>
      </c>
      <c r="B4" s="124">
        <v>858.30000000000007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0.41666666666666669</v>
      </c>
      <c r="I4" s="56">
        <v>43</v>
      </c>
      <c r="K4" s="5">
        <v>2</v>
      </c>
      <c r="L4" s="61">
        <v>0.60000000000000142</v>
      </c>
      <c r="N4" s="76" t="s">
        <v>105</v>
      </c>
      <c r="O4" s="83">
        <f t="shared" si="0"/>
        <v>1220.2702702702702</v>
      </c>
      <c r="P4" s="80">
        <v>74</v>
      </c>
      <c r="Q4" s="64">
        <v>90300</v>
      </c>
    </row>
    <row r="5" spans="1:17">
      <c r="A5" s="19" t="s">
        <v>7</v>
      </c>
      <c r="B5" s="126">
        <f>IF(B$2=0,0,B$4/B$2)</f>
        <v>11.146753246753248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0.35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-87.692307692307693</v>
      </c>
      <c r="P5" s="80">
        <v>65</v>
      </c>
      <c r="Q5" s="64">
        <v>-5700</v>
      </c>
    </row>
    <row r="6" spans="1:17">
      <c r="A6" s="19" t="s">
        <v>1</v>
      </c>
      <c r="B6" s="128">
        <f>IF(B$2=0,0,(B$7*1+B$8*2+B$9*3+B$10*4)/B$2)</f>
        <v>2.2077922077922079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0.27500000000000002</v>
      </c>
      <c r="I6" s="56">
        <v>17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1035.5555555555557</v>
      </c>
      <c r="P6" s="80">
        <v>45</v>
      </c>
      <c r="Q6" s="64">
        <v>46600</v>
      </c>
    </row>
    <row r="7" spans="1:17">
      <c r="A7" s="19" t="s">
        <v>2</v>
      </c>
      <c r="B7" s="13">
        <v>26</v>
      </c>
      <c r="C7" s="6">
        <f t="shared" ref="C7:C12" si="2">IF(B$2=0,0,B7/B$2)</f>
        <v>0.33766233766233766</v>
      </c>
      <c r="E7" s="33" t="s">
        <v>59</v>
      </c>
      <c r="F7" s="30" t="s">
        <v>23</v>
      </c>
      <c r="G7" s="13">
        <v>31</v>
      </c>
      <c r="H7" s="94">
        <f>IF(B$17=0,0,G7/B$17)</f>
        <v>0.25833333333333336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0.2857142857142857</v>
      </c>
      <c r="E8" s="33" t="s">
        <v>55</v>
      </c>
      <c r="F8" s="30" t="s">
        <v>155</v>
      </c>
      <c r="G8" s="13">
        <v>25</v>
      </c>
      <c r="H8" s="94">
        <f>IF(B$17=0,0,G8/B$17)</f>
        <v>0.20833333333333334</v>
      </c>
      <c r="I8" s="56">
        <v>28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16</v>
      </c>
      <c r="C9" s="7">
        <f>IF(B$2=0,0,B9/B$2)</f>
        <v>0.20779220779220781</v>
      </c>
      <c r="E9" s="33" t="s">
        <v>56</v>
      </c>
      <c r="F9" s="30" t="s">
        <v>185</v>
      </c>
      <c r="G9" s="13">
        <v>22</v>
      </c>
      <c r="H9" s="94">
        <f>IF(B$17=0,0,G9/B$17)</f>
        <v>0.18333333333333332</v>
      </c>
      <c r="I9" s="56">
        <v>42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0.16883116883116883</v>
      </c>
      <c r="E10" s="33" t="s">
        <v>182</v>
      </c>
      <c r="F10" s="30" t="s">
        <v>19</v>
      </c>
      <c r="G10" s="13">
        <v>9</v>
      </c>
      <c r="H10" s="94">
        <f>IF(B$17=0,0,G10/B$17)</f>
        <v>7.4999999999999997E-2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0.62337662337662336</v>
      </c>
      <c r="E11" s="33" t="s">
        <v>58</v>
      </c>
      <c r="F11" s="30" t="s">
        <v>22</v>
      </c>
      <c r="G11" s="13">
        <v>9</v>
      </c>
      <c r="H11" s="94">
        <f>IF(B$17=0,0,G11/B$17)</f>
        <v>7.4999999999999997E-2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1.2987012987012988E-2</v>
      </c>
      <c r="E12" s="33" t="s">
        <v>77</v>
      </c>
      <c r="F12" s="30" t="s">
        <v>41</v>
      </c>
      <c r="G12" s="13">
        <v>7</v>
      </c>
      <c r="H12" s="94">
        <f>IF(B$17=0,0,G12/B$17)</f>
        <v>5.8333333333333334E-2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83</v>
      </c>
      <c r="C13" s="11">
        <f>IF(B$3=0,0,B13/B$3)</f>
        <v>0.1490125673249551</v>
      </c>
      <c r="E13" s="33" t="s">
        <v>66</v>
      </c>
      <c r="F13" s="30" t="s">
        <v>30</v>
      </c>
      <c r="G13" s="13">
        <v>2</v>
      </c>
      <c r="H13" s="94">
        <f>IF(B$17=0,0,G13/B$17)</f>
        <v>1.6666666666666666E-2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119</v>
      </c>
      <c r="C14" s="6">
        <f>IF(B$3=0,0,B14/B$3)</f>
        <v>0.21364452423698385</v>
      </c>
      <c r="E14" s="33" t="s">
        <v>69</v>
      </c>
      <c r="F14" s="30" t="s">
        <v>33</v>
      </c>
      <c r="G14" s="13">
        <v>2</v>
      </c>
      <c r="H14" s="94">
        <f>IF(B$17=0,0,G14/B$17)</f>
        <v>1.6666666666666666E-2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0.60240963855421692</v>
      </c>
      <c r="E15" s="33" t="s">
        <v>74</v>
      </c>
      <c r="F15" s="30" t="s">
        <v>38</v>
      </c>
      <c r="G15" s="13">
        <v>2</v>
      </c>
      <c r="H15" s="94">
        <f>IF(B$17=0,0,G15/B$17)</f>
        <v>1.6666666666666666E-2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46</v>
      </c>
      <c r="C16" s="4">
        <f>IF(B$14=0,0,B16/B$14)</f>
        <v>0.38655462184873951</v>
      </c>
      <c r="E16" s="33" t="s">
        <v>62</v>
      </c>
      <c r="F16" s="30" t="s">
        <v>26</v>
      </c>
      <c r="G16" s="13">
        <v>1</v>
      </c>
      <c r="H16" s="94">
        <f>IF(B$17=0,0,G16/B$17)</f>
        <v>8.3333333333333332E-3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120</v>
      </c>
      <c r="C17" s="4">
        <f>IF(B$3=0,0,B17/B$3)</f>
        <v>0.21543985637342908</v>
      </c>
      <c r="E17" s="33" t="s">
        <v>67</v>
      </c>
      <c r="F17" s="30" t="s">
        <v>31</v>
      </c>
      <c r="G17" s="13">
        <v>1</v>
      </c>
      <c r="H17" s="94">
        <f>IF(B$17=0,0,G17/B$17)</f>
        <v>8.3333333333333332E-3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9.1561938958707359E-2</v>
      </c>
      <c r="E18" s="33" t="s">
        <v>183</v>
      </c>
      <c r="F18" s="30" t="s">
        <v>186</v>
      </c>
      <c r="G18" s="13">
        <v>1</v>
      </c>
      <c r="H18" s="94">
        <f>IF(B$17=0,0,G18/B$17)</f>
        <v>8.3333333333333332E-3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0.26666666666666666</v>
      </c>
      <c r="E19" s="33" t="s">
        <v>68</v>
      </c>
      <c r="F19" s="30" t="s">
        <v>32</v>
      </c>
      <c r="G19" s="13">
        <v>1</v>
      </c>
      <c r="H19" s="94">
        <f>IF(B$17=0,0,G19/B$17)</f>
        <v>8.3333333333333332E-3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88</v>
      </c>
      <c r="C20" s="6">
        <f>IF(B$17=0,0,B20/B$17)</f>
        <v>0.73333333333333328</v>
      </c>
      <c r="E20" s="33" t="s">
        <v>71</v>
      </c>
      <c r="F20" s="30" t="s">
        <v>35</v>
      </c>
      <c r="G20" s="13">
        <v>1</v>
      </c>
      <c r="H20" s="94">
        <f>IF(B$17=0,0,G20/B$17)</f>
        <v>8.3333333333333332E-3</v>
      </c>
      <c r="I20" s="56">
        <v>16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0.41666666666666669</v>
      </c>
      <c r="E21" s="33" t="s">
        <v>78</v>
      </c>
      <c r="F21" s="30" t="s">
        <v>42</v>
      </c>
      <c r="G21" s="13">
        <v>1</v>
      </c>
      <c r="H21" s="94">
        <f>IF(B$17=0,0,G21/B$17)</f>
        <v>8.3333333333333332E-3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46</v>
      </c>
      <c r="C22" s="6">
        <f>IF(B$17=0,0,B22/B$17)</f>
        <v>0.38333333333333336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7322.5</v>
      </c>
      <c r="C24" s="8">
        <v>878700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5995.652173913043</v>
      </c>
      <c r="C26" s="98">
        <v>275800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>IF(P26=0,0,Q26/P26)</f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-4539.2156862745096</v>
      </c>
      <c r="C27" s="98">
        <v>-231500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396</v>
      </c>
      <c r="O30" s="86">
        <f>IF(P30=0,0,Q30/P30)</f>
        <v>41.900000000000006</v>
      </c>
      <c r="P30" s="80">
        <v>2</v>
      </c>
      <c r="Q30" s="68">
        <v>83.800000000000011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161</v>
      </c>
      <c r="O31" s="86">
        <f>IF(P31=0,0,Q31/P31)</f>
        <v>40.43333333333333</v>
      </c>
      <c r="P31" s="80">
        <v>6</v>
      </c>
      <c r="Q31" s="68">
        <v>242.6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324</v>
      </c>
      <c r="O32" s="86">
        <f>IF(P32=0,0,Q32/P32)</f>
        <v>39.425000000000004</v>
      </c>
      <c r="P32" s="80">
        <v>4</v>
      </c>
      <c r="Q32" s="68">
        <v>157.70000000000002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9</v>
      </c>
      <c r="C35" s="102">
        <f t="shared" ref="C35:C47" si="3">IF(B$17=0,0,B35/B$17)</f>
        <v>7.4999999999999997E-2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22</v>
      </c>
      <c r="C36" s="6">
        <f t="shared" si="3"/>
        <v>0.18333333333333332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25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3"/>
        <v>0.28333333333333333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3"/>
        <v>9.166666666666666E-2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0.05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3"/>
        <v>2.5000000000000001E-2</v>
      </c>
      <c r="K43" s="5">
        <v>41</v>
      </c>
      <c r="L43" s="61">
        <v>584.79999999999995</v>
      </c>
      <c r="N43" s="76" t="s">
        <v>263</v>
      </c>
      <c r="O43" s="86">
        <f>IF(P43=0,0,Q43/P43)</f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>IF(P49=0,0,Q49/P49)</f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>IF(P50=0,0,Q50/P50)</f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>IF(P51=0,0,Q51/P51)</f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>IF(P52=0,0,Q52/P52)</f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>IF(P53=0,0,Q53/P53)</f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>IF(P54=0,0,Q54/P54)</f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>IF(P55=0,0,Q55/P55)</f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>IF(P56=0,0,Q56/P56)</f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>IF(P57=0,0,Q57/P57)</f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>IF(P58=0,0,Q58/P58)</f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388</v>
      </c>
      <c r="O59" s="86">
        <f>IF(P59=0,0,Q59/P59)</f>
        <v>-63.95</v>
      </c>
      <c r="P59" s="80">
        <v>4</v>
      </c>
      <c r="Q59" s="68">
        <v>-255.8</v>
      </c>
    </row>
    <row r="60" spans="11:17">
      <c r="K60" s="5">
        <v>58</v>
      </c>
      <c r="L60" s="61">
        <v>653.70000000000005</v>
      </c>
      <c r="N60" s="76" t="s">
        <v>391</v>
      </c>
      <c r="O60" s="86">
        <f>IF(P60=0,0,Q60/P60)</f>
        <v>-66.599999999999994</v>
      </c>
      <c r="P60" s="80">
        <v>1</v>
      </c>
      <c r="Q60" s="68">
        <v>-66.599999999999994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19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36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29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25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24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20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22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34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37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35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43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28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>IF(P19=0,0,Q19/P19)</f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>IF(P20=0,0,Q20/P20)</f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>IF(P21=0,0,Q21/P21)</f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>IF(P22=0,0,Q22/P22)</f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>IF(P23=0,0,Q23/P23)</f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>IF(P24=0,0,Q24/P24)</f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>IF(P25=0,0,Q25/P25)</f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>IF(P26=0,0,Q26/P26)</f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>IF(P27=0,0,Q27/P27)</f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>IF(P28=0,0,Q28/P28)</f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>IF(P29=0,0,Q29/P29)</f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>IF(P30=0,0,Q30/P30)</f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>IF(P31=0,0,Q31/P31)</f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>IF(P32=0,0,Q32/P32)</f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>IF(P34=0,0,Q34/P34)</f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>IF(P35=0,0,Q35/P35)</f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3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>IF(P36=0,0,Q36/P36)</f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3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>IF(P37=0,0,Q37/P37)</f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3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>IF(P38=0,0,Q38/P38)</f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>IF(P39=0,0,Q39/P39)</f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3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>IF(P40=0,0,Q40/P40)</f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25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9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32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>IF(P20=0,0,Q20/P20)</f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>IF(P21=0,0,Q21/P21)</f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>IF(P22=0,0,Q22/P22)</f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>IF(P23=0,0,Q23/P23)</f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>IF(P24=0,0,Q24/P24)</f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>IF(P26=0,0,Q26/P26)</f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>IF(P27=0,0,Q27/P27)</f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>IF(P28=0,0,Q28/P28)</f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>IF(P29=0,0,Q29/P29)</f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>IF(P30=0,0,Q30/P30)</f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>IF(P31=0,0,Q31/P31)</f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>IF(P32=0,0,Q32/P32)</f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>IF(P33=0,0,Q33/P33)</f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>IF(P34=0,0,Q34/P34)</f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>IF(P35=0,0,Q35/P35)</f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>IF(P36=0,0,Q36/P36)</f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3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>IF(P37=0,0,Q37/P37)</f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>IF(P38=0,0,Q38/P38)</f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4.7619047619047616E-2</v>
      </c>
    </row>
    <row r="44" spans="1:17">
      <c r="A44" s="19" t="s">
        <v>144</v>
      </c>
      <c r="B44" s="100">
        <v>1</v>
      </c>
      <c r="C44" s="6">
        <f t="shared" si="3"/>
        <v>2.3809523809523808E-2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33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40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24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22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25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>IF(P23=0,0,Q23/P23)</f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>IF(P24=0,0,Q24/P24)</f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>IF(P25=0,0,Q25/P25)</f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>IF(P26=0,0,Q26/P26)</f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>IF(P27=0,0,Q27/P27)</f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>IF(P28=0,0,Q28/P28)</f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>IF(P29=0,0,Q29/P29)</f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>IF(P30=0,0,Q30/P30)</f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>IF(P33=0,0,Q33/P33)</f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>IF(P34=0,0,Q34/P34)</f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3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>IF(P35=0,0,Q35/P35)</f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3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>IF(P36=0,0,Q36/P36)</f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3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>IF(P37=0,0,Q37/P37)</f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3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>IF(P38=0,0,Q38/P38)</f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3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>IF(P39=0,0,Q39/P39)</f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3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>IF(P40=0,0,Q40/P40)</f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3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37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33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45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47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31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34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35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27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15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36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>IF(P19=0,0,Q19/P19)</f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>IF(P20=0,0,Q20/P20)</f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>IF(P21=0,0,Q21/P21)</f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>IF(P22=0,0,Q22/P22)</f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>IF(P23=0,0,Q23/P23)</f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>IF(P24=0,0,Q24/P24)</f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>IF(P25=0,0,Q25/P25)</f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>IF(P26=0,0,Q26/P26)</f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>IF(P27=0,0,Q27/P27)</f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>IF(P28=0,0,Q28/P28)</f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>IF(P29=0,0,Q29/P29)</f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>IF(P30=0,0,Q30/P30)</f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>IF(P31=0,0,Q31/P31)</f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>IF(P32=0,0,Q32/P32)</f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>IF(P33=0,0,Q33/P33)</f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>IF(P34=0,0,Q34/P34)</f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3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>IF(P35=0,0,Q35/P35)</f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3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>IF(P36=0,0,Q36/P36)</f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3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>IF(P37=0,0,Q37/P37)</f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3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>IF(P38=0,0,Q38/P38)</f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>IF(P39=0,0,Q39/P39)</f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3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>IF(P40=0,0,Q40/P40)</f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3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3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44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36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>IF(P20=0,0,Q20/P20)</f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>IF(P23=0,0,Q23/P23)</f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>IF(P25=0,0,Q25/P25)</f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>IF(P26=0,0,Q26/P26)</f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>IF(P27=0,0,Q27/P27)</f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>IF(P28=0,0,Q28/P28)</f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>IF(P29=0,0,Q29/P29)</f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>IF(P30=0,0,Q30/P30)</f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>IF(P31=0,0,Q31/P31)</f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>IF(P32=0,0,Q32/P32)</f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>IF(P33=0,0,Q33/P33)</f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>IF(P35=0,0,Q35/P35)</f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3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>IF(P36=0,0,Q36/P36)</f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>IF(P37=0,0,Q37/P37)</f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3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>IF(P38=0,0,Q38/P38)</f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>IF(P39=0,0,Q39/P39)</f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3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>IF(P40=0,0,Q40/P40)</f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>IF(P41=0,0,Q41/P41)</f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3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26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38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27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26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37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29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45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30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40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22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44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33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6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33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44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19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18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16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>IF(P19=0,0,Q19/P19)</f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>IF(P20=0,0,Q20/P20)</f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>IF(P21=0,0,Q21/P21)</f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>IF(P22=0,0,Q22/P22)</f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>IF(P23=0,0,Q23/P23)</f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>IF(P24=0,0,Q24/P24)</f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>IF(P25=0,0,Q25/P25)</f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>IF(P26=0,0,Q26/P26)</f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>IF(P27=0,0,Q27/P27)</f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>IF(P28=0,0,Q28/P28)</f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>IF(P29=0,0,Q29/P29)</f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>IF(P30=0,0,Q30/P30)</f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>IF(P31=0,0,Q31/P31)</f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>IF(P32=0,0,Q32/P32)</f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>IF(P33=0,0,Q33/P33)</f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>IF(P34=0,0,Q34/P34)</f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3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>IF(P35=0,0,Q35/P35)</f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3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3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3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3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3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8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25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39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0.91666666666666663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514.28571428571433</v>
      </c>
      <c r="P2" s="79">
        <v>7</v>
      </c>
      <c r="Q2" s="63">
        <v>3600</v>
      </c>
    </row>
    <row r="3" spans="1:17">
      <c r="A3" s="19" t="s">
        <v>8</v>
      </c>
      <c r="B3" s="122">
        <v>50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0.58333333333333337</v>
      </c>
      <c r="I3" s="56">
        <v>18</v>
      </c>
      <c r="K3" s="5">
        <v>1</v>
      </c>
      <c r="L3" s="61">
        <v>59.3</v>
      </c>
      <c r="N3" s="76" t="s">
        <v>104</v>
      </c>
      <c r="O3" s="83">
        <f t="shared" si="0"/>
        <v>1128.5714285714287</v>
      </c>
      <c r="P3" s="80">
        <v>7</v>
      </c>
      <c r="Q3" s="64">
        <v>7900</v>
      </c>
    </row>
    <row r="4" spans="1:17">
      <c r="A4" s="19" t="s">
        <v>6</v>
      </c>
      <c r="B4" s="124">
        <v>137.19999999999999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0.33333333333333331</v>
      </c>
      <c r="I4" s="56">
        <v>9</v>
      </c>
      <c r="K4" s="5">
        <v>2</v>
      </c>
      <c r="L4" s="61">
        <v>33.799999999999997</v>
      </c>
      <c r="N4" s="76" t="s">
        <v>105</v>
      </c>
      <c r="O4" s="83">
        <f t="shared" si="0"/>
        <v>1016.6666666666666</v>
      </c>
      <c r="P4" s="80">
        <v>6</v>
      </c>
      <c r="Q4" s="64">
        <v>6100</v>
      </c>
    </row>
    <row r="5" spans="1:17">
      <c r="A5" s="19" t="s">
        <v>7</v>
      </c>
      <c r="B5" s="126">
        <f>IF(B$2=0,0,B$4/B$2)</f>
        <v>19.599999999999998</v>
      </c>
      <c r="C5" s="127"/>
      <c r="E5" s="33" t="s">
        <v>184</v>
      </c>
      <c r="F5" s="30" t="s">
        <v>187</v>
      </c>
      <c r="G5" s="13">
        <v>4</v>
      </c>
      <c r="H5" s="94">
        <f>IF(B$17=0,0,G5/B$17)</f>
        <v>0.33333333333333331</v>
      </c>
      <c r="I5" s="56">
        <v>39</v>
      </c>
      <c r="K5" s="5">
        <v>3</v>
      </c>
      <c r="L5" s="61">
        <v>101.6</v>
      </c>
      <c r="N5" s="76" t="s">
        <v>157</v>
      </c>
      <c r="O5" s="83">
        <f>IF(P5=0,0,Q5/P5)</f>
        <v>-320</v>
      </c>
      <c r="P5" s="80">
        <v>5</v>
      </c>
      <c r="Q5" s="64">
        <v>-1600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74</v>
      </c>
      <c r="F6" s="30" t="s">
        <v>38</v>
      </c>
      <c r="G6" s="13">
        <v>3</v>
      </c>
      <c r="H6" s="94">
        <f>IF(B$17=0,0,G6/B$17)</f>
        <v>0.25</v>
      </c>
      <c r="I6" s="56">
        <v>2</v>
      </c>
      <c r="K6" s="5">
        <v>4</v>
      </c>
      <c r="L6" s="61">
        <v>148.5</v>
      </c>
      <c r="N6" s="76" t="s">
        <v>106</v>
      </c>
      <c r="O6" s="83">
        <f t="shared" ref="O6" si="1">IF(P6=0,0,Q6/P6)</f>
        <v>-766.66666666666663</v>
      </c>
      <c r="P6" s="80">
        <v>3</v>
      </c>
      <c r="Q6" s="64">
        <v>-2300</v>
      </c>
    </row>
    <row r="7" spans="1:17">
      <c r="A7" s="19" t="s">
        <v>2</v>
      </c>
      <c r="B7" s="13">
        <v>4</v>
      </c>
      <c r="C7" s="6">
        <f t="shared" ref="C7:C12" si="2">IF(B$2=0,0,B7/B$2)</f>
        <v>0.5714285714285714</v>
      </c>
      <c r="E7" s="33" t="s">
        <v>59</v>
      </c>
      <c r="F7" s="30" t="s">
        <v>23</v>
      </c>
      <c r="G7" s="13">
        <v>2</v>
      </c>
      <c r="H7" s="94">
        <f>IF(B$17=0,0,G7/B$17)</f>
        <v>0.16666666666666666</v>
      </c>
      <c r="I7" s="56">
        <v>22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2</v>
      </c>
      <c r="H8" s="94">
        <f>IF(B$17=0,0,G8/B$17)</f>
        <v>0.16666666666666666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56</v>
      </c>
      <c r="F9" s="30" t="s">
        <v>185</v>
      </c>
      <c r="G9" s="13">
        <v>1</v>
      </c>
      <c r="H9" s="94">
        <f>IF(B$17=0,0,G9/B$17)</f>
        <v>8.3333333333333329E-2</v>
      </c>
      <c r="I9" s="56">
        <v>46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14.100000000000001</v>
      </c>
      <c r="P12" s="79">
        <v>2</v>
      </c>
      <c r="Q12" s="67">
        <v>28.200000000000003</v>
      </c>
    </row>
    <row r="13" spans="1:17">
      <c r="A13" s="22" t="s">
        <v>97</v>
      </c>
      <c r="B13" s="15">
        <v>13</v>
      </c>
      <c r="C13" s="11">
        <f>IF(B$3=0,0,B13/B$3)</f>
        <v>0.26</v>
      </c>
      <c r="E13" s="33" t="s">
        <v>57</v>
      </c>
      <c r="F13" s="30" t="s">
        <v>21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23.15</v>
      </c>
      <c r="P13" s="80">
        <v>2</v>
      </c>
      <c r="Q13" s="68">
        <v>46.3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71.7</v>
      </c>
      <c r="P18" s="79">
        <v>1</v>
      </c>
      <c r="Q18" s="67">
        <v>71.7</v>
      </c>
    </row>
    <row r="19" spans="1:17">
      <c r="A19" s="19" t="s">
        <v>12</v>
      </c>
      <c r="B19" s="13">
        <v>1</v>
      </c>
      <c r="C19" s="6">
        <f>IF(B$17=0,0,B19/B$17)</f>
        <v>8.3333333333333329E-2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169</v>
      </c>
      <c r="O19" s="86">
        <f>IF(P19=0,0,Q19/P19)</f>
        <v>63.95</v>
      </c>
      <c r="P19" s="80">
        <v>4</v>
      </c>
      <c r="Q19" s="68">
        <v>255.8</v>
      </c>
    </row>
    <row r="20" spans="1:17">
      <c r="A20" s="19" t="s">
        <v>11</v>
      </c>
      <c r="B20" s="13">
        <v>11</v>
      </c>
      <c r="C20" s="6">
        <f>IF(B$17=0,0,B20/B$17)</f>
        <v>0.91666666666666663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235</v>
      </c>
      <c r="O20" s="86">
        <f>IF(P20=0,0,Q20/P20)</f>
        <v>57.3</v>
      </c>
      <c r="P20" s="80">
        <v>2</v>
      </c>
      <c r="Q20" s="68">
        <v>114.6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>IF(P21=0,0,Q21/P21)</f>
        <v>40.650000000000006</v>
      </c>
      <c r="P21" s="80">
        <v>2</v>
      </c>
      <c r="Q21" s="68">
        <v>81.300000000000011</v>
      </c>
    </row>
    <row r="22" spans="1:17">
      <c r="A22" s="19" t="s">
        <v>149</v>
      </c>
      <c r="B22" s="13">
        <v>3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272</v>
      </c>
      <c r="O22" s="86">
        <f>IF(P22=0,0,Q22/P22)</f>
        <v>36.499999999999993</v>
      </c>
      <c r="P22" s="80">
        <v>3</v>
      </c>
      <c r="Q22" s="68">
        <v>109.49999999999999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6933.333333333333</v>
      </c>
      <c r="C24" s="8">
        <v>83200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333</v>
      </c>
      <c r="O24" s="86">
        <f>IF(P24=0,0,Q24/P24)</f>
        <v>13.759999999999996</v>
      </c>
      <c r="P24" s="80">
        <v>5</v>
      </c>
      <c r="Q24" s="68">
        <v>68.799999999999983</v>
      </c>
    </row>
    <row r="25" spans="1:17">
      <c r="A25" s="20" t="s">
        <v>133</v>
      </c>
      <c r="B25" s="97">
        <f>IF($B$17-B$16=0,0,C25/($B$17-B$16))</f>
        <v>7866.666666666667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>IF(P25=0,0,Q25/P25)</f>
        <v>-33.799999999999997</v>
      </c>
      <c r="P25" s="80">
        <v>1</v>
      </c>
      <c r="Q25" s="68">
        <v>-33.799999999999997</v>
      </c>
    </row>
    <row r="26" spans="1:17">
      <c r="A26" s="20" t="s">
        <v>134</v>
      </c>
      <c r="B26" s="97">
        <f>IF(B$16=0,0,C26/B$16)</f>
        <v>4133.333333333333</v>
      </c>
      <c r="C26" s="98">
        <v>12400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386</v>
      </c>
      <c r="O26" s="86">
        <f>IF(P26=0,0,Q26/P26)</f>
        <v>-34.1</v>
      </c>
      <c r="P26" s="80">
        <v>1</v>
      </c>
      <c r="Q26" s="68">
        <v>-34.1</v>
      </c>
    </row>
    <row r="27" spans="1:17">
      <c r="A27" s="20" t="s">
        <v>132</v>
      </c>
      <c r="B27" s="97">
        <f>IF(B$18=0,0,C27/B$18)</f>
        <v>-4633.333333333333</v>
      </c>
      <c r="C27" s="98">
        <v>-27800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395</v>
      </c>
      <c r="O27" s="86">
        <f>IF(P27=0,0,Q27/P27)</f>
        <v>-99</v>
      </c>
      <c r="P27" s="80">
        <v>1</v>
      </c>
      <c r="Q27" s="68">
        <v>-99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8.3333333333333329E-2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-1950</v>
      </c>
      <c r="P2" s="79">
        <v>2</v>
      </c>
      <c r="Q2" s="63">
        <v>-3900</v>
      </c>
    </row>
    <row r="3" spans="1:17">
      <c r="A3" s="19" t="s">
        <v>8</v>
      </c>
      <c r="B3" s="122">
        <v>16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0.33333333333333331</v>
      </c>
      <c r="I3" s="56">
        <v>38</v>
      </c>
      <c r="K3" s="5">
        <v>1</v>
      </c>
      <c r="L3" s="61">
        <v>-45.5</v>
      </c>
      <c r="N3" s="76" t="s">
        <v>104</v>
      </c>
      <c r="O3" s="83">
        <f t="shared" si="0"/>
        <v>2600</v>
      </c>
      <c r="P3" s="80">
        <v>2</v>
      </c>
      <c r="Q3" s="64">
        <v>5200</v>
      </c>
    </row>
    <row r="4" spans="1:17">
      <c r="A4" s="19" t="s">
        <v>6</v>
      </c>
      <c r="B4" s="124">
        <v>-31.6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9</v>
      </c>
      <c r="K4" s="5">
        <v>2</v>
      </c>
      <c r="L4" s="61">
        <v>-31.6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-15.8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16</v>
      </c>
      <c r="N5" s="76" t="s">
        <v>157</v>
      </c>
      <c r="O5" s="83">
        <f>IF(P5=0,0,Q5/P5)</f>
        <v>-250</v>
      </c>
      <c r="P5" s="80">
        <v>2</v>
      </c>
      <c r="Q5" s="64">
        <v>-500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0.33333333333333331</v>
      </c>
      <c r="I7" s="56">
        <v>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3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388</v>
      </c>
      <c r="O20" s="86">
        <f t="shared" si="3"/>
        <v>-24</v>
      </c>
      <c r="P20" s="80">
        <v>1</v>
      </c>
      <c r="Q20" s="68">
        <v>-24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272</v>
      </c>
      <c r="O23" s="86">
        <f t="shared" si="3"/>
        <v>-100.2</v>
      </c>
      <c r="P23" s="80">
        <v>1</v>
      </c>
      <c r="Q23" s="68">
        <v>-100.2</v>
      </c>
    </row>
    <row r="24" spans="1:17">
      <c r="A24" s="19" t="s">
        <v>5</v>
      </c>
      <c r="B24" s="16">
        <f>IF(B$17=0,0,C24/B$17)</f>
        <v>6066.666666666667</v>
      </c>
      <c r="C24" s="8">
        <v>18200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950</v>
      </c>
      <c r="P2" s="79">
        <v>4</v>
      </c>
      <c r="Q2" s="63">
        <v>3800</v>
      </c>
    </row>
    <row r="3" spans="1:17">
      <c r="A3" s="19" t="s">
        <v>8</v>
      </c>
      <c r="B3" s="122">
        <v>30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0.5714285714285714</v>
      </c>
      <c r="I3" s="56">
        <v>10</v>
      </c>
      <c r="K3" s="5">
        <v>1</v>
      </c>
      <c r="L3" s="61">
        <v>12.3</v>
      </c>
      <c r="N3" s="76" t="s">
        <v>104</v>
      </c>
      <c r="O3" s="83">
        <f t="shared" si="0"/>
        <v>-3200</v>
      </c>
      <c r="P3" s="80">
        <v>4</v>
      </c>
      <c r="Q3" s="64">
        <v>-12800</v>
      </c>
    </row>
    <row r="4" spans="1:17">
      <c r="A4" s="19" t="s">
        <v>6</v>
      </c>
      <c r="B4" s="124">
        <v>6.0999999999999943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0.42857142857142855</v>
      </c>
      <c r="I4" s="56">
        <v>35</v>
      </c>
      <c r="K4" s="5">
        <v>2</v>
      </c>
      <c r="L4" s="61">
        <v>-10.8</v>
      </c>
      <c r="N4" s="76" t="s">
        <v>105</v>
      </c>
      <c r="O4" s="83">
        <f t="shared" si="0"/>
        <v>400</v>
      </c>
      <c r="P4" s="80">
        <v>4</v>
      </c>
      <c r="Q4" s="64">
        <v>1600</v>
      </c>
    </row>
    <row r="5" spans="1:17">
      <c r="A5" s="19" t="s">
        <v>7</v>
      </c>
      <c r="B5" s="126">
        <f>IF(B$2=0,0,B$4/B$2)</f>
        <v>1.5249999999999986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-64</v>
      </c>
      <c r="N5" s="76" t="s">
        <v>157</v>
      </c>
      <c r="O5" s="83">
        <f>IF(P5=0,0,Q5/P5)</f>
        <v>-625</v>
      </c>
      <c r="P5" s="80">
        <v>4</v>
      </c>
      <c r="Q5" s="64">
        <v>-2500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0.2857142857142857</v>
      </c>
      <c r="I6" s="56">
        <v>14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-666.66666666666663</v>
      </c>
      <c r="P6" s="80">
        <v>3</v>
      </c>
      <c r="Q6" s="64">
        <v>-2000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56</v>
      </c>
      <c r="F9" s="30" t="s">
        <v>185</v>
      </c>
      <c r="G9" s="13">
        <v>1</v>
      </c>
      <c r="H9" s="94">
        <f>IF(B$17=0,0,G9/B$17)</f>
        <v>0.14285714285714285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1</v>
      </c>
      <c r="H10" s="94">
        <f>IF(B$17=0,0,G10/B$17)</f>
        <v>0.14285714285714285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66</v>
      </c>
      <c r="F11" s="30" t="s">
        <v>30</v>
      </c>
      <c r="G11" s="13">
        <v>1</v>
      </c>
      <c r="H11" s="94">
        <f>IF(B$17=0,0,G11/B$17)</f>
        <v>0.14285714285714285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0.14285714285714285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5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12.3</v>
      </c>
      <c r="P14" s="80">
        <v>1</v>
      </c>
      <c r="Q14" s="68">
        <v>12.3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3</v>
      </c>
      <c r="C16" s="4">
        <f>IF(B$14=0,0,B16/B$14)</f>
        <v>0.6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0.23333333333333334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>IF(P18=0,0,Q18/P18)</f>
        <v>89.699999999999989</v>
      </c>
      <c r="P18" s="79">
        <v>1</v>
      </c>
      <c r="Q18" s="67">
        <v>89.699999999999989</v>
      </c>
    </row>
    <row r="19" spans="1:17">
      <c r="A19" s="19" t="s">
        <v>12</v>
      </c>
      <c r="B19" s="13">
        <v>1</v>
      </c>
      <c r="C19" s="6">
        <f>IF(B$17=0,0,B19/B$17)</f>
        <v>0.14285714285714285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169</v>
      </c>
      <c r="O19" s="86">
        <f>IF(P19=0,0,Q19/P19)</f>
        <v>66.599999999999994</v>
      </c>
      <c r="P19" s="80">
        <v>1</v>
      </c>
      <c r="Q19" s="68">
        <v>66.599999999999994</v>
      </c>
    </row>
    <row r="20" spans="1:17">
      <c r="A20" s="19" t="s">
        <v>11</v>
      </c>
      <c r="B20" s="13">
        <v>6</v>
      </c>
      <c r="C20" s="6">
        <f>IF(B$17=0,0,B20/B$17)</f>
        <v>0.8571428571428571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>IF(P20=0,0,Q20/P20)</f>
        <v>57.8</v>
      </c>
      <c r="P20" s="80">
        <v>1</v>
      </c>
      <c r="Q20" s="68">
        <v>57.8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>IF(P21=0,0,Q21/P21)</f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33.799999999999997</v>
      </c>
      <c r="P23" s="80">
        <v>1</v>
      </c>
      <c r="Q23" s="68">
        <v>33.799999999999997</v>
      </c>
    </row>
    <row r="24" spans="1:17">
      <c r="A24" s="19" t="s">
        <v>5</v>
      </c>
      <c r="B24" s="16">
        <f>IF(B$17=0,0,C24/B$17)</f>
        <v>6742.8571428571431</v>
      </c>
      <c r="C24" s="8">
        <v>47200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>IF(P24=0,0,Q24/P24)</f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>IF(P25=0,0,Q25/P25)</f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4466.666666666667</v>
      </c>
      <c r="C26" s="98">
        <v>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>IF(P26=0,0,Q26/P26)</f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-6980</v>
      </c>
      <c r="C27" s="98">
        <v>-34900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>IF(P27=0,0,Q27/P27)</f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20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0.4</v>
      </c>
      <c r="I3" s="56">
        <v>10</v>
      </c>
      <c r="K3" s="5">
        <v>1</v>
      </c>
      <c r="L3" s="61">
        <v>-17.899999999999999</v>
      </c>
      <c r="N3" s="76" t="s">
        <v>104</v>
      </c>
      <c r="O3" s="83">
        <f t="shared" si="0"/>
        <v>-3600</v>
      </c>
      <c r="P3" s="80">
        <v>3</v>
      </c>
      <c r="Q3" s="64">
        <v>-10800</v>
      </c>
    </row>
    <row r="4" spans="1:17">
      <c r="A4" s="19" t="s">
        <v>6</v>
      </c>
      <c r="B4" s="124">
        <v>-90.7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0.4</v>
      </c>
      <c r="I4" s="56">
        <v>21</v>
      </c>
      <c r="K4" s="5">
        <v>2</v>
      </c>
      <c r="L4" s="61">
        <v>-37.5</v>
      </c>
      <c r="N4" s="76" t="s">
        <v>105</v>
      </c>
      <c r="O4" s="83">
        <f t="shared" si="0"/>
        <v>0</v>
      </c>
      <c r="P4" s="80">
        <v>3</v>
      </c>
      <c r="Q4" s="64">
        <v>0</v>
      </c>
    </row>
    <row r="5" spans="1:17">
      <c r="A5" s="19" t="s">
        <v>7</v>
      </c>
      <c r="B5" s="126">
        <f>IF(B$2=0,0,B$4/B$2)</f>
        <v>-30.233333333333334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0.2</v>
      </c>
      <c r="I5" s="56">
        <v>30</v>
      </c>
      <c r="K5" s="5">
        <v>3</v>
      </c>
      <c r="L5" s="61">
        <v>-90.7</v>
      </c>
      <c r="N5" s="76" t="s">
        <v>157</v>
      </c>
      <c r="O5" s="83">
        <f>IF(P5=0,0,Q5/P5)</f>
        <v>-366.66666666666669</v>
      </c>
      <c r="P5" s="80">
        <v>3</v>
      </c>
      <c r="Q5" s="64">
        <v>-1100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66</v>
      </c>
      <c r="F6" s="30" t="s">
        <v>30</v>
      </c>
      <c r="G6" s="13">
        <v>1</v>
      </c>
      <c r="H6" s="94">
        <f>IF(B$17=0,0,G6/B$17)</f>
        <v>0.2</v>
      </c>
      <c r="I6" s="56">
        <v>2</v>
      </c>
      <c r="N6" s="76" t="s">
        <v>106</v>
      </c>
      <c r="O6" s="83">
        <f t="shared" ref="O6" si="1">IF(P6=0,0,Q6/P6)</f>
        <v>-1633.3333333333333</v>
      </c>
      <c r="P6" s="80">
        <v>3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0.2</v>
      </c>
      <c r="I7" s="56">
        <v>46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-17.899999999999999</v>
      </c>
      <c r="P12" s="79">
        <v>1</v>
      </c>
      <c r="Q12" s="67">
        <v>-17.899999999999999</v>
      </c>
    </row>
    <row r="13" spans="1:17">
      <c r="A13" s="22" t="s">
        <v>97</v>
      </c>
      <c r="B13" s="15">
        <v>8</v>
      </c>
      <c r="C13" s="11">
        <f>IF(B$3=0,0,B13/B$3)</f>
        <v>0.4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4</v>
      </c>
      <c r="C19" s="6">
        <f>IF(B$17=0,0,B19/B$17)</f>
        <v>0.8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>IF(P19=0,0,Q19/P19)</f>
        <v>-23.799999999999997</v>
      </c>
      <c r="P19" s="80">
        <v>1</v>
      </c>
      <c r="Q19" s="68">
        <v>-23.799999999999997</v>
      </c>
    </row>
    <row r="20" spans="1:17">
      <c r="A20" s="19" t="s">
        <v>11</v>
      </c>
      <c r="B20" s="13">
        <v>1</v>
      </c>
      <c r="C20" s="6">
        <f>IF(B$17=0,0,B20/B$17)</f>
        <v>0.2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-35.200000000000003</v>
      </c>
      <c r="P20" s="80">
        <v>1</v>
      </c>
      <c r="Q20" s="68">
        <v>-35.200000000000003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388</v>
      </c>
      <c r="O21" s="86">
        <f>IF(P21=0,0,Q21/P21)</f>
        <v>-40.650000000000006</v>
      </c>
      <c r="P21" s="80">
        <v>2</v>
      </c>
      <c r="Q21" s="68">
        <v>-81.300000000000011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-41.900000000000006</v>
      </c>
      <c r="P22" s="80">
        <v>2</v>
      </c>
      <c r="Q22" s="68">
        <v>-83.800000000000011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395</v>
      </c>
      <c r="O23" s="86">
        <f>IF(P23=0,0,Q23/P23)</f>
        <v>-73.400000000000006</v>
      </c>
      <c r="P23" s="80">
        <v>1</v>
      </c>
      <c r="Q23" s="68">
        <v>-73.400000000000006</v>
      </c>
    </row>
    <row r="24" spans="1:17">
      <c r="A24" s="19" t="s">
        <v>5</v>
      </c>
      <c r="B24" s="16">
        <f>IF(B$17=0,0,C24/B$17)</f>
        <v>3160</v>
      </c>
      <c r="C24" s="8">
        <v>15800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391</v>
      </c>
      <c r="O24" s="86">
        <f>IF(P24=0,0,Q24/P24)</f>
        <v>-89.699999999999989</v>
      </c>
      <c r="P24" s="80">
        <v>1</v>
      </c>
      <c r="Q24" s="68">
        <v>-89.699999999999989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1550</v>
      </c>
      <c r="C26" s="98">
        <v>3100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-8000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0.05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61</vt:i4>
      </vt:variant>
      <vt:variant>
        <vt:lpstr>名前付き一覧</vt:lpstr>
      </vt:variant>
      <vt:variant>
        <vt:i4>3306</vt:i4>
      </vt:variant>
    </vt:vector>
  </HeadingPairs>
  <TitlesOfParts>
    <vt:vector size="336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2025-07-03T09:41:20Z</dcterms:modified>
</cp:coreProperties>
</file>