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49.xml" ContentType="application/vnd.openxmlformats-officedocument.drawing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drawings/drawing50.xml" ContentType="application/vnd.openxmlformats-officedocument.drawing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drawings/drawing51.xml" ContentType="application/vnd.openxmlformats-officedocument.drawing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9\Documents\mahjong-club\成績管理システム\"/>
    </mc:Choice>
  </mc:AlternateContent>
  <xr:revisionPtr revIDLastSave="0" documentId="13_ncr:1_{2A8135BA-08FF-475C-9914-0BA76F4731CB}" xr6:coauthVersionLast="47" xr6:coauthVersionMax="47" xr10:uidLastSave="{00000000-0000-0000-0000-000000000000}"/>
  <bookViews>
    <workbookView xWindow="-108" yWindow="-108" windowWidth="23256" windowHeight="12456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西野修世" sheetId="6318" r:id="rId49"/>
    <sheet name="高橋英将" sheetId="6319" r:id="rId50"/>
    <sheet name="佐藤成" sheetId="6320" r:id="rId51"/>
    <sheet name="Template (3)" sheetId="6297" state="hidden" r:id="rId52"/>
    <sheet name="Template" sheetId="2228" state="hidden" r:id="rId53"/>
  </sheets>
  <definedNames>
    <definedName name="アガリ数" localSheetId="51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35">宮澤七星!$B$17</definedName>
    <definedName name="アガリ数" localSheetId="49">高橋英将!$B$17</definedName>
    <definedName name="アガリ数" localSheetId="11">高野源太!$B$17</definedName>
    <definedName name="アガリ数" localSheetId="50">佐藤成!$B$17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39">山本悠介!$B$17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4">松澤亮太!$B$17</definedName>
    <definedName name="アガリ数" localSheetId="43">清水常緑!$B$17</definedName>
    <definedName name="アガリ数" localSheetId="29">西沢武留!$B$17</definedName>
    <definedName name="アガリ数" localSheetId="48">西野修世!$B$17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51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35">宮澤七星!$C$17</definedName>
    <definedName name="アガリ率" localSheetId="49">高橋英将!$C$17</definedName>
    <definedName name="アガリ率" localSheetId="11">高野源太!$C$17</definedName>
    <definedName name="アガリ率" localSheetId="50">佐藤成!$C$17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39">山本悠介!$C$17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4">松澤亮太!$C$17</definedName>
    <definedName name="アガリ率" localSheetId="43">清水常緑!$C$17</definedName>
    <definedName name="アガリ率" localSheetId="29">西沢武留!$C$17</definedName>
    <definedName name="アガリ率" localSheetId="48">西野修世!$C$17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51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35">宮澤七星!$B$23</definedName>
    <definedName name="ダマアガリ数" localSheetId="49">高橋英将!$B$23</definedName>
    <definedName name="ダマアガリ数" localSheetId="11">高野源太!$B$23</definedName>
    <definedName name="ダマアガリ数" localSheetId="50">佐藤成!$B$23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39">山本悠介!$B$23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4">松澤亮太!$B$23</definedName>
    <definedName name="ダマアガリ数" localSheetId="43">清水常緑!$B$23</definedName>
    <definedName name="ダマアガリ数" localSheetId="29">西沢武留!$B$23</definedName>
    <definedName name="ダマアガリ数" localSheetId="48">西野修世!$B$23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51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35">宮澤七星!#REF!</definedName>
    <definedName name="ダマアガリ点" localSheetId="49">高橋英将!#REF!</definedName>
    <definedName name="ダマアガリ点" localSheetId="11">高野源太!#REF!</definedName>
    <definedName name="ダマアガリ点" localSheetId="50">佐藤成!#REF!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39">山本悠介!#REF!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4">松澤亮太!#REF!</definedName>
    <definedName name="ダマアガリ点" localSheetId="43">清水常緑!#REF!</definedName>
    <definedName name="ダマアガリ点" localSheetId="29">西沢武留!#REF!</definedName>
    <definedName name="ダマアガリ点" localSheetId="48">西野修世!#REF!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51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35">宮澤七星!$C$23</definedName>
    <definedName name="ダマアガリ率" localSheetId="49">高橋英将!$C$23</definedName>
    <definedName name="ダマアガリ率" localSheetId="11">高野源太!$C$23</definedName>
    <definedName name="ダマアガリ率" localSheetId="50">佐藤成!$C$23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39">山本悠介!$C$23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4">松澤亮太!$C$23</definedName>
    <definedName name="ダマアガリ率" localSheetId="43">清水常緑!$C$23</definedName>
    <definedName name="ダマアガリ率" localSheetId="29">西沢武留!$C$23</definedName>
    <definedName name="ダマアガリ率" localSheetId="48">西野修世!$C$23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51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35">宮澤七星!$B$32</definedName>
    <definedName name="チョンボ数" localSheetId="49">高橋英将!$B$32</definedName>
    <definedName name="チョンボ数" localSheetId="11">高野源太!$B$32</definedName>
    <definedName name="チョンボ数" localSheetId="50">佐藤成!$B$32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39">山本悠介!$B$32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4">松澤亮太!$B$32</definedName>
    <definedName name="チョンボ数" localSheetId="43">清水常緑!$B$32</definedName>
    <definedName name="チョンボ数" localSheetId="29">西沢武留!$B$32</definedName>
    <definedName name="チョンボ数" localSheetId="48">西野修世!$B$32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51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35">宮澤七星!$C$32</definedName>
    <definedName name="チョンボ率" localSheetId="49">高橋英将!$C$32</definedName>
    <definedName name="チョンボ率" localSheetId="11">高野源太!$C$32</definedName>
    <definedName name="チョンボ率" localSheetId="50">佐藤成!$C$32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39">山本悠介!$C$32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4">松澤亮太!$C$32</definedName>
    <definedName name="チョンボ率" localSheetId="43">清水常緑!$C$32</definedName>
    <definedName name="チョンボ率" localSheetId="29">西沢武留!$C$32</definedName>
    <definedName name="チョンボ率" localSheetId="48">西野修世!$C$32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51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35">宮澤七星!$B$19</definedName>
    <definedName name="ツモ数" localSheetId="49">高橋英将!$B$19</definedName>
    <definedName name="ツモ数" localSheetId="11">高野源太!$B$19</definedName>
    <definedName name="ツモ数" localSheetId="50">佐藤成!$B$19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39">山本悠介!$B$19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4">松澤亮太!$B$19</definedName>
    <definedName name="ツモ数" localSheetId="43">清水常緑!$B$19</definedName>
    <definedName name="ツモ数" localSheetId="29">西沢武留!$B$19</definedName>
    <definedName name="ツモ数" localSheetId="48">西野修世!$B$19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51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35">宮澤七星!$C$19</definedName>
    <definedName name="ツモ率" localSheetId="49">高橋英将!$C$19</definedName>
    <definedName name="ツモ率" localSheetId="11">高野源太!$C$19</definedName>
    <definedName name="ツモ率" localSheetId="50">佐藤成!$C$19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39">山本悠介!$C$19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4">松澤亮太!$C$19</definedName>
    <definedName name="ツモ率" localSheetId="43">清水常緑!$C$19</definedName>
    <definedName name="ツモ率" localSheetId="29">西沢武留!$C$19</definedName>
    <definedName name="ツモ率" localSheetId="48">西野修世!$C$19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51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35">宮澤七星!$B$7</definedName>
    <definedName name="トップ数" localSheetId="49">高橋英将!$B$7</definedName>
    <definedName name="トップ数" localSheetId="11">高野源太!$B$7</definedName>
    <definedName name="トップ数" localSheetId="50">佐藤成!$B$7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39">山本悠介!$B$7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4">松澤亮太!$B$7</definedName>
    <definedName name="トップ数" localSheetId="43">清水常緑!$B$7</definedName>
    <definedName name="トップ数" localSheetId="29">西沢武留!$B$7</definedName>
    <definedName name="トップ数" localSheetId="48">西野修世!$B$7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51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35">宮澤七星!$C$7</definedName>
    <definedName name="トップ率" localSheetId="49">高橋英将!$C$7</definedName>
    <definedName name="トップ率" localSheetId="11">高野源太!$C$7</definedName>
    <definedName name="トップ率" localSheetId="50">佐藤成!$C$7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39">山本悠介!$C$7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4">松澤亮太!$C$7</definedName>
    <definedName name="トップ率" localSheetId="43">清水常緑!$C$7</definedName>
    <definedName name="トップ率" localSheetId="29">西沢武留!$C$7</definedName>
    <definedName name="トップ率" localSheetId="48">西野修世!$C$7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51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35">宮澤七星!#REF!</definedName>
    <definedName name="ふっとばし数" localSheetId="49">高橋英将!#REF!</definedName>
    <definedName name="ふっとばし数" localSheetId="11">高野源太!#REF!</definedName>
    <definedName name="ふっとばし数" localSheetId="50">佐藤成!#REF!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39">山本悠介!#REF!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4">松澤亮太!#REF!</definedName>
    <definedName name="ふっとばし数" localSheetId="43">清水常緑!#REF!</definedName>
    <definedName name="ふっとばし数" localSheetId="29">西沢武留!#REF!</definedName>
    <definedName name="ふっとばし数" localSheetId="48">西野修世!#REF!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51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35">宮澤七星!#REF!</definedName>
    <definedName name="ふっとばし率" localSheetId="49">高橋英将!#REF!</definedName>
    <definedName name="ふっとばし率" localSheetId="11">高野源太!#REF!</definedName>
    <definedName name="ふっとばし率" localSheetId="50">佐藤成!#REF!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39">山本悠介!#REF!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4">松澤亮太!#REF!</definedName>
    <definedName name="ふっとばし率" localSheetId="43">清水常緑!#REF!</definedName>
    <definedName name="ふっとばし率" localSheetId="29">西沢武留!#REF!</definedName>
    <definedName name="ふっとばし率" localSheetId="48">西野修世!#REF!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51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35">宮澤七星!$B$12</definedName>
    <definedName name="ふっとび数" localSheetId="49">高橋英将!$B$12</definedName>
    <definedName name="ふっとび数" localSheetId="11">高野源太!$B$12</definedName>
    <definedName name="ふっとび数" localSheetId="50">佐藤成!$B$12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39">山本悠介!$B$12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4">松澤亮太!$B$12</definedName>
    <definedName name="ふっとび数" localSheetId="43">清水常緑!$B$12</definedName>
    <definedName name="ふっとび数" localSheetId="29">西沢武留!$B$12</definedName>
    <definedName name="ふっとび数" localSheetId="48">西野修世!$B$12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51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35">宮澤七星!$C$12</definedName>
    <definedName name="ふっとび率" localSheetId="49">高橋英将!$C$12</definedName>
    <definedName name="ふっとび率" localSheetId="11">高野源太!$C$12</definedName>
    <definedName name="ふっとび率" localSheetId="50">佐藤成!$C$12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39">山本悠介!$C$12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4">松澤亮太!$C$12</definedName>
    <definedName name="ふっとび率" localSheetId="43">清水常緑!$C$12</definedName>
    <definedName name="ふっとび率" localSheetId="29">西沢武留!$C$12</definedName>
    <definedName name="ふっとび率" localSheetId="48">西野修世!$C$12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51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35">宮澤七星!$B$10</definedName>
    <definedName name="ラス数" localSheetId="49">高橋英将!$B$10</definedName>
    <definedName name="ラス数" localSheetId="11">高野源太!$B$10</definedName>
    <definedName name="ラス数" localSheetId="50">佐藤成!$B$10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39">山本悠介!$B$10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4">松澤亮太!$B$10</definedName>
    <definedName name="ラス数" localSheetId="43">清水常緑!$B$10</definedName>
    <definedName name="ラス数" localSheetId="29">西沢武留!$B$10</definedName>
    <definedName name="ラス数" localSheetId="48">西野修世!$B$10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51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35">宮澤七星!$C$10</definedName>
    <definedName name="ラス率" localSheetId="49">高橋英将!$C$10</definedName>
    <definedName name="ラス率" localSheetId="11">高野源太!$C$10</definedName>
    <definedName name="ラス率" localSheetId="50">佐藤成!$C$10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39">山本悠介!$C$10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4">松澤亮太!$C$10</definedName>
    <definedName name="ラス率" localSheetId="43">清水常緑!$C$10</definedName>
    <definedName name="ラス率" localSheetId="29">西沢武留!$C$10</definedName>
    <definedName name="ラス率" localSheetId="48">西野修世!$C$10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51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35">宮澤七星!$B$21</definedName>
    <definedName name="リーチアガリ数" localSheetId="49">高橋英将!$B$21</definedName>
    <definedName name="リーチアガリ数" localSheetId="11">高野源太!$B$21</definedName>
    <definedName name="リーチアガリ数" localSheetId="50">佐藤成!$B$21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39">山本悠介!$B$21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4">松澤亮太!$B$21</definedName>
    <definedName name="リーチアガリ数" localSheetId="43">清水常緑!$B$21</definedName>
    <definedName name="リーチアガリ数" localSheetId="29">西沢武留!$B$21</definedName>
    <definedName name="リーチアガリ数" localSheetId="48">西野修世!$B$21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51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35">宮澤七星!$C$21</definedName>
    <definedName name="リーチアガリ率" localSheetId="49">高橋英将!$C$21</definedName>
    <definedName name="リーチアガリ率" localSheetId="11">高野源太!$C$21</definedName>
    <definedName name="リーチアガリ率" localSheetId="50">佐藤成!$C$21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39">山本悠介!$C$21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4">松澤亮太!$C$21</definedName>
    <definedName name="リーチアガリ率" localSheetId="43">清水常緑!$C$21</definedName>
    <definedName name="リーチアガリ率" localSheetId="29">西沢武留!$C$21</definedName>
    <definedName name="リーチアガリ率" localSheetId="48">西野修世!$C$21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51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35">宮澤七星!$B$13</definedName>
    <definedName name="リーチ数" localSheetId="49">高橋英将!$B$13</definedName>
    <definedName name="リーチ数" localSheetId="11">高野源太!$B$13</definedName>
    <definedName name="リーチ数" localSheetId="50">佐藤成!$B$13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39">山本悠介!$B$13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4">松澤亮太!$B$13</definedName>
    <definedName name="リーチ数" localSheetId="43">清水常緑!$B$13</definedName>
    <definedName name="リーチ数" localSheetId="29">西沢武留!$B$13</definedName>
    <definedName name="リーチ数" localSheetId="48">西野修世!$B$13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51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35">宮澤七星!$B$15</definedName>
    <definedName name="リーチ成功数" localSheetId="49">高橋英将!$B$15</definedName>
    <definedName name="リーチ成功数" localSheetId="11">高野源太!$B$15</definedName>
    <definedName name="リーチ成功数" localSheetId="50">佐藤成!$B$15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39">山本悠介!$B$15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4">松澤亮太!$B$15</definedName>
    <definedName name="リーチ成功数" localSheetId="43">清水常緑!$B$15</definedName>
    <definedName name="リーチ成功数" localSheetId="29">西沢武留!$B$15</definedName>
    <definedName name="リーチ成功数" localSheetId="48">西野修世!$B$15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51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35">宮澤七星!$C$15</definedName>
    <definedName name="リーチ成功率" localSheetId="49">高橋英将!$C$15</definedName>
    <definedName name="リーチ成功率" localSheetId="11">高野源太!$C$15</definedName>
    <definedName name="リーチ成功率" localSheetId="50">佐藤成!$C$15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39">山本悠介!$C$15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4">松澤亮太!$C$15</definedName>
    <definedName name="リーチ成功率" localSheetId="43">清水常緑!$C$15</definedName>
    <definedName name="リーチ成功率" localSheetId="29">西沢武留!$C$15</definedName>
    <definedName name="リーチ成功率" localSheetId="48">西野修世!$C$15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51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35">宮澤七星!$C$13</definedName>
    <definedName name="リーチ率" localSheetId="49">高橋英将!$C$13</definedName>
    <definedName name="リーチ率" localSheetId="11">高野源太!$C$13</definedName>
    <definedName name="リーチ率" localSheetId="50">佐藤成!$C$13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39">山本悠介!$C$13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4">松澤亮太!$C$13</definedName>
    <definedName name="リーチ率" localSheetId="43">清水常緑!$C$13</definedName>
    <definedName name="リーチ率" localSheetId="29">西沢武留!$C$13</definedName>
    <definedName name="リーチ率" localSheetId="48">西野修世!$C$13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51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35">宮澤七星!$B$20</definedName>
    <definedName name="ロン数" localSheetId="49">高橋英将!$B$20</definedName>
    <definedName name="ロン数" localSheetId="11">高野源太!$B$20</definedName>
    <definedName name="ロン数" localSheetId="50">佐藤成!$B$20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39">山本悠介!$B$20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4">松澤亮太!$B$20</definedName>
    <definedName name="ロン数" localSheetId="43">清水常緑!$B$20</definedName>
    <definedName name="ロン数" localSheetId="29">西沢武留!$B$20</definedName>
    <definedName name="ロン数" localSheetId="48">西野修世!$B$20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51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35">宮澤七星!$C$20</definedName>
    <definedName name="ロン率" localSheetId="49">高橋英将!$C$20</definedName>
    <definedName name="ロン率" localSheetId="11">高野源太!$C$20</definedName>
    <definedName name="ロン率" localSheetId="50">佐藤成!$C$20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39">山本悠介!$C$20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4">松澤亮太!$C$20</definedName>
    <definedName name="ロン率" localSheetId="43">清水常緑!$C$20</definedName>
    <definedName name="ロン率" localSheetId="29">西沢武留!$C$20</definedName>
    <definedName name="ロン率" localSheetId="48">西野修世!$C$20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51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35">宮澤七星!#REF!</definedName>
    <definedName name="逆転数" localSheetId="49">高橋英将!#REF!</definedName>
    <definedName name="逆転数" localSheetId="11">高野源太!#REF!</definedName>
    <definedName name="逆転数" localSheetId="50">佐藤成!#REF!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39">山本悠介!#REF!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4">松澤亮太!#REF!</definedName>
    <definedName name="逆転数" localSheetId="43">清水常緑!#REF!</definedName>
    <definedName name="逆転数" localSheetId="29">西沢武留!#REF!</definedName>
    <definedName name="逆転数" localSheetId="48">西野修世!#REF!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51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35">宮澤七星!#REF!</definedName>
    <definedName name="逆転率" localSheetId="49">高橋英将!#REF!</definedName>
    <definedName name="逆転率" localSheetId="11">高野源太!#REF!</definedName>
    <definedName name="逆転率" localSheetId="50">佐藤成!#REF!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39">山本悠介!#REF!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4">松澤亮太!#REF!</definedName>
    <definedName name="逆転率" localSheetId="43">清水常緑!#REF!</definedName>
    <definedName name="逆転率" localSheetId="29">西沢武留!#REF!</definedName>
    <definedName name="逆転率" localSheetId="48">西野修世!#REF!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51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35">宮澤七星!$C$28</definedName>
    <definedName name="現行連続アガリ" localSheetId="49">高橋英将!$C$28</definedName>
    <definedName name="現行連続アガリ" localSheetId="11">高野源太!$C$28</definedName>
    <definedName name="現行連続アガリ" localSheetId="50">佐藤成!$C$28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39">山本悠介!$C$28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4">松澤亮太!$C$28</definedName>
    <definedName name="現行連続アガリ" localSheetId="43">清水常緑!$C$28</definedName>
    <definedName name="現行連続アガリ" localSheetId="29">西沢武留!$C$28</definedName>
    <definedName name="現行連続アガリ" localSheetId="48">西野修世!$C$28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51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35">宮澤七星!$C$29</definedName>
    <definedName name="現行連続無放銃" localSheetId="49">高橋英将!$C$29</definedName>
    <definedName name="現行連続無放銃" localSheetId="11">高野源太!$C$29</definedName>
    <definedName name="現行連続無放銃" localSheetId="50">佐藤成!$C$29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39">山本悠介!$C$29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4">松澤亮太!$C$29</definedName>
    <definedName name="現行連続無放銃" localSheetId="43">清水常緑!$C$29</definedName>
    <definedName name="現行連続無放銃" localSheetId="29">西沢武留!$C$29</definedName>
    <definedName name="現行連続無放銃" localSheetId="48">西野修世!$C$29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51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35">宮澤七星!$B$31</definedName>
    <definedName name="最高点" localSheetId="49">高橋英将!$B$31</definedName>
    <definedName name="最高点" localSheetId="11">高野源太!$B$31</definedName>
    <definedName name="最高点" localSheetId="50">佐藤成!$B$31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39">山本悠介!$B$31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4">松澤亮太!$B$31</definedName>
    <definedName name="最高点" localSheetId="43">清水常緑!$B$31</definedName>
    <definedName name="最高点" localSheetId="29">西沢武留!$B$31</definedName>
    <definedName name="最高点" localSheetId="48">西野修世!$B$31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51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35">宮澤七星!$B$30</definedName>
    <definedName name="最大ドラ数" localSheetId="49">高橋英将!$B$30</definedName>
    <definedName name="最大ドラ数" localSheetId="11">高野源太!$B$30</definedName>
    <definedName name="最大ドラ数" localSheetId="50">佐藤成!$B$30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39">山本悠介!$B$30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4">松澤亮太!$B$30</definedName>
    <definedName name="最大ドラ数" localSheetId="43">清水常緑!$B$30</definedName>
    <definedName name="最大ドラ数" localSheetId="29">西沢武留!$B$30</definedName>
    <definedName name="最大ドラ数" localSheetId="48">西野修世!$B$30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51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35">宮澤七星!$B$31</definedName>
    <definedName name="最大点数" localSheetId="49">高橋英将!$B$31</definedName>
    <definedName name="最大点数" localSheetId="11">高野源太!$B$31</definedName>
    <definedName name="最大点数" localSheetId="50">佐藤成!$B$31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39">山本悠介!$B$31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4">松澤亮太!$B$31</definedName>
    <definedName name="最大点数" localSheetId="43">清水常緑!$B$31</definedName>
    <definedName name="最大点数" localSheetId="29">西沢武留!$B$31</definedName>
    <definedName name="最大点数" localSheetId="48">西野修世!$B$31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51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35">宮澤七星!$B$9</definedName>
    <definedName name="三位数" localSheetId="49">高橋英将!$B$9</definedName>
    <definedName name="三位数" localSheetId="11">高野源太!$B$9</definedName>
    <definedName name="三位数" localSheetId="50">佐藤成!$B$9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39">山本悠介!$B$9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4">松澤亮太!$B$9</definedName>
    <definedName name="三位数" localSheetId="43">清水常緑!$B$9</definedName>
    <definedName name="三位数" localSheetId="29">西沢武留!$B$9</definedName>
    <definedName name="三位数" localSheetId="48">西野修世!$B$9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51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35">宮澤七星!$C$9</definedName>
    <definedName name="三位率" localSheetId="49">高橋英将!$C$9</definedName>
    <definedName name="三位率" localSheetId="11">高野源太!$C$9</definedName>
    <definedName name="三位率" localSheetId="50">佐藤成!$C$9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39">山本悠介!$C$9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4">松澤亮太!$C$9</definedName>
    <definedName name="三位率" localSheetId="43">清水常緑!$C$9</definedName>
    <definedName name="三位率" localSheetId="29">西沢武留!$C$9</definedName>
    <definedName name="三位率" localSheetId="48">西野修世!$C$9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51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35">宮澤七星!$B$3</definedName>
    <definedName name="総局数" localSheetId="49">高橋英将!$B$3</definedName>
    <definedName name="総局数" localSheetId="11">高野源太!$B$3</definedName>
    <definedName name="総局数" localSheetId="50">佐藤成!$B$3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39">山本悠介!$B$3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4">松澤亮太!$B$3</definedName>
    <definedName name="総局数" localSheetId="43">清水常緑!$B$3</definedName>
    <definedName name="総局数" localSheetId="29">西沢武留!$B$3</definedName>
    <definedName name="総局数" localSheetId="48">西野修世!$B$3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51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35">宮澤七星!$B$2</definedName>
    <definedName name="対戦数" localSheetId="49">高橋英将!$B$2</definedName>
    <definedName name="対戦数" localSheetId="11">高野源太!$B$2</definedName>
    <definedName name="対戦数" localSheetId="50">佐藤成!$B$2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39">山本悠介!$B$2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4">松澤亮太!$B$2</definedName>
    <definedName name="対戦数" localSheetId="43">清水常緑!$B$2</definedName>
    <definedName name="対戦数" localSheetId="29">西沢武留!$B$2</definedName>
    <definedName name="対戦数" localSheetId="48">西野修世!$B$2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51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35">宮澤七星!$C$24</definedName>
    <definedName name="通算アガリ点" localSheetId="49">高橋英将!$C$24</definedName>
    <definedName name="通算アガリ点" localSheetId="11">高野源太!$C$24</definedName>
    <definedName name="通算アガリ点" localSheetId="50">佐藤成!$C$24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39">山本悠介!$C$24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4">松澤亮太!$C$24</definedName>
    <definedName name="通算アガリ点" localSheetId="43">清水常緑!$C$24</definedName>
    <definedName name="通算アガリ点" localSheetId="29">西沢武留!$C$24</definedName>
    <definedName name="通算アガリ点" localSheetId="48">西野修世!$C$24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51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35">宮澤七星!$B$4</definedName>
    <definedName name="通算スコア" localSheetId="49">高橋英将!$B$4</definedName>
    <definedName name="通算スコア" localSheetId="11">高野源太!$B$4</definedName>
    <definedName name="通算スコア" localSheetId="50">佐藤成!$B$4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39">山本悠介!$B$4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4">松澤亮太!$B$4</definedName>
    <definedName name="通算スコア" localSheetId="43">清水常緑!$B$4</definedName>
    <definedName name="通算スコア" localSheetId="29">西沢武留!$B$4</definedName>
    <definedName name="通算スコア" localSheetId="48">西野修世!$B$4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51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35">宮澤七星!$C$26</definedName>
    <definedName name="通算副露アガリ点" localSheetId="49">高橋英将!$C$26</definedName>
    <definedName name="通算副露アガリ点" localSheetId="11">高野源太!$C$26</definedName>
    <definedName name="通算副露アガリ点" localSheetId="50">佐藤成!$C$26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39">山本悠介!$C$26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29">西沢武留!$C$26</definedName>
    <definedName name="通算副露アガリ点" localSheetId="48">西野修世!$C$26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51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35">宮澤七星!$C$27</definedName>
    <definedName name="通算放銃点" localSheetId="49">高橋英将!$C$27</definedName>
    <definedName name="通算放銃点" localSheetId="11">高野源太!$C$27</definedName>
    <definedName name="通算放銃点" localSheetId="50">佐藤成!$C$27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39">山本悠介!$C$27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4">松澤亮太!$C$27</definedName>
    <definedName name="通算放銃点" localSheetId="43">清水常緑!$C$27</definedName>
    <definedName name="通算放銃点" localSheetId="29">西沢武留!$C$27</definedName>
    <definedName name="通算放銃点" localSheetId="48">西野修世!$C$27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51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35">宮澤七星!$C$25</definedName>
    <definedName name="通算門前アガリ点" localSheetId="49">高橋英将!$C$25</definedName>
    <definedName name="通算門前アガリ点" localSheetId="11">高野源太!$C$25</definedName>
    <definedName name="通算門前アガリ点" localSheetId="50">佐藤成!$C$25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39">山本悠介!$C$25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29">西沢武留!$C$25</definedName>
    <definedName name="通算門前アガリ点" localSheetId="48">西野修世!$C$25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51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35">宮澤七星!$B$8</definedName>
    <definedName name="二位数" localSheetId="49">高橋英将!$B$8</definedName>
    <definedName name="二位数" localSheetId="11">高野源太!$B$8</definedName>
    <definedName name="二位数" localSheetId="50">佐藤成!$B$8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39">山本悠介!$B$8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4">松澤亮太!$B$8</definedName>
    <definedName name="二位数" localSheetId="43">清水常緑!$B$8</definedName>
    <definedName name="二位数" localSheetId="29">西沢武留!$B$8</definedName>
    <definedName name="二位数" localSheetId="48">西野修世!$B$8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51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35">宮澤七星!$C$8</definedName>
    <definedName name="二位率" localSheetId="49">高橋英将!$C$8</definedName>
    <definedName name="二位率" localSheetId="11">高野源太!$C$8</definedName>
    <definedName name="二位率" localSheetId="50">佐藤成!$C$8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39">山本悠介!$C$8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4">松澤亮太!$C$8</definedName>
    <definedName name="二位率" localSheetId="43">清水常緑!$C$8</definedName>
    <definedName name="二位率" localSheetId="29">西沢武留!$C$8</definedName>
    <definedName name="二位率" localSheetId="48">西野修世!$C$8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51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35">宮澤七星!$B$22</definedName>
    <definedName name="副露アガリ数" localSheetId="49">高橋英将!$B$22</definedName>
    <definedName name="副露アガリ数" localSheetId="11">高野源太!$B$22</definedName>
    <definedName name="副露アガリ数" localSheetId="50">佐藤成!$B$22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39">山本悠介!$B$22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4">松澤亮太!$B$22</definedName>
    <definedName name="副露アガリ数" localSheetId="43">清水常緑!$B$22</definedName>
    <definedName name="副露アガリ数" localSheetId="29">西沢武留!$B$22</definedName>
    <definedName name="副露アガリ数" localSheetId="48">西野修世!$B$22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51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35">宮澤七星!$B$26</definedName>
    <definedName name="副露アガリ点" localSheetId="49">高橋英将!$B$26</definedName>
    <definedName name="副露アガリ点" localSheetId="11">高野源太!$B$26</definedName>
    <definedName name="副露アガリ点" localSheetId="50">佐藤成!$B$26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39">山本悠介!$B$26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4">松澤亮太!$B$26</definedName>
    <definedName name="副露アガリ点" localSheetId="43">清水常緑!$B$26</definedName>
    <definedName name="副露アガリ点" localSheetId="29">西沢武留!$B$26</definedName>
    <definedName name="副露アガリ点" localSheetId="48">西野修世!$B$26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51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35">宮澤七星!$C$22</definedName>
    <definedName name="副露アガリ率" localSheetId="49">高橋英将!$C$22</definedName>
    <definedName name="副露アガリ率" localSheetId="11">高野源太!$C$22</definedName>
    <definedName name="副露アガリ率" localSheetId="50">佐藤成!$C$22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39">山本悠介!$C$22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4">松澤亮太!$C$22</definedName>
    <definedName name="副露アガリ率" localSheetId="43">清水常緑!$C$22</definedName>
    <definedName name="副露アガリ率" localSheetId="29">西沢武留!$C$22</definedName>
    <definedName name="副露アガリ率" localSheetId="48">西野修世!$C$22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51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35">宮澤七星!$B$14</definedName>
    <definedName name="副露数" localSheetId="49">高橋英将!$B$14</definedName>
    <definedName name="副露数" localSheetId="11">高野源太!$B$14</definedName>
    <definedName name="副露数" localSheetId="50">佐藤成!$B$14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39">山本悠介!$B$14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4">松澤亮太!$B$14</definedName>
    <definedName name="副露数" localSheetId="43">清水常緑!$B$14</definedName>
    <definedName name="副露数" localSheetId="29">西沢武留!$B$14</definedName>
    <definedName name="副露数" localSheetId="48">西野修世!$B$14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51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35">宮澤七星!$B$16</definedName>
    <definedName name="副露成功数" localSheetId="49">高橋英将!$B$16</definedName>
    <definedName name="副露成功数" localSheetId="11">高野源太!$B$16</definedName>
    <definedName name="副露成功数" localSheetId="50">佐藤成!$B$16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39">山本悠介!$B$16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4">松澤亮太!$B$16</definedName>
    <definedName name="副露成功数" localSheetId="43">清水常緑!$B$16</definedName>
    <definedName name="副露成功数" localSheetId="29">西沢武留!$B$16</definedName>
    <definedName name="副露成功数" localSheetId="48">西野修世!$B$16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51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35">宮澤七星!$C$16</definedName>
    <definedName name="副露成功率" localSheetId="49">高橋英将!$C$16</definedName>
    <definedName name="副露成功率" localSheetId="11">高野源太!$C$16</definedName>
    <definedName name="副露成功率" localSheetId="50">佐藤成!$C$16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39">山本悠介!$C$16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4">松澤亮太!$C$16</definedName>
    <definedName name="副露成功率" localSheetId="43">清水常緑!$C$16</definedName>
    <definedName name="副露成功率" localSheetId="29">西沢武留!$C$16</definedName>
    <definedName name="副露成功率" localSheetId="48">西野修世!$C$16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51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35">宮澤七星!$C$14</definedName>
    <definedName name="副露率" localSheetId="49">高橋英将!$C$14</definedName>
    <definedName name="副露率" localSheetId="11">高野源太!$C$14</definedName>
    <definedName name="副露率" localSheetId="50">佐藤成!$C$14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39">山本悠介!$C$14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4">松澤亮太!$C$14</definedName>
    <definedName name="副露率" localSheetId="43">清水常緑!$C$14</definedName>
    <definedName name="副露率" localSheetId="29">西沢武留!$C$14</definedName>
    <definedName name="副露率" localSheetId="48">西野修世!$C$14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51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35">宮澤七星!$B$24</definedName>
    <definedName name="平均アガリ点" localSheetId="49">高橋英将!$B$24</definedName>
    <definedName name="平均アガリ点" localSheetId="11">高野源太!$B$24</definedName>
    <definedName name="平均アガリ点" localSheetId="50">佐藤成!$B$24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39">山本悠介!$B$24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4">松澤亮太!$B$24</definedName>
    <definedName name="平均アガリ点" localSheetId="43">清水常緑!$B$24</definedName>
    <definedName name="平均アガリ点" localSheetId="29">西沢武留!$B$24</definedName>
    <definedName name="平均アガリ点" localSheetId="48">西野修世!$B$24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51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35">宮澤七星!$B$5</definedName>
    <definedName name="平均スコア" localSheetId="49">高橋英将!$B$5</definedName>
    <definedName name="平均スコア" localSheetId="11">高野源太!$B$5</definedName>
    <definedName name="平均スコア" localSheetId="50">佐藤成!$B$5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39">山本悠介!$B$5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4">松澤亮太!$B$5</definedName>
    <definedName name="平均スコア" localSheetId="43">清水常緑!$B$5</definedName>
    <definedName name="平均スコア" localSheetId="29">西沢武留!$B$5</definedName>
    <definedName name="平均スコア" localSheetId="48">西野修世!$B$5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51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35">宮澤七星!$B$6</definedName>
    <definedName name="平均順位" localSheetId="49">高橋英将!$B$6</definedName>
    <definedName name="平均順位" localSheetId="11">高野源太!$B$6</definedName>
    <definedName name="平均順位" localSheetId="50">佐藤成!$B$6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39">山本悠介!$B$6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4">松澤亮太!$B$6</definedName>
    <definedName name="平均順位" localSheetId="43">清水常緑!$B$6</definedName>
    <definedName name="平均順位" localSheetId="29">西沢武留!$B$6</definedName>
    <definedName name="平均順位" localSheetId="48">西野修世!$B$6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51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35">宮澤七星!$B$27</definedName>
    <definedName name="平均放銃点" localSheetId="49">高橋英将!$B$27</definedName>
    <definedName name="平均放銃点" localSheetId="11">高野源太!$B$27</definedName>
    <definedName name="平均放銃点" localSheetId="50">佐藤成!$B$27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39">山本悠介!$B$27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4">松澤亮太!$B$27</definedName>
    <definedName name="平均放銃点" localSheetId="43">清水常緑!$B$27</definedName>
    <definedName name="平均放銃点" localSheetId="29">西沢武留!$B$27</definedName>
    <definedName name="平均放銃点" localSheetId="48">西野修世!$B$27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51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35">宮澤七星!$B$18</definedName>
    <definedName name="放銃数" localSheetId="49">高橋英将!$B$18</definedName>
    <definedName name="放銃数" localSheetId="11">高野源太!$B$18</definedName>
    <definedName name="放銃数" localSheetId="50">佐藤成!$B$18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39">山本悠介!$B$18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4">松澤亮太!$B$18</definedName>
    <definedName name="放銃数" localSheetId="43">清水常緑!$B$18</definedName>
    <definedName name="放銃数" localSheetId="29">西沢武留!$B$18</definedName>
    <definedName name="放銃数" localSheetId="48">西野修世!$B$18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51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35">宮澤七星!$C$18</definedName>
    <definedName name="放銃率" localSheetId="49">高橋英将!$C$18</definedName>
    <definedName name="放銃率" localSheetId="11">高野源太!$C$18</definedName>
    <definedName name="放銃率" localSheetId="50">佐藤成!$C$18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39">山本悠介!$C$18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4">松澤亮太!$C$18</definedName>
    <definedName name="放銃率" localSheetId="43">清水常緑!$C$18</definedName>
    <definedName name="放銃率" localSheetId="29">西沢武留!$C$18</definedName>
    <definedName name="放銃率" localSheetId="48">西野修世!$C$18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51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35">宮澤七星!$B$1</definedName>
    <definedName name="名前" localSheetId="49">高橋英将!$B$1</definedName>
    <definedName name="名前" localSheetId="11">高野源太!$B$1</definedName>
    <definedName name="名前" localSheetId="50">佐藤成!$B$1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39">山本悠介!$B$1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4">松澤亮太!$B$1</definedName>
    <definedName name="名前" localSheetId="43">清水常緑!$B$1</definedName>
    <definedName name="名前" localSheetId="29">西沢武留!$B$1</definedName>
    <definedName name="名前" localSheetId="48">西野修世!$B$1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51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35">宮澤七星!$B$25</definedName>
    <definedName name="門前アガリ点" localSheetId="49">高橋英将!$B$25</definedName>
    <definedName name="門前アガリ点" localSheetId="11">高野源太!$B$25</definedName>
    <definedName name="門前アガリ点" localSheetId="50">佐藤成!$B$25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39">山本悠介!$B$25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4">松澤亮太!$B$25</definedName>
    <definedName name="門前アガリ点" localSheetId="43">清水常緑!$B$25</definedName>
    <definedName name="門前アガリ点" localSheetId="29">西沢武留!$B$25</definedName>
    <definedName name="門前アガリ点" localSheetId="48">西野修世!$B$25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51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35">宮澤七星!$B$28</definedName>
    <definedName name="連続アガリ" localSheetId="49">高橋英将!$B$28</definedName>
    <definedName name="連続アガリ" localSheetId="11">高野源太!$B$28</definedName>
    <definedName name="連続アガリ" localSheetId="50">佐藤成!$B$28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39">山本悠介!$B$28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4">松澤亮太!$B$28</definedName>
    <definedName name="連続アガリ" localSheetId="43">清水常緑!$B$28</definedName>
    <definedName name="連続アガリ" localSheetId="29">西沢武留!$B$28</definedName>
    <definedName name="連続アガリ" localSheetId="48">西野修世!$B$28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51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35">宮澤七星!$B$29</definedName>
    <definedName name="連続無放銃" localSheetId="49">高橋英将!$B$29</definedName>
    <definedName name="連続無放銃" localSheetId="11">高野源太!$B$29</definedName>
    <definedName name="連続無放銃" localSheetId="50">佐藤成!$B$29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39">山本悠介!$B$29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4">松澤亮太!$B$29</definedName>
    <definedName name="連続無放銃" localSheetId="43">清水常緑!$B$29</definedName>
    <definedName name="連続無放銃" localSheetId="29">西沢武留!$B$29</definedName>
    <definedName name="連続無放銃" localSheetId="48">西野修世!$B$29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51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35">宮澤七星!$B$11</definedName>
    <definedName name="連対数" localSheetId="49">高橋英将!$B$11</definedName>
    <definedName name="連対数" localSheetId="11">高野源太!$B$11</definedName>
    <definedName name="連対数" localSheetId="50">佐藤成!$B$11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39">山本悠介!$B$11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4">松澤亮太!$B$11</definedName>
    <definedName name="連対数" localSheetId="43">清水常緑!$B$11</definedName>
    <definedName name="連対数" localSheetId="29">西沢武留!$B$11</definedName>
    <definedName name="連対数" localSheetId="48">西野修世!$B$11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51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35">宮澤七星!$C$11</definedName>
    <definedName name="連対率" localSheetId="49">高橋英将!$C$11</definedName>
    <definedName name="連対率" localSheetId="11">高野源太!$C$11</definedName>
    <definedName name="連対率" localSheetId="50">佐藤成!$C$11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39">山本悠介!$C$11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4">松澤亮太!$C$11</definedName>
    <definedName name="連対率" localSheetId="43">清水常緑!$C$11</definedName>
    <definedName name="連対率" localSheetId="29">西沢武留!$C$11</definedName>
    <definedName name="連対率" localSheetId="48">西野修世!$C$11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9" i="6320" l="1"/>
  <c r="O22" i="6320"/>
  <c r="O36" i="6277" l="1"/>
  <c r="O48" i="6277"/>
  <c r="O18" i="6313"/>
  <c r="O22" i="6319"/>
  <c r="O23" i="6319"/>
  <c r="O20" i="6320"/>
  <c r="O21" i="6320"/>
  <c r="O18" i="6320"/>
  <c r="C32" i="6320"/>
  <c r="B27" i="6320"/>
  <c r="C18" i="6320"/>
  <c r="C17" i="6320"/>
  <c r="B17" i="6320"/>
  <c r="C47" i="6320" s="1"/>
  <c r="C16" i="6320"/>
  <c r="B16" i="6320"/>
  <c r="B26" i="6320" s="1"/>
  <c r="O15" i="6320"/>
  <c r="C15" i="6320"/>
  <c r="B15" i="6320"/>
  <c r="O14" i="6320"/>
  <c r="C14" i="6320"/>
  <c r="O13" i="6320"/>
  <c r="C13" i="6320"/>
  <c r="O12" i="6320"/>
  <c r="C12" i="6320"/>
  <c r="B11" i="6320"/>
  <c r="C11" i="6320" s="1"/>
  <c r="H2" i="6320"/>
  <c r="C10" i="6320"/>
  <c r="O9" i="6320"/>
  <c r="C9" i="6320"/>
  <c r="O8" i="6320"/>
  <c r="H10" i="6320"/>
  <c r="C8" i="6320"/>
  <c r="O7" i="6320"/>
  <c r="H9" i="6320"/>
  <c r="C7" i="6320"/>
  <c r="O6" i="6320"/>
  <c r="B6" i="6320"/>
  <c r="O5" i="6320"/>
  <c r="H7" i="6320"/>
  <c r="B5" i="6320"/>
  <c r="O4" i="6320"/>
  <c r="O3" i="6320"/>
  <c r="O2" i="6320"/>
  <c r="H4" i="6320"/>
  <c r="H5" i="6320" l="1"/>
  <c r="H8" i="6320"/>
  <c r="H20" i="6320"/>
  <c r="H33" i="6320"/>
  <c r="H14" i="6320"/>
  <c r="H23" i="6320"/>
  <c r="H34" i="6320"/>
  <c r="H6" i="6320"/>
  <c r="C23" i="6320"/>
  <c r="H35" i="6320"/>
  <c r="H24" i="6320"/>
  <c r="H38" i="6320"/>
  <c r="H27" i="6320"/>
  <c r="C38" i="6320"/>
  <c r="H39" i="6320"/>
  <c r="H19" i="6320"/>
  <c r="H28" i="6320"/>
  <c r="H42" i="6320"/>
  <c r="H16" i="6320"/>
  <c r="C19" i="6320"/>
  <c r="C42" i="6320"/>
  <c r="H3" i="6320"/>
  <c r="H12" i="6320"/>
  <c r="H15" i="6320"/>
  <c r="H17" i="6320"/>
  <c r="C20" i="6320"/>
  <c r="B24" i="6320"/>
  <c r="H29" i="6320"/>
  <c r="C35" i="6320"/>
  <c r="C39" i="6320"/>
  <c r="C43" i="6320"/>
  <c r="H21" i="6320"/>
  <c r="H25" i="6320"/>
  <c r="H30" i="6320"/>
  <c r="H36" i="6320"/>
  <c r="H40" i="6320"/>
  <c r="C44" i="6320"/>
  <c r="H11" i="6320"/>
  <c r="H13" i="6320"/>
  <c r="C21" i="6320"/>
  <c r="B25" i="6320"/>
  <c r="H31" i="6320"/>
  <c r="C36" i="6320"/>
  <c r="C40" i="6320"/>
  <c r="C45" i="6320"/>
  <c r="H18" i="6320"/>
  <c r="H22" i="6320"/>
  <c r="H26" i="6320"/>
  <c r="H32" i="6320"/>
  <c r="H37" i="6320"/>
  <c r="H41" i="6320"/>
  <c r="C46" i="6320"/>
  <c r="C22" i="6320"/>
  <c r="C37" i="6320"/>
  <c r="C41" i="6320"/>
  <c r="O21" i="6302" l="1"/>
  <c r="O21" i="6319"/>
  <c r="O30" i="6315"/>
  <c r="O23" i="6314"/>
  <c r="O18" i="6319"/>
  <c r="O19" i="6319"/>
  <c r="O20" i="6319"/>
  <c r="C32" i="6319"/>
  <c r="B27" i="6319"/>
  <c r="H27" i="6319"/>
  <c r="C23" i="6319"/>
  <c r="H23" i="6319"/>
  <c r="C18" i="6319"/>
  <c r="B17" i="6319"/>
  <c r="C47" i="6319" s="1"/>
  <c r="B16" i="6319"/>
  <c r="B26" i="6319" s="1"/>
  <c r="O15" i="6319"/>
  <c r="B15" i="6319"/>
  <c r="C15" i="6319" s="1"/>
  <c r="O14" i="6319"/>
  <c r="C14" i="6319"/>
  <c r="O13" i="6319"/>
  <c r="C13" i="6319"/>
  <c r="O12" i="6319"/>
  <c r="C12" i="6319"/>
  <c r="B11" i="6319"/>
  <c r="C11" i="6319" s="1"/>
  <c r="C10" i="6319"/>
  <c r="O9" i="6319"/>
  <c r="C9" i="6319"/>
  <c r="O8" i="6319"/>
  <c r="C8" i="6319"/>
  <c r="O7" i="6319"/>
  <c r="C7" i="6319"/>
  <c r="O6" i="6319"/>
  <c r="B6" i="6319"/>
  <c r="O5" i="6319"/>
  <c r="B5" i="6319"/>
  <c r="O4" i="6319"/>
  <c r="O3" i="6319"/>
  <c r="O2" i="6319"/>
  <c r="O35" i="6309"/>
  <c r="O30" i="6272"/>
  <c r="C16" i="6319" l="1"/>
  <c r="H14" i="6319"/>
  <c r="H7" i="6319"/>
  <c r="H19" i="6319"/>
  <c r="H4" i="6319"/>
  <c r="H6" i="6319"/>
  <c r="H8" i="6319"/>
  <c r="C19" i="6319"/>
  <c r="C17" i="6319"/>
  <c r="H33" i="6319"/>
  <c r="H34" i="6319"/>
  <c r="H38" i="6319"/>
  <c r="C38" i="6319"/>
  <c r="H42" i="6319"/>
  <c r="C42" i="6319"/>
  <c r="H2" i="6319"/>
  <c r="H10" i="6319"/>
  <c r="H20" i="6319"/>
  <c r="H24" i="6319"/>
  <c r="H28" i="6319"/>
  <c r="H35" i="6319"/>
  <c r="H39" i="6319"/>
  <c r="H9" i="6319"/>
  <c r="H12" i="6319"/>
  <c r="H15" i="6319"/>
  <c r="H17" i="6319"/>
  <c r="C20" i="6319"/>
  <c r="B24" i="6319"/>
  <c r="H29" i="6319"/>
  <c r="C35" i="6319"/>
  <c r="C39" i="6319"/>
  <c r="C43" i="6319"/>
  <c r="H21" i="6319"/>
  <c r="H25" i="6319"/>
  <c r="H30" i="6319"/>
  <c r="H36" i="6319"/>
  <c r="H40" i="6319"/>
  <c r="C44" i="6319"/>
  <c r="H11" i="6319"/>
  <c r="H13" i="6319"/>
  <c r="C21" i="6319"/>
  <c r="B25" i="6319"/>
  <c r="H31" i="6319"/>
  <c r="C36" i="6319"/>
  <c r="C40" i="6319"/>
  <c r="C45" i="6319"/>
  <c r="H3" i="6319"/>
  <c r="H18" i="6319"/>
  <c r="H22" i="6319"/>
  <c r="H26" i="6319"/>
  <c r="H32" i="6319"/>
  <c r="H37" i="6319"/>
  <c r="H41" i="6319"/>
  <c r="C46" i="6319"/>
  <c r="H5" i="6319"/>
  <c r="H16" i="6319"/>
  <c r="C22" i="6319"/>
  <c r="C37" i="6319"/>
  <c r="C41" i="6319"/>
  <c r="O30" i="6298" l="1"/>
  <c r="O19" i="6314"/>
  <c r="O22" i="6318" l="1"/>
  <c r="O19" i="6277"/>
  <c r="O24" i="6313" l="1"/>
  <c r="O18" i="6318"/>
  <c r="O21" i="6314" l="1"/>
  <c r="O21" i="6317"/>
  <c r="O20" i="6315"/>
  <c r="O25" i="6272"/>
  <c r="O20" i="6318"/>
  <c r="O19" i="6318"/>
  <c r="O21" i="6318"/>
  <c r="C32" i="6318"/>
  <c r="B27" i="6318"/>
  <c r="B26" i="6318"/>
  <c r="C18" i="6318"/>
  <c r="B17" i="6318"/>
  <c r="C46" i="6318" s="1"/>
  <c r="C16" i="6318"/>
  <c r="B16" i="6318"/>
  <c r="O15" i="6318"/>
  <c r="B15" i="6318"/>
  <c r="C15" i="6318" s="1"/>
  <c r="O14" i="6318"/>
  <c r="C14" i="6318"/>
  <c r="O13" i="6318"/>
  <c r="C13" i="6318"/>
  <c r="O12" i="6318"/>
  <c r="C12" i="6318"/>
  <c r="B11" i="6318"/>
  <c r="C11" i="6318" s="1"/>
  <c r="C10" i="6318"/>
  <c r="O9" i="6318"/>
  <c r="C9" i="6318"/>
  <c r="O8" i="6318"/>
  <c r="C8" i="6318"/>
  <c r="O7" i="6318"/>
  <c r="C7" i="6318"/>
  <c r="O6" i="6318"/>
  <c r="B6" i="6318"/>
  <c r="O5" i="6318"/>
  <c r="B5" i="6318"/>
  <c r="O4" i="6318"/>
  <c r="O3" i="6318"/>
  <c r="H8" i="6318"/>
  <c r="O2" i="6318"/>
  <c r="O23" i="6317"/>
  <c r="O24" i="6314"/>
  <c r="H10" i="6318" l="1"/>
  <c r="H5" i="6318"/>
  <c r="H9" i="6318"/>
  <c r="C22" i="6318"/>
  <c r="C37" i="6318"/>
  <c r="H4" i="6318"/>
  <c r="H7" i="6318"/>
  <c r="C23" i="6318"/>
  <c r="C39" i="6318"/>
  <c r="H12" i="6318"/>
  <c r="H15" i="6318"/>
  <c r="H17" i="6318"/>
  <c r="B24" i="6318"/>
  <c r="C41" i="6318"/>
  <c r="C43" i="6318"/>
  <c r="C17" i="6318"/>
  <c r="C47" i="6318"/>
  <c r="H13" i="6318"/>
  <c r="H3" i="6318"/>
  <c r="H29" i="6318"/>
  <c r="H6" i="6318"/>
  <c r="H16" i="6318"/>
  <c r="C19" i="6318"/>
  <c r="H11" i="6318"/>
  <c r="H14" i="6318"/>
  <c r="C20" i="6318"/>
  <c r="C35" i="6318"/>
  <c r="H19" i="6318"/>
  <c r="H23" i="6318"/>
  <c r="H27" i="6318"/>
  <c r="H33" i="6318"/>
  <c r="H38" i="6318"/>
  <c r="H42" i="6318"/>
  <c r="H34" i="6318"/>
  <c r="C38" i="6318"/>
  <c r="C42" i="6318"/>
  <c r="H20" i="6318"/>
  <c r="H24" i="6318"/>
  <c r="H28" i="6318"/>
  <c r="H35" i="6318"/>
  <c r="H39" i="6318"/>
  <c r="H2" i="6318"/>
  <c r="H21" i="6318"/>
  <c r="H25" i="6318"/>
  <c r="H30" i="6318"/>
  <c r="H36" i="6318"/>
  <c r="H40" i="6318"/>
  <c r="C44" i="6318"/>
  <c r="C21" i="6318"/>
  <c r="B25" i="6318"/>
  <c r="H31" i="6318"/>
  <c r="C36" i="6318"/>
  <c r="C40" i="6318"/>
  <c r="C45" i="6318"/>
  <c r="H18" i="6318"/>
  <c r="H22" i="6318"/>
  <c r="H26" i="6318"/>
  <c r="H32" i="6318"/>
  <c r="H37" i="6318"/>
  <c r="H41" i="6318"/>
  <c r="O19" i="6316" l="1"/>
  <c r="O28" i="6301"/>
  <c r="O36" i="6313" l="1"/>
  <c r="O18" i="6317"/>
  <c r="O19" i="6304" l="1"/>
  <c r="O32" i="6317"/>
  <c r="O28" i="6316" l="1"/>
  <c r="O27" i="6316"/>
  <c r="O26" i="6316"/>
  <c r="O19" i="6313"/>
  <c r="O20" i="6287"/>
  <c r="O19" i="6307"/>
  <c r="O20" i="6303" l="1"/>
  <c r="O26" i="6303"/>
  <c r="O51" i="6277"/>
  <c r="O18" i="6311"/>
  <c r="O22" i="6302"/>
  <c r="O18" i="6302"/>
  <c r="O31" i="6302"/>
  <c r="O21" i="6316"/>
  <c r="O31" i="6317"/>
  <c r="O21" i="6311"/>
  <c r="O21" i="6307" l="1"/>
  <c r="O26" i="6306"/>
  <c r="O30" i="6317"/>
  <c r="O19" i="6317"/>
  <c r="O22" i="6306"/>
  <c r="O30" i="6306"/>
  <c r="O25" i="6311"/>
  <c r="O18" i="6307"/>
  <c r="O39" i="6277" l="1"/>
  <c r="O25" i="6317"/>
  <c r="O19" i="6311" l="1"/>
  <c r="O18" i="6309"/>
  <c r="O18" i="6316"/>
  <c r="O27" i="6317"/>
  <c r="O28" i="6317"/>
  <c r="O26" i="6317"/>
  <c r="O31" i="6298" l="1"/>
  <c r="O18" i="6315"/>
  <c r="O27" i="6315"/>
  <c r="O24" i="6317"/>
  <c r="O29" i="6317" l="1"/>
  <c r="O22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0" i="6305"/>
  <c r="O33" i="6287"/>
  <c r="O30" i="6301"/>
  <c r="O39" i="6272"/>
  <c r="C17" i="6317" l="1"/>
  <c r="H18" i="6317"/>
  <c r="H7" i="6317"/>
  <c r="H11" i="6317"/>
  <c r="H9" i="6317"/>
  <c r="C22" i="6317"/>
  <c r="H8" i="6317"/>
  <c r="H6" i="6317"/>
  <c r="H19" i="6317"/>
  <c r="H22" i="6317"/>
  <c r="C23" i="6317"/>
  <c r="H4" i="6317"/>
  <c r="H13" i="6317"/>
  <c r="H39" i="6317"/>
  <c r="H5" i="6317"/>
  <c r="H20" i="6317"/>
  <c r="H24" i="6317"/>
  <c r="H28" i="6317"/>
  <c r="H32" i="6317"/>
  <c r="C39" i="6317"/>
  <c r="C19" i="6317"/>
  <c r="B24" i="6317"/>
  <c r="H41" i="6317"/>
  <c r="H10" i="6317"/>
  <c r="H25" i="6317"/>
  <c r="H15" i="6317"/>
  <c r="H33" i="6317"/>
  <c r="C41" i="6317"/>
  <c r="H21" i="6317"/>
  <c r="H14" i="6317"/>
  <c r="C20" i="6317"/>
  <c r="H35" i="6317"/>
  <c r="H3" i="6317"/>
  <c r="H27" i="6317"/>
  <c r="H30" i="6317"/>
  <c r="C35" i="6317"/>
  <c r="C43" i="6317"/>
  <c r="H37" i="6317"/>
  <c r="C46" i="6317"/>
  <c r="H2" i="6317"/>
  <c r="H23" i="6317"/>
  <c r="H12" i="6317"/>
  <c r="H16" i="6317"/>
  <c r="C37" i="6317"/>
  <c r="C47" i="6317"/>
  <c r="H38" i="6317"/>
  <c r="H42" i="6317"/>
  <c r="H34" i="6317"/>
  <c r="C38" i="6317"/>
  <c r="C42" i="6317"/>
  <c r="H26" i="6317"/>
  <c r="H29" i="6317"/>
  <c r="H17" i="6317"/>
  <c r="H36" i="6317"/>
  <c r="H40" i="6317"/>
  <c r="C44" i="6317"/>
  <c r="C21" i="6317"/>
  <c r="B25" i="6317"/>
  <c r="H31" i="6317"/>
  <c r="C36" i="6317"/>
  <c r="C40" i="6317"/>
  <c r="O19" i="6309" l="1"/>
  <c r="O24" i="6316"/>
  <c r="O27" i="6313" l="1"/>
  <c r="O26" i="6304"/>
  <c r="O25" i="6316" l="1"/>
  <c r="O21" i="6315"/>
  <c r="O38" i="6277"/>
  <c r="O25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27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44" i="6277" l="1"/>
  <c r="O28" i="6307"/>
  <c r="O21" i="6277" l="1"/>
  <c r="O32" i="6314"/>
  <c r="O35" i="6313" l="1"/>
  <c r="O29" i="6287"/>
  <c r="O34" i="6311" l="1"/>
  <c r="O36" i="6307"/>
  <c r="O18" i="6304"/>
  <c r="O20" i="6304"/>
  <c r="O27" i="6309"/>
  <c r="O34" i="6304"/>
  <c r="O27" i="6302"/>
  <c r="O18" i="6301"/>
  <c r="O24" i="6311" l="1"/>
  <c r="O29" i="6313"/>
  <c r="O28" i="6305"/>
  <c r="O22" i="6305"/>
  <c r="O22" i="6311" l="1"/>
  <c r="O26" i="6311"/>
  <c r="O47" i="6277"/>
  <c r="O30" i="6309"/>
  <c r="O24" i="6287"/>
  <c r="O31" i="6311"/>
  <c r="O29" i="6307" l="1"/>
  <c r="O33" i="6307"/>
  <c r="O38" i="6287"/>
  <c r="O40" i="6287"/>
  <c r="O36" i="6287"/>
  <c r="O22" i="6315"/>
  <c r="O28" i="6315"/>
  <c r="O22" i="6314"/>
  <c r="O49" i="6277"/>
  <c r="O40" i="6277"/>
  <c r="O52" i="6277"/>
  <c r="O23" i="6315"/>
  <c r="O28" i="6313"/>
  <c r="O22" i="6309"/>
  <c r="O32" i="6315" l="1"/>
  <c r="O19" i="6315"/>
  <c r="O24" i="6305"/>
  <c r="O29" i="6306"/>
  <c r="O20" i="6302" l="1"/>
  <c r="O34" i="6315"/>
  <c r="O31" i="6314" l="1"/>
  <c r="O25" i="6309"/>
  <c r="O22" i="6307"/>
  <c r="O18" i="6305"/>
  <c r="O30" i="6305"/>
  <c r="O31" i="6305"/>
  <c r="O35" i="6307" l="1"/>
  <c r="O23" i="6307"/>
  <c r="O24" i="6302"/>
  <c r="O35" i="6302"/>
  <c r="O19" i="6302"/>
  <c r="O29" i="6314"/>
  <c r="O28" i="6314"/>
  <c r="O20" i="6313"/>
  <c r="O33" i="6315" l="1"/>
  <c r="O31" i="6315"/>
  <c r="O31" i="6304"/>
  <c r="O30" i="6304"/>
  <c r="O23" i="6304"/>
  <c r="O26" i="6314"/>
  <c r="O18" i="6314"/>
  <c r="O32" i="6309"/>
  <c r="O23" i="6309"/>
  <c r="O29" i="6309"/>
  <c r="O23" i="6311" l="1"/>
  <c r="O26" i="6315"/>
  <c r="O27" i="6314"/>
  <c r="O26" i="6301"/>
  <c r="O27" i="6301"/>
  <c r="O21" i="6301"/>
  <c r="O25" i="6315" l="1"/>
  <c r="O24" i="6315"/>
  <c r="O29" i="6315"/>
  <c r="C32" i="6315"/>
  <c r="B27" i="6315"/>
  <c r="C18" i="6315"/>
  <c r="B17" i="6315"/>
  <c r="C45" i="6315" s="1"/>
  <c r="C16" i="6315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1" i="6313"/>
  <c r="O23" i="6313"/>
  <c r="O32" i="6313"/>
  <c r="O29" i="6311"/>
  <c r="O27" i="6311"/>
  <c r="O30" i="6311"/>
  <c r="O38" i="6272"/>
  <c r="O25" i="6314"/>
  <c r="O30" i="6314"/>
  <c r="O20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56" i="6272"/>
  <c r="C16" i="6314" l="1"/>
  <c r="H15" i="6315"/>
  <c r="H30" i="6315"/>
  <c r="H22" i="6315"/>
  <c r="H9" i="6315"/>
  <c r="H37" i="6315"/>
  <c r="H17" i="6315"/>
  <c r="C37" i="6315"/>
  <c r="H20" i="6315"/>
  <c r="H8" i="6315"/>
  <c r="C19" i="6315"/>
  <c r="H21" i="6315"/>
  <c r="C39" i="6315"/>
  <c r="H12" i="6315"/>
  <c r="H4" i="6315"/>
  <c r="H23" i="6315"/>
  <c r="H10" i="6315"/>
  <c r="C20" i="6315"/>
  <c r="H7" i="6315"/>
  <c r="H5" i="6315"/>
  <c r="H26" i="6315"/>
  <c r="H29" i="6315"/>
  <c r="H41" i="6315"/>
  <c r="C41" i="6315"/>
  <c r="H42" i="6315"/>
  <c r="H18" i="6315"/>
  <c r="H14" i="6315"/>
  <c r="H34" i="6315"/>
  <c r="C42" i="6315"/>
  <c r="H6" i="6315"/>
  <c r="H33" i="6315"/>
  <c r="H11" i="6315"/>
  <c r="C17" i="6315"/>
  <c r="C23" i="6315"/>
  <c r="H2" i="6315"/>
  <c r="H13" i="6315"/>
  <c r="B24" i="6315"/>
  <c r="C35" i="6315"/>
  <c r="C43" i="6315"/>
  <c r="H38" i="6315"/>
  <c r="C46" i="6315"/>
  <c r="C22" i="6315"/>
  <c r="H32" i="6315"/>
  <c r="C38" i="6315"/>
  <c r="C47" i="6315"/>
  <c r="H24" i="6315"/>
  <c r="H27" i="6315"/>
  <c r="H31" i="6315"/>
  <c r="H35" i="6315"/>
  <c r="H39" i="6315"/>
  <c r="H3" i="6315"/>
  <c r="H25" i="6315"/>
  <c r="H28" i="6315"/>
  <c r="H16" i="6315"/>
  <c r="H36" i="6315"/>
  <c r="H40" i="6315"/>
  <c r="C44" i="6315"/>
  <c r="C21" i="6315"/>
  <c r="B25" i="6315"/>
  <c r="H19" i="6315"/>
  <c r="C36" i="6315"/>
  <c r="C40" i="6315"/>
  <c r="C17" i="6314"/>
  <c r="H7" i="6314"/>
  <c r="H10" i="6314"/>
  <c r="H27" i="6314"/>
  <c r="H36" i="6314"/>
  <c r="C44" i="6314"/>
  <c r="B25" i="6314"/>
  <c r="C36" i="6314"/>
  <c r="C40" i="6314"/>
  <c r="C45" i="6314"/>
  <c r="H4" i="6314"/>
  <c r="H13" i="6314"/>
  <c r="H24" i="6314"/>
  <c r="H16" i="6314"/>
  <c r="H32" i="6314"/>
  <c r="H37" i="6314"/>
  <c r="H41" i="6314"/>
  <c r="C46" i="6314"/>
  <c r="H9" i="6314"/>
  <c r="H21" i="6314"/>
  <c r="C22" i="6314"/>
  <c r="C37" i="6314"/>
  <c r="C41" i="6314"/>
  <c r="C47" i="6314"/>
  <c r="H5" i="6314"/>
  <c r="H19" i="6314"/>
  <c r="H14" i="6314"/>
  <c r="H25" i="6314"/>
  <c r="H28" i="6314"/>
  <c r="H33" i="6314"/>
  <c r="H38" i="6314"/>
  <c r="H42" i="6314"/>
  <c r="H15" i="6314"/>
  <c r="H30" i="6314"/>
  <c r="H40" i="6314"/>
  <c r="H8" i="6314"/>
  <c r="H18" i="6314"/>
  <c r="C21" i="6314"/>
  <c r="H31" i="6314"/>
  <c r="H6" i="6314"/>
  <c r="C19" i="6314"/>
  <c r="C23" i="6314"/>
  <c r="H34" i="6314"/>
  <c r="C38" i="6314"/>
  <c r="C42" i="6314"/>
  <c r="H3" i="6314"/>
  <c r="H11" i="6314"/>
  <c r="H23" i="6314"/>
  <c r="H26" i="6314"/>
  <c r="H29" i="6314"/>
  <c r="H35" i="6314"/>
  <c r="H39" i="6314"/>
  <c r="H2" i="6314"/>
  <c r="H12" i="6314"/>
  <c r="H20" i="6314"/>
  <c r="H22" i="6314"/>
  <c r="C20" i="6314"/>
  <c r="B24" i="6314"/>
  <c r="H17" i="6314"/>
  <c r="C35" i="6314"/>
  <c r="C39" i="6314"/>
  <c r="O33" i="6313" l="1"/>
  <c r="O22" i="6313"/>
  <c r="O30" i="6313"/>
  <c r="O19" i="6310"/>
  <c r="O22" i="6310"/>
  <c r="O24" i="6303"/>
  <c r="O27" i="6303"/>
  <c r="O29" i="6303"/>
  <c r="O27" i="6307"/>
  <c r="O24" i="6307"/>
  <c r="O25" i="6301" l="1"/>
  <c r="O25" i="6313"/>
  <c r="O26" i="6313" l="1"/>
  <c r="O31" i="6313"/>
  <c r="O34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24" i="6309"/>
  <c r="O33" i="6309"/>
  <c r="O42" i="6272"/>
  <c r="H2" i="6313" l="1"/>
  <c r="H21" i="6313"/>
  <c r="C35" i="6313"/>
  <c r="C20" i="6313"/>
  <c r="H11" i="6313"/>
  <c r="H41" i="6313"/>
  <c r="H23" i="6313"/>
  <c r="H13" i="6313"/>
  <c r="C21" i="6313"/>
  <c r="H19" i="6313"/>
  <c r="C36" i="6313"/>
  <c r="C41" i="6313"/>
  <c r="H26" i="6313"/>
  <c r="H16" i="6313"/>
  <c r="H37" i="6313"/>
  <c r="C42" i="6313"/>
  <c r="H31" i="6313"/>
  <c r="H6" i="6313"/>
  <c r="H22" i="6313"/>
  <c r="C37" i="6313"/>
  <c r="H4" i="6313"/>
  <c r="H17" i="6313"/>
  <c r="C23" i="6313"/>
  <c r="H32" i="6313"/>
  <c r="C38" i="6313"/>
  <c r="C43" i="6313"/>
  <c r="H10" i="6313"/>
  <c r="C22" i="6313"/>
  <c r="C45" i="6313"/>
  <c r="C17" i="6313"/>
  <c r="H5" i="6313"/>
  <c r="H9" i="6313"/>
  <c r="H3" i="6313"/>
  <c r="H8" i="6313"/>
  <c r="H24" i="6313"/>
  <c r="H28" i="6313"/>
  <c r="H39" i="6313"/>
  <c r="H15" i="6313"/>
  <c r="C19" i="6313"/>
  <c r="B24" i="6313"/>
  <c r="H34" i="6313"/>
  <c r="C39" i="6313"/>
  <c r="C46" i="6313"/>
  <c r="H7" i="6313"/>
  <c r="H25" i="6313"/>
  <c r="H12" i="6313"/>
  <c r="H35" i="6313"/>
  <c r="C40" i="6313"/>
  <c r="C47" i="6313"/>
  <c r="B25" i="6313"/>
  <c r="H14" i="6313"/>
  <c r="H27" i="6313"/>
  <c r="H30" i="6313"/>
  <c r="H33" i="6313"/>
  <c r="H38" i="6313"/>
  <c r="H42" i="6313"/>
  <c r="H18" i="6313"/>
  <c r="H29" i="6313"/>
  <c r="H20" i="6313"/>
  <c r="H36" i="6313"/>
  <c r="H40" i="6313"/>
  <c r="O19" i="6287" l="1"/>
  <c r="O18" i="6287"/>
  <c r="O39" i="6287"/>
  <c r="O19" i="6306"/>
  <c r="O27" i="6306"/>
  <c r="O31" i="6306"/>
  <c r="O23" i="6308"/>
  <c r="O21" i="6308"/>
  <c r="O28" i="6309"/>
  <c r="O20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34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62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32" i="6301"/>
  <c r="O23" i="6301"/>
  <c r="O35" i="6301"/>
  <c r="O21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26" i="6309"/>
  <c r="O31" i="6309"/>
  <c r="O34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53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60" i="6272"/>
  <c r="O57" i="6272"/>
  <c r="O26" i="6272"/>
  <c r="H6" i="6309" l="1"/>
  <c r="H10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3" i="6309"/>
  <c r="C21" i="6308"/>
  <c r="H27" i="6308"/>
  <c r="H22" i="6308"/>
  <c r="H30" i="6308"/>
  <c r="H4" i="6308"/>
  <c r="H14" i="6308"/>
  <c r="H38" i="6308"/>
  <c r="C40" i="6308"/>
  <c r="H15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7" i="6309"/>
  <c r="C19" i="6309"/>
  <c r="H7" i="6309"/>
  <c r="H12" i="6309"/>
  <c r="H24" i="6309"/>
  <c r="H35" i="6309"/>
  <c r="H33" i="6309"/>
  <c r="C20" i="6309"/>
  <c r="C39" i="6309"/>
  <c r="H22" i="6309"/>
  <c r="H2" i="6309"/>
  <c r="B24" i="6309"/>
  <c r="H41" i="6309"/>
  <c r="C41" i="6309"/>
  <c r="H26" i="6309"/>
  <c r="H29" i="6309"/>
  <c r="C35" i="6309"/>
  <c r="H42" i="6309"/>
  <c r="H3" i="6309"/>
  <c r="C17" i="6309"/>
  <c r="H4" i="6309"/>
  <c r="H14" i="6309"/>
  <c r="H19" i="6309"/>
  <c r="H30" i="6309"/>
  <c r="C37" i="6309"/>
  <c r="C43" i="6309"/>
  <c r="H18" i="6309"/>
  <c r="C22" i="6309"/>
  <c r="H8" i="6309"/>
  <c r="H23" i="6309"/>
  <c r="C23" i="6309"/>
  <c r="H16" i="6309"/>
  <c r="H38" i="6309"/>
  <c r="C46" i="6309"/>
  <c r="H9" i="6309"/>
  <c r="H37" i="6309"/>
  <c r="H5" i="6309"/>
  <c r="H21" i="6309"/>
  <c r="H11" i="6309"/>
  <c r="H27" i="6309"/>
  <c r="H32" i="6309"/>
  <c r="H39" i="6309"/>
  <c r="C47" i="6309"/>
  <c r="H34" i="6309"/>
  <c r="C38" i="6309"/>
  <c r="C42" i="6309"/>
  <c r="H25" i="6309"/>
  <c r="H28" i="6309"/>
  <c r="H20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3" i="6305" l="1"/>
  <c r="O24" i="6298"/>
  <c r="O33" i="6305" l="1"/>
  <c r="O32" i="6305"/>
  <c r="O18" i="6295"/>
  <c r="O26" i="6287"/>
  <c r="O26" i="6305"/>
  <c r="O29" i="6305"/>
  <c r="O20" i="6306"/>
  <c r="O28" i="6306"/>
  <c r="O23" i="6306"/>
  <c r="O33" i="6304"/>
  <c r="O25" i="6304"/>
  <c r="O29" i="6304"/>
  <c r="O33" i="6277"/>
  <c r="O25" i="6277"/>
  <c r="O34" i="6301" l="1"/>
  <c r="O29" i="6301"/>
  <c r="O30" i="6303"/>
  <c r="O28" i="6303"/>
  <c r="O22" i="6298"/>
  <c r="O20" i="6298"/>
  <c r="O18" i="6298"/>
  <c r="O32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33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29" i="6302" l="1"/>
  <c r="O34" i="6302"/>
  <c r="O22" i="6301"/>
  <c r="O19" i="6301"/>
  <c r="O21" i="6305"/>
  <c r="O19" i="6305"/>
  <c r="O27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54" i="6277"/>
  <c r="O46" i="6272"/>
  <c r="H21" i="6305" l="1"/>
  <c r="H2" i="6305"/>
  <c r="H18" i="6305"/>
  <c r="H11" i="6305"/>
  <c r="H4" i="6305"/>
  <c r="H6" i="6305"/>
  <c r="H8" i="6305"/>
  <c r="H10" i="6305"/>
  <c r="H13" i="6305"/>
  <c r="H5" i="6305"/>
  <c r="H19" i="6305"/>
  <c r="H7" i="6305"/>
  <c r="H9" i="6305"/>
  <c r="H17" i="6305"/>
  <c r="H20" i="6305"/>
  <c r="B26" i="6305"/>
  <c r="C16" i="6305"/>
  <c r="C47" i="6305"/>
  <c r="C46" i="6305"/>
  <c r="C45" i="6305"/>
  <c r="C44" i="6305"/>
  <c r="C43" i="6305"/>
  <c r="H3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6" i="6305"/>
  <c r="H29" i="6305"/>
  <c r="H28" i="6305"/>
  <c r="H12" i="6305"/>
  <c r="B25" i="6305"/>
  <c r="H27" i="6305"/>
  <c r="B24" i="6305"/>
  <c r="H26" i="6305"/>
  <c r="C23" i="6305"/>
  <c r="H15" i="6305"/>
  <c r="C22" i="6305"/>
  <c r="H25" i="6305"/>
  <c r="C21" i="6305"/>
  <c r="H24" i="6305"/>
  <c r="C20" i="6305"/>
  <c r="H23" i="6305"/>
  <c r="C19" i="6305"/>
  <c r="H14" i="6305"/>
  <c r="H22" i="6305"/>
  <c r="O30" i="6302" l="1"/>
  <c r="O24" i="6304"/>
  <c r="O32" i="6298" l="1"/>
  <c r="O44" i="6287"/>
  <c r="O21" i="6304"/>
  <c r="O22" i="6304"/>
  <c r="O23" i="6277" l="1"/>
  <c r="O41" i="6277"/>
  <c r="O26" i="6299"/>
  <c r="O26" i="6302"/>
  <c r="O25" i="6295" l="1"/>
  <c r="O21" i="6299"/>
  <c r="O20" i="6299"/>
  <c r="O18" i="6303"/>
  <c r="O22" i="6303"/>
  <c r="O51" i="6272"/>
  <c r="O27" i="6304"/>
  <c r="O28" i="6304"/>
  <c r="O32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9" i="6304" l="1"/>
  <c r="H2" i="6304"/>
  <c r="H18" i="6304"/>
  <c r="H14" i="6304"/>
  <c r="H21" i="6304"/>
  <c r="H3" i="6304"/>
  <c r="H5" i="6304"/>
  <c r="H19" i="6304"/>
  <c r="H20" i="6304"/>
  <c r="H8" i="6304"/>
  <c r="H7" i="6304"/>
  <c r="H11" i="6304"/>
  <c r="H10" i="6304"/>
  <c r="H6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7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6" i="6304"/>
  <c r="C20" i="6304"/>
  <c r="H23" i="6304"/>
  <c r="C19" i="6304"/>
  <c r="H12" i="6304"/>
  <c r="H15" i="6304"/>
  <c r="O32" i="6302" l="1"/>
  <c r="O23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33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28" i="6302"/>
  <c r="O25" i="6302"/>
  <c r="O33" i="6302"/>
  <c r="C32" i="6302"/>
  <c r="B27" i="6302"/>
  <c r="C18" i="6302"/>
  <c r="B17" i="6302"/>
  <c r="C17" i="6302" s="1"/>
  <c r="B16" i="6302"/>
  <c r="O15" i="6302"/>
  <c r="H19" i="6302"/>
  <c r="B15" i="6302"/>
  <c r="C15" i="6302" s="1"/>
  <c r="O14" i="6302"/>
  <c r="H18" i="6302"/>
  <c r="C14" i="6302"/>
  <c r="O13" i="6302"/>
  <c r="C13" i="6302"/>
  <c r="O12" i="6302"/>
  <c r="C12" i="6302"/>
  <c r="H15" i="6302"/>
  <c r="B11" i="6302"/>
  <c r="C11" i="6302" s="1"/>
  <c r="H3" i="6302"/>
  <c r="C10" i="6302"/>
  <c r="O9" i="6302"/>
  <c r="C9" i="6302"/>
  <c r="O8" i="6302"/>
  <c r="C8" i="6302"/>
  <c r="O7" i="6302"/>
  <c r="H7" i="6302"/>
  <c r="C7" i="6302"/>
  <c r="O6" i="6302"/>
  <c r="B6" i="6302"/>
  <c r="O5" i="6302"/>
  <c r="H8" i="6302"/>
  <c r="B5" i="6302"/>
  <c r="O4" i="6302"/>
  <c r="O3" i="6302"/>
  <c r="H10" i="6302"/>
  <c r="O2" i="6302"/>
  <c r="H4" i="6302"/>
  <c r="O19" i="6299"/>
  <c r="O35" i="6272"/>
  <c r="H11" i="6302" l="1"/>
  <c r="H6" i="6302"/>
  <c r="H9" i="6302"/>
  <c r="H16" i="6302"/>
  <c r="H2" i="6302"/>
  <c r="H17" i="6302"/>
  <c r="H20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30" i="6302"/>
  <c r="H14" i="6302"/>
  <c r="H29" i="6302"/>
  <c r="H28" i="6302"/>
  <c r="H13" i="6302"/>
  <c r="B25" i="6302"/>
  <c r="H27" i="6302"/>
  <c r="B24" i="6302"/>
  <c r="H26" i="6302"/>
  <c r="C23" i="6302"/>
  <c r="H25" i="6302"/>
  <c r="C22" i="6302"/>
  <c r="H24" i="6302"/>
  <c r="C21" i="6302"/>
  <c r="H12" i="6302"/>
  <c r="C20" i="6302"/>
  <c r="H23" i="6302"/>
  <c r="C19" i="6302"/>
  <c r="H22" i="6302"/>
  <c r="H21" i="6302"/>
  <c r="O27" i="6287" l="1"/>
  <c r="O23" i="6295"/>
  <c r="O20" i="6301"/>
  <c r="O31" i="6301"/>
  <c r="O24" i="6301"/>
  <c r="C32" i="6301"/>
  <c r="B27" i="6301"/>
  <c r="C18" i="6301"/>
  <c r="B17" i="6301"/>
  <c r="C17" i="6301" s="1"/>
  <c r="B16" i="6301"/>
  <c r="O15" i="6301"/>
  <c r="H21" i="6301"/>
  <c r="B15" i="6301"/>
  <c r="C15" i="6301" s="1"/>
  <c r="O14" i="6301"/>
  <c r="H20" i="6301"/>
  <c r="C14" i="6301"/>
  <c r="O13" i="6301"/>
  <c r="C13" i="6301"/>
  <c r="O12" i="6301"/>
  <c r="H18" i="6301"/>
  <c r="C12" i="6301"/>
  <c r="H11" i="6301"/>
  <c r="B11" i="6301"/>
  <c r="C11" i="6301" s="1"/>
  <c r="H5" i="6301"/>
  <c r="C10" i="6301"/>
  <c r="O9" i="6301"/>
  <c r="H10" i="6301"/>
  <c r="C9" i="6301"/>
  <c r="O8" i="6301"/>
  <c r="H17" i="6301"/>
  <c r="C8" i="6301"/>
  <c r="O7" i="6301"/>
  <c r="H8" i="6301"/>
  <c r="C7" i="6301"/>
  <c r="O6" i="6301"/>
  <c r="H6" i="6301"/>
  <c r="B6" i="6301"/>
  <c r="O5" i="6301"/>
  <c r="H7" i="6301"/>
  <c r="B5" i="6301"/>
  <c r="O4" i="6301"/>
  <c r="O3" i="6301"/>
  <c r="H9" i="6301"/>
  <c r="O2" i="6301"/>
  <c r="H3" i="6301"/>
  <c r="O50" i="6277"/>
  <c r="O36" i="6272"/>
  <c r="H2" i="6301" l="1"/>
  <c r="H19" i="6301"/>
  <c r="H12" i="6301"/>
  <c r="B26" i="6301"/>
  <c r="C16" i="6301"/>
  <c r="C47" i="6301"/>
  <c r="C46" i="6301"/>
  <c r="C45" i="6301"/>
  <c r="C44" i="6301"/>
  <c r="C43" i="6301"/>
  <c r="H4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6" i="6301"/>
  <c r="H15" i="6301"/>
  <c r="H29" i="6301"/>
  <c r="H28" i="6301"/>
  <c r="B25" i="6301"/>
  <c r="H27" i="6301"/>
  <c r="B24" i="6301"/>
  <c r="H26" i="6301"/>
  <c r="C23" i="6301"/>
  <c r="H14" i="6301"/>
  <c r="C22" i="6301"/>
  <c r="H25" i="6301"/>
  <c r="C21" i="6301"/>
  <c r="H24" i="6301"/>
  <c r="C20" i="6301"/>
  <c r="H23" i="6301"/>
  <c r="C19" i="6301"/>
  <c r="H13" i="6301"/>
  <c r="H22" i="6301"/>
  <c r="O29" i="6298" l="1"/>
  <c r="O31" i="6277"/>
  <c r="O22" i="6295" l="1"/>
  <c r="O21" i="6295"/>
  <c r="O31" i="6295"/>
  <c r="O33" i="6298"/>
  <c r="O26" i="6298"/>
  <c r="O25" i="6299"/>
  <c r="O22" i="6299"/>
  <c r="O63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5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37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O2" i="6298"/>
  <c r="H3" i="6298"/>
  <c r="O41" i="6272"/>
  <c r="H17" i="6298" l="1"/>
  <c r="H13" i="6298"/>
  <c r="H2" i="6298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9" i="6277"/>
  <c r="O21" i="6287"/>
  <c r="O28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2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1" i="6287"/>
  <c r="O34" i="6277"/>
  <c r="O24" i="6277"/>
  <c r="O40" i="6272"/>
  <c r="O29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2" i="6277"/>
  <c r="O37" i="6287"/>
  <c r="O21" i="6275"/>
  <c r="O31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2" i="6276" l="1"/>
  <c r="O19" i="6289"/>
  <c r="O23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61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2" i="6277"/>
  <c r="O20" i="6277"/>
  <c r="O22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7" i="6277"/>
  <c r="O24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2" i="6277" l="1"/>
  <c r="O41" i="6287"/>
  <c r="O35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19" i="6276"/>
  <c r="O33" i="6280"/>
  <c r="O27" i="6280"/>
  <c r="O25" i="6275"/>
  <c r="O19" i="6275"/>
  <c r="O50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24" i="6276"/>
  <c r="O35" i="6277"/>
  <c r="O28" i="6284"/>
  <c r="O27" i="6286"/>
  <c r="O24" i="6286"/>
  <c r="O20" i="6278" l="1"/>
  <c r="O19" i="6278"/>
  <c r="O28" i="6277"/>
  <c r="O23" i="6284"/>
  <c r="O30" i="6284"/>
  <c r="O26" i="6274"/>
  <c r="O20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52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8" i="6276"/>
  <c r="O37" i="6277" l="1"/>
  <c r="O25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43" i="6272"/>
  <c r="O23" i="6278"/>
  <c r="O18" i="6278"/>
  <c r="O18" i="6275"/>
  <c r="O26" i="6275"/>
  <c r="O22" i="6275"/>
  <c r="O21" i="6282"/>
  <c r="O22" i="6282"/>
  <c r="O55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45" i="6277"/>
  <c r="O43" i="6277"/>
  <c r="O30" i="6277"/>
  <c r="O48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44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5" i="6272"/>
  <c r="O46" i="6277"/>
  <c r="O53" i="6277"/>
  <c r="O26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54" i="6272"/>
  <c r="O58" i="6272"/>
  <c r="O23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1" i="6277"/>
  <c r="H19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6" i="6277"/>
  <c r="H35" i="6277"/>
  <c r="H2" i="6277"/>
  <c r="H15" i="6277"/>
  <c r="H37" i="6277"/>
  <c r="C19" i="6277"/>
  <c r="H10" i="6277"/>
  <c r="H20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16" i="6277"/>
  <c r="C38" i="6277"/>
  <c r="H8" i="6277"/>
  <c r="H22" i="6277"/>
  <c r="H14" i="6277"/>
  <c r="C20" i="6277"/>
  <c r="H29" i="6277"/>
  <c r="H39" i="6277"/>
  <c r="H25" i="6277"/>
  <c r="H12" i="6277"/>
  <c r="H41" i="6277"/>
  <c r="H32" i="6277"/>
  <c r="H11" i="6277"/>
  <c r="H9" i="6277"/>
  <c r="H24" i="6277"/>
  <c r="C23" i="6277"/>
  <c r="H3" i="6277"/>
  <c r="C17" i="6277"/>
  <c r="C22" i="6277"/>
  <c r="C42" i="6277"/>
  <c r="H23" i="6277"/>
  <c r="H26" i="6277"/>
  <c r="H34" i="6277"/>
  <c r="C46" i="6277"/>
  <c r="H18" i="6277"/>
  <c r="H28" i="6277"/>
  <c r="H33" i="6277"/>
  <c r="H38" i="6277"/>
  <c r="H42" i="6277"/>
  <c r="C35" i="6277"/>
  <c r="C39" i="6277"/>
  <c r="C43" i="6277"/>
  <c r="H17" i="6277"/>
  <c r="H27" i="6277"/>
  <c r="H30" i="6277"/>
  <c r="H36" i="6277"/>
  <c r="H40" i="6277"/>
  <c r="C44" i="6277"/>
  <c r="H7" i="6277"/>
  <c r="H13" i="6277"/>
  <c r="C21" i="6277"/>
  <c r="B25" i="6277"/>
  <c r="H31" i="6277"/>
  <c r="C36" i="6277"/>
  <c r="C40" i="6277"/>
  <c r="C45" i="6277"/>
  <c r="C37" i="6277"/>
  <c r="C41" i="6277"/>
  <c r="O26" i="6276" l="1"/>
  <c r="O23" i="6276"/>
  <c r="O21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47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49" i="6272"/>
  <c r="O59" i="6272"/>
  <c r="O45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8" i="6276"/>
  <c r="H6" i="6276"/>
  <c r="H2" i="6276"/>
  <c r="C21" i="6276"/>
  <c r="H4" i="6276"/>
  <c r="C23" i="6276"/>
  <c r="H13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4" i="6276"/>
  <c r="H39" i="6276"/>
  <c r="C40" i="6276"/>
  <c r="H10" i="6276"/>
  <c r="H15" i="6276"/>
  <c r="H22" i="6276"/>
  <c r="H41" i="6276"/>
  <c r="C19" i="6276"/>
  <c r="H42" i="6276"/>
  <c r="H27" i="6276"/>
  <c r="H3" i="6276"/>
  <c r="H17" i="6276"/>
  <c r="H20" i="6276"/>
  <c r="H23" i="6276"/>
  <c r="H33" i="6276"/>
  <c r="C42" i="6276"/>
  <c r="H25" i="6276"/>
  <c r="H28" i="6276"/>
  <c r="H37" i="6276"/>
  <c r="H7" i="6276"/>
  <c r="H16" i="6276"/>
  <c r="C17" i="6276"/>
  <c r="C22" i="6276"/>
  <c r="H31" i="6276"/>
  <c r="H38" i="6276"/>
  <c r="C45" i="6276"/>
  <c r="H11" i="6276"/>
  <c r="H5" i="6276"/>
  <c r="H12" i="6276"/>
  <c r="H9" i="6276"/>
  <c r="H32" i="6276"/>
  <c r="C38" i="6276"/>
  <c r="C46" i="6276"/>
  <c r="H19" i="6276"/>
  <c r="H21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1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0" i="6272"/>
  <c r="C22" i="6272"/>
  <c r="H27" i="6272"/>
  <c r="C37" i="6272"/>
  <c r="H2" i="6272"/>
  <c r="H17" i="6272"/>
  <c r="H28" i="6272"/>
  <c r="C38" i="6272"/>
  <c r="H31" i="6272"/>
  <c r="H24" i="6272"/>
  <c r="H39" i="6272"/>
  <c r="C45" i="6272"/>
  <c r="H32" i="6272"/>
  <c r="C43" i="6272"/>
  <c r="H7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8" i="6272"/>
  <c r="H26" i="6272"/>
  <c r="H14" i="6272"/>
  <c r="H35" i="6272"/>
  <c r="C40" i="6272"/>
  <c r="C47" i="6272"/>
  <c r="B25" i="6272"/>
  <c r="H13" i="6272"/>
  <c r="H15" i="6272"/>
  <c r="H25" i="6272"/>
  <c r="H34" i="6272"/>
  <c r="H38" i="6272"/>
  <c r="H42" i="6272"/>
  <c r="H19" i="6272"/>
  <c r="H33" i="6272"/>
  <c r="H18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<sst xmlns="http://schemas.openxmlformats.org/spreadsheetml/2006/main" count="9859" uniqueCount="338">
  <si>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</si>
  <si>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</si>
  <si>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</si>
  <si>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</si>
  <si>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</si>
  <si>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</si>
  <si>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</si>
  <si>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</si>
  <si>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</si>
  <si>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</si>
  <si>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</si>
  <si>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</si>
  <si>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</si>
  <si>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</si>
  <si>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</si>
  <si>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</si>
  <si>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</si>
  <si>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</si>
  <si>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</si>
  <si>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</si>
  <si>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</si>
  <si>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</si>
  <si>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</si>
  <si>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</si>
  <si>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</si>
  <si>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</si>
  <si>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</si>
  <si>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</si>
  <si>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</si>
  <si>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</si>
  <si>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</si>
  <si>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</si>
  <si>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</si>
  <si>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</si>
  <si>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</si>
  <si>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</si>
  <si>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</si>
  <si>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</si>
  <si>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</si>
  <si>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</si>
  <si>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</si>
  <si>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</si>
  <si>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</si>
  <si>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</si>
  <si>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</si>
  <si>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</si>
  <si>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</si>
  <si>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</si>
  <si>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</si>
  <si>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</si>
  <si>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</si>
  <si>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</si>
  <si>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</si>
  <si>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</si>
  <si>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</si>
  <si>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</si>
  <si>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</si>
  <si>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</si>
  <si>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</si>
  <si>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</si>
  <si>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</si>
  <si>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</si>
  <si>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</si>
  <si>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</si>
  <si>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</si>
  <si>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</si>
  <si>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</si>
  <si>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</si>
  <si>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</si>
  <si>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</si>
  <si>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</si>
  <si>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</si>
  <si>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</si>
  <si>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</si>
  <si>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</si>
  <si>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</si>
  <si>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</si>
  <si>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</si>
  <si>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</si>
  <si>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</si>
  <si>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</si>
  <si>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</si>
  <si>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</si>
  <si>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</si>
  <si>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</si>
  <si>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</si>
  <si>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</si>
  <si>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</si>
  <si>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</si>
  <si>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</si>
  <si>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</si>
  <si>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</si>
  <si>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</si>
  <si>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</si>
  <si>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</si>
  <si>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</si>
  <si>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</si>
  <si>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</si>
  <si>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</si>
  <si>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</si>
  <si>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</si>
  <si>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</si>
  <si>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</si>
  <si>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</si>
  <si>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</si>
  <si>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</si>
  <si>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</si>
  <si>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</si>
  <si>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</si>
  <si>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</si>
  <si>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</si>
  <si>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</si>
  <si>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</si>
  <si>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</si>
  <si>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</si>
  <si>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</si>
  <si>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</si>
  <si>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</si>
  <si>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</si>
  <si>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</si>
  <si>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</si>
  <si>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</si>
  <si>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</si>
  <si>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</si>
  <si>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</si>
  <si>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</si>
  <si>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</si>
  <si>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</si>
  <si>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</si>
  <si>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</si>
  <si>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</si>
  <si>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</si>
  <si>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</si>
  <si>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</si>
  <si>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</si>
  <si>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</si>
  <si>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</si>
  <si>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</si>
  <si>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</si>
  <si>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</si>
  <si>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</si>
  <si>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</si>
  <si>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</si>
  <si>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</si>
  <si>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</si>
  <si>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</si>
  <si>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</si>
  <si>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</si>
  <si>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</si>
  <si>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</si>
  <si>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</si>
  <si>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</si>
  <si>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</si>
  <si>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</si>
  <si>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</si>
  <si>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</si>
  <si>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</si>
  <si>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</si>
  <si>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</si>
  <si>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</si>
  <si>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</si>
  <si>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</si>
  <si>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</si>
  <si>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</si>
  <si>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</si>
  <si>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</si>
  <si>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</si>
  <si>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</si>
  <si>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</si>
  <si>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</si>
  <si>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</si>
  <si>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</si>
  <si>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</si>
  <si>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</si>
  <si>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</si>
  <si>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</si>
  <si>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</si>
  <si>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</si>
  <si>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</si>
  <si>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</si>
  <si>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</si>
  <si>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</si>
  <si>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</si>
  <si>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</si>
  <si>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</si>
  <si>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</si>
  <si>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</si>
  <si>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</si>
  <si>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</si>
  <si>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</si>
  <si>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</si>
  <si>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</si>
  <si>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</si>
  <si>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</si>
  <si>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</si>
  <si>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</si>
  <si>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</si>
  <si>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</si>
  <si>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</si>
  <si>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</si>
  <si>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</si>
  <si>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</si>
  <si>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</si>
  <si>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</si>
  <si>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</si>
  <si>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</si>
  <si>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</si>
  <si>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</si>
  <si>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</si>
  <si>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</si>
  <si>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</si>
  <si>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</si>
  <si>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</si>
  <si>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</si>
  <si>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</si>
  <si>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</si>
  <si>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</si>
  <si>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</si>
  <si>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</si>
  <si>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</si>
  <si>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</si>
  <si>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</si>
  <si>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</si>
  <si>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</si>
  <si>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</si>
  <si>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</si>
  <si>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</si>
  <si>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</si>
  <si>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</si>
  <si>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</si>
  <si>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</si>
  <si>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</si>
  <si>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</si>
  <si>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</si>
  <si>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</si>
  <si>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</si>
  <si>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</si>
  <si>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</si>
  <si>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</si>
  <si>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</si>
  <si>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</si>
  <si>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</si>
  <si>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</si>
  <si>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</si>
  <si>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</si>
  <si>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</si>
  <si>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</si>
  <si>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</si>
  <si>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</si>
  <si>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</si>
  <si>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</si>
  <si>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</si>
  <si>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</si>
  <si>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</si>
  <si>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</si>
  <si>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</si>
  <si>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</si>
  <si>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</si>
  <si>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</si>
  <si>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</si>
  <si>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</si>
  <si>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</si>
  <si>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</si>
  <si>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</si>
  <si>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</si>
  <si>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</si>
  <si>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</si>
  <si>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</si>
  <si>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</si>
  <si>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</si>
  <si>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</si>
  <si>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</si>
  <si>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</si>
  <si>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</si>
  <si>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</si>
  <si>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</si>
  <si>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</si>
  <si>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</si>
  <si>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</si>
  <si>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</si>
  <si>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</si>
  <si>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</si>
  <si>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</si>
  <si>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</si>
  <si>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</si>
  <si>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</si>
  <si>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</si>
  <si>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</si>
  <si>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</si>
  <si>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</si>
  <si>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</si>
  <si>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</si>
  <si>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</si>
  <si>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</si>
  <si>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</si>
  <si>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</si>
  <si>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</si>
  <si>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</si>
  <si>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</si>
  <si>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</si>
  <si>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</si>
  <si>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</si>
  <si>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</si>
  <si>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</si>
  <si>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</si>
  <si>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</si>
  <si>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</si>
  <si>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</si>
  <si>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</si>
  <si>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</si>
  <si>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</si>
  <si>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</si>
  <si>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</si>
  <si>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</si>
  <si>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</si>
  <si>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</si>
  <si>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</si>
  <si>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</si>
  <si>
    <t>2024-01-09@A.xlsm</t>
  </si>
  <si>
    <t>2024-01-11@A.xlsm</t>
  </si>
  <si>
    <t>2024-01-16@A.xlsm</t>
  </si>
  <si>
    <t>2024-01-18@A.xlsm</t>
  </si>
  <si>
    <t>2024-01-18@B.xlsm</t>
  </si>
  <si>
    <t>2024-02-13@A.xlsm</t>
  </si>
  <si>
    <t>西野修世</t>
  </si>
  <si>
    <t>2024-02-15@A.xlsm</t>
  </si>
  <si>
    <t>2024-02-15@B.xlsm</t>
  </si>
  <si>
    <t>2024-02-20@A.xlsm</t>
  </si>
  <si>
    <t>2024-02-20@B.xlsm</t>
  </si>
  <si>
    <t>2024-04-09@A.xlsm</t>
  </si>
  <si>
    <t>2024-04-11@A.xlsm</t>
  </si>
  <si>
    <t>2024-04-16@A.xlsm</t>
  </si>
  <si>
    <t>2024-04-18@A.xlsm</t>
  </si>
  <si>
    <t>高橋英将</t>
  </si>
  <si>
    <t>2024-04-23@A.xlsm</t>
  </si>
  <si>
    <t>佐藤成</t>
  </si>
  <si>
    <t>2024-04-23@B.xlsm</t>
  </si>
  <si>
    <t>2024-04-25@A.xlsm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</si>
</sst>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全体!$K$2:$K$723</c:f>
              <c:numCache>
                <c:formatCode>General</c:formatCode>
                <c:ptCount val="7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</c:numCache>
            </c:numRef>
          </c:xVal>
          <c:yVal>
            <c:numRef>
              <c:f>全体!$L$2:$L$723</c:f>
              <c:numCache>
                <c:formatCode>\+0.0;\-0.0;\±0</c:formatCode>
                <c:ptCount val="722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  <c:pt idx="598">
                  <c:v>-165.70000000000005</c:v>
                </c:pt>
                <c:pt idx="599">
                  <c:v>-186.80000000000004</c:v>
                </c:pt>
                <c:pt idx="600">
                  <c:v>-120.70000000000005</c:v>
                </c:pt>
                <c:pt idx="601">
                  <c:v>-114.50000000000004</c:v>
                </c:pt>
                <c:pt idx="602">
                  <c:v>-110.30000000000004</c:v>
                </c:pt>
                <c:pt idx="603">
                  <c:v>-152.50000000000006</c:v>
                </c:pt>
                <c:pt idx="604">
                  <c:v>-95.500000000000057</c:v>
                </c:pt>
                <c:pt idx="605">
                  <c:v>-114.50000000000006</c:v>
                </c:pt>
                <c:pt idx="606">
                  <c:v>-52.100000000000058</c:v>
                </c:pt>
                <c:pt idx="607">
                  <c:v>-72.400000000000063</c:v>
                </c:pt>
                <c:pt idx="608">
                  <c:v>-130.10000000000008</c:v>
                </c:pt>
                <c:pt idx="609">
                  <c:v>-114.50000000000009</c:v>
                </c:pt>
                <c:pt idx="610">
                  <c:v>-126.30000000000008</c:v>
                </c:pt>
                <c:pt idx="611">
                  <c:v>-174.50000000000009</c:v>
                </c:pt>
                <c:pt idx="612">
                  <c:v>-165.8000000000001</c:v>
                </c:pt>
                <c:pt idx="613">
                  <c:v>-114.5000000000001</c:v>
                </c:pt>
                <c:pt idx="614">
                  <c:v>-38.300000000000097</c:v>
                </c:pt>
                <c:pt idx="615">
                  <c:v>-89.300000000000097</c:v>
                </c:pt>
                <c:pt idx="616">
                  <c:v>-114.10000000000009</c:v>
                </c:pt>
                <c:pt idx="617">
                  <c:v>-114.5000000000001</c:v>
                </c:pt>
                <c:pt idx="618">
                  <c:v>-102.3000000000001</c:v>
                </c:pt>
                <c:pt idx="619">
                  <c:v>-43.400000000000098</c:v>
                </c:pt>
                <c:pt idx="620">
                  <c:v>-54.700000000000102</c:v>
                </c:pt>
                <c:pt idx="621">
                  <c:v>-114.5000000000001</c:v>
                </c:pt>
                <c:pt idx="622">
                  <c:v>-171.10000000000011</c:v>
                </c:pt>
                <c:pt idx="623">
                  <c:v>-190.90000000000012</c:v>
                </c:pt>
                <c:pt idx="624">
                  <c:v>-185.70000000000013</c:v>
                </c:pt>
                <c:pt idx="625">
                  <c:v>-114.50000000000013</c:v>
                </c:pt>
                <c:pt idx="626">
                  <c:v>-131.50000000000011</c:v>
                </c:pt>
                <c:pt idx="627">
                  <c:v>-120.70000000000012</c:v>
                </c:pt>
                <c:pt idx="628">
                  <c:v>-166.90000000000012</c:v>
                </c:pt>
                <c:pt idx="629">
                  <c:v>-114.50000000000011</c:v>
                </c:pt>
                <c:pt idx="630">
                  <c:v>-60.000000000000114</c:v>
                </c:pt>
                <c:pt idx="631">
                  <c:v>-109.80000000000011</c:v>
                </c:pt>
                <c:pt idx="632">
                  <c:v>-125.90000000000012</c:v>
                </c:pt>
                <c:pt idx="633">
                  <c:v>-114.50000000000011</c:v>
                </c:pt>
                <c:pt idx="634">
                  <c:v>-125.60000000000011</c:v>
                </c:pt>
                <c:pt idx="635">
                  <c:v>-184.40000000000009</c:v>
                </c:pt>
                <c:pt idx="636">
                  <c:v>-129.10000000000008</c:v>
                </c:pt>
                <c:pt idx="637">
                  <c:v>-114.50000000000009</c:v>
                </c:pt>
                <c:pt idx="638">
                  <c:v>-44.500000000000085</c:v>
                </c:pt>
                <c:pt idx="639">
                  <c:v>-30.000000000000085</c:v>
                </c:pt>
                <c:pt idx="640">
                  <c:v>-59.100000000000087</c:v>
                </c:pt>
                <c:pt idx="641">
                  <c:v>-113.50000000000009</c:v>
                </c:pt>
                <c:pt idx="642">
                  <c:v>-137.50000000000009</c:v>
                </c:pt>
                <c:pt idx="643">
                  <c:v>-129.50000000000009</c:v>
                </c:pt>
                <c:pt idx="644">
                  <c:v>-66.800000000000082</c:v>
                </c:pt>
                <c:pt idx="645">
                  <c:v>-113.50000000000009</c:v>
                </c:pt>
                <c:pt idx="646">
                  <c:v>-45.300000000000082</c:v>
                </c:pt>
                <c:pt idx="647">
                  <c:v>-74.300000000000082</c:v>
                </c:pt>
                <c:pt idx="648">
                  <c:v>-61.500000000000085</c:v>
                </c:pt>
                <c:pt idx="649">
                  <c:v>-113.50000000000009</c:v>
                </c:pt>
                <c:pt idx="650">
                  <c:v>-164.7000000000001</c:v>
                </c:pt>
                <c:pt idx="651">
                  <c:v>-112.2000000000001</c:v>
                </c:pt>
                <c:pt idx="652">
                  <c:v>-123.2000000000001</c:v>
                </c:pt>
                <c:pt idx="653">
                  <c:v>-113.5000000000001</c:v>
                </c:pt>
                <c:pt idx="654">
                  <c:v>-103.10000000000009</c:v>
                </c:pt>
                <c:pt idx="655">
                  <c:v>-124.90000000000009</c:v>
                </c:pt>
                <c:pt idx="656">
                  <c:v>-169.3000000000001</c:v>
                </c:pt>
                <c:pt idx="657">
                  <c:v>-110.60000000000009</c:v>
                </c:pt>
                <c:pt idx="658">
                  <c:v>-36.900000000000091</c:v>
                </c:pt>
                <c:pt idx="659">
                  <c:v>-64.400000000000091</c:v>
                </c:pt>
                <c:pt idx="660">
                  <c:v>-47.900000000000091</c:v>
                </c:pt>
                <c:pt idx="661">
                  <c:v>-110.60000000000009</c:v>
                </c:pt>
                <c:pt idx="662">
                  <c:v>-41.500000000000099</c:v>
                </c:pt>
                <c:pt idx="663">
                  <c:v>-98.700000000000102</c:v>
                </c:pt>
                <c:pt idx="664">
                  <c:v>-134.90000000000009</c:v>
                </c:pt>
                <c:pt idx="665">
                  <c:v>-110.60000000000009</c:v>
                </c:pt>
                <c:pt idx="666">
                  <c:v>-130.3000000000001</c:v>
                </c:pt>
                <c:pt idx="667">
                  <c:v>-64.600000000000094</c:v>
                </c:pt>
                <c:pt idx="668">
                  <c:v>-117.10000000000009</c:v>
                </c:pt>
                <c:pt idx="669">
                  <c:v>-110.60000000000009</c:v>
                </c:pt>
                <c:pt idx="670">
                  <c:v>-158.7000000000001</c:v>
                </c:pt>
                <c:pt idx="671">
                  <c:v>-147.00000000000011</c:v>
                </c:pt>
                <c:pt idx="672">
                  <c:v>-166.00000000000011</c:v>
                </c:pt>
                <c:pt idx="673">
                  <c:v>-111.60000000000011</c:v>
                </c:pt>
                <c:pt idx="674">
                  <c:v>-106.00000000000011</c:v>
                </c:pt>
                <c:pt idx="675">
                  <c:v>-155.80000000000013</c:v>
                </c:pt>
                <c:pt idx="676">
                  <c:v>-175.80000000000013</c:v>
                </c:pt>
                <c:pt idx="677">
                  <c:v>-111.60000000000012</c:v>
                </c:pt>
                <c:pt idx="678">
                  <c:v>-57.200000000000124</c:v>
                </c:pt>
                <c:pt idx="679">
                  <c:v>-110.20000000000013</c:v>
                </c:pt>
                <c:pt idx="680">
                  <c:v>-121.80000000000013</c:v>
                </c:pt>
                <c:pt idx="681">
                  <c:v>-111.60000000000012</c:v>
                </c:pt>
                <c:pt idx="682">
                  <c:v>-63.400000000000119</c:v>
                </c:pt>
                <c:pt idx="683">
                  <c:v>-107.30000000000013</c:v>
                </c:pt>
                <c:pt idx="684">
                  <c:v>-129.60000000000014</c:v>
                </c:pt>
                <c:pt idx="685">
                  <c:v>-121.60000000000014</c:v>
                </c:pt>
                <c:pt idx="686">
                  <c:v>-72.700000000000131</c:v>
                </c:pt>
                <c:pt idx="687">
                  <c:v>-89.100000000000136</c:v>
                </c:pt>
                <c:pt idx="688">
                  <c:v>-80.800000000000139</c:v>
                </c:pt>
                <c:pt idx="689">
                  <c:v>-121.60000000000014</c:v>
                </c:pt>
                <c:pt idx="690">
                  <c:v>-168.50000000000014</c:v>
                </c:pt>
                <c:pt idx="691">
                  <c:v>-110.90000000000015</c:v>
                </c:pt>
                <c:pt idx="692">
                  <c:v>-132.20000000000016</c:v>
                </c:pt>
                <c:pt idx="693">
                  <c:v>-121.60000000000016</c:v>
                </c:pt>
                <c:pt idx="694">
                  <c:v>-179.40000000000015</c:v>
                </c:pt>
                <c:pt idx="695">
                  <c:v>-177.70000000000016</c:v>
                </c:pt>
                <c:pt idx="696">
                  <c:v>-176.00000000000017</c:v>
                </c:pt>
                <c:pt idx="697">
                  <c:v>-121.60000000000016</c:v>
                </c:pt>
                <c:pt idx="698">
                  <c:v>-174.30000000000018</c:v>
                </c:pt>
                <c:pt idx="699">
                  <c:v>-108.90000000000018</c:v>
                </c:pt>
                <c:pt idx="700">
                  <c:v>-131.00000000000017</c:v>
                </c:pt>
                <c:pt idx="701">
                  <c:v>-121.60000000000016</c:v>
                </c:pt>
                <c:pt idx="702">
                  <c:v>-114.70000000000016</c:v>
                </c:pt>
                <c:pt idx="703">
                  <c:v>-158.60000000000016</c:v>
                </c:pt>
                <c:pt idx="704">
                  <c:v>-107.10000000000016</c:v>
                </c:pt>
                <c:pt idx="705">
                  <c:v>-121.60000000000016</c:v>
                </c:pt>
                <c:pt idx="706">
                  <c:v>-172.70000000000016</c:v>
                </c:pt>
                <c:pt idx="707">
                  <c:v>-187.70000000000016</c:v>
                </c:pt>
                <c:pt idx="708">
                  <c:v>-175.50000000000017</c:v>
                </c:pt>
                <c:pt idx="709">
                  <c:v>-121.60000000000016</c:v>
                </c:pt>
                <c:pt idx="710">
                  <c:v>-136.40000000000018</c:v>
                </c:pt>
                <c:pt idx="711">
                  <c:v>-188.70000000000016</c:v>
                </c:pt>
                <c:pt idx="712">
                  <c:v>-177.80000000000015</c:v>
                </c:pt>
                <c:pt idx="713">
                  <c:v>-121.60000000000015</c:v>
                </c:pt>
                <c:pt idx="714">
                  <c:v>-174.20000000000016</c:v>
                </c:pt>
                <c:pt idx="715">
                  <c:v>-163.30000000000015</c:v>
                </c:pt>
                <c:pt idx="716">
                  <c:v>-103.00000000000016</c:v>
                </c:pt>
                <c:pt idx="717">
                  <c:v>-121.60000000000016</c:v>
                </c:pt>
                <c:pt idx="718">
                  <c:v>-43.100000000000165</c:v>
                </c:pt>
                <c:pt idx="719">
                  <c:v>-96.100000000000165</c:v>
                </c:pt>
                <c:pt idx="720">
                  <c:v>-96.500000000000171</c:v>
                </c:pt>
                <c:pt idx="721">
                  <c:v>-121.60000000000016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-61.026352288488212</c:v>
                </c:pt>
                <c:pt idx="1">
                  <c:v>-7.489597780859917</c:v>
                </c:pt>
                <c:pt idx="2">
                  <c:v>-24.383164005805515</c:v>
                </c:pt>
                <c:pt idx="3">
                  <c:v>-22.274881516587676</c:v>
                </c:pt>
                <c:pt idx="4">
                  <c:v>-2.2916666666666665</c:v>
                </c:pt>
                <c:pt idx="5">
                  <c:v>-54.487179487179489</c:v>
                </c:pt>
                <c:pt idx="6">
                  <c:v>0</c:v>
                </c:pt>
                <c:pt idx="7">
                  <c:v>16.666666666666668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120</c:v>
                </c:pt>
                <c:pt idx="1">
                  <c:v>245</c:v>
                </c:pt>
                <c:pt idx="2">
                  <c:v>249</c:v>
                </c:pt>
                <c:pt idx="3">
                  <c:v>234</c:v>
                </c:pt>
                <c:pt idx="4">
                  <c:v>139</c:v>
                </c:pt>
                <c:pt idx="5">
                  <c:v>91</c:v>
                </c:pt>
                <c:pt idx="6">
                  <c:v>32</c:v>
                </c:pt>
                <c:pt idx="7">
                  <c:v>11</c:v>
                </c:pt>
                <c:pt idx="8">
                  <c:v>6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百瀬成空!$L$2:$L$10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-762.5</c:v>
                </c:pt>
                <c:pt idx="1">
                  <c:v>-975</c:v>
                </c:pt>
                <c:pt idx="2">
                  <c:v>-312.5</c:v>
                </c:pt>
                <c:pt idx="3">
                  <c:v>-1387.5</c:v>
                </c:pt>
                <c:pt idx="4">
                  <c:v>25</c:v>
                </c:pt>
                <c:pt idx="5">
                  <c:v>2957.1428571428573</c:v>
                </c:pt>
                <c:pt idx="6">
                  <c:v>533.33333333333337</c:v>
                </c:pt>
                <c:pt idx="7">
                  <c:v>1233.3333333333333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佐藤成浩!$K$2:$K$58</c:f>
              <c:numCache>
                <c:formatCode>General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佐藤成浩!$L$2:$L$58</c:f>
              <c:numCache>
                <c:formatCode>\+0.0;\-0.0;\±0</c:formatCode>
                <c:ptCount val="57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  <c:pt idx="53">
                  <c:v>601.6</c:v>
                </c:pt>
                <c:pt idx="54">
                  <c:v>555.4</c:v>
                </c:pt>
                <c:pt idx="55">
                  <c:v>621.1</c:v>
                </c:pt>
                <c:pt idx="56">
                  <c:v>606.6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632.14285714285711</c:v>
                </c:pt>
                <c:pt idx="1">
                  <c:v>1353.5714285714287</c:v>
                </c:pt>
                <c:pt idx="2">
                  <c:v>1107.2727272727273</c:v>
                </c:pt>
                <c:pt idx="3">
                  <c:v>-59.574468085106382</c:v>
                </c:pt>
                <c:pt idx="4">
                  <c:v>1152.9411764705883</c:v>
                </c:pt>
                <c:pt idx="5">
                  <c:v>1052.1739130434783</c:v>
                </c:pt>
                <c:pt idx="6">
                  <c:v>1000</c:v>
                </c:pt>
                <c:pt idx="7">
                  <c:v>-1866.6666666666667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5</c:v>
                </c:pt>
                <c:pt idx="1">
                  <c:v>15</c:v>
                </c:pt>
                <c:pt idx="2">
                  <c:v>16</c:v>
                </c:pt>
                <c:pt idx="3">
                  <c:v>27</c:v>
                </c:pt>
                <c:pt idx="4">
                  <c:v>7</c:v>
                </c:pt>
                <c:pt idx="5">
                  <c:v>10</c:v>
                </c:pt>
                <c:pt idx="6">
                  <c:v>6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柳澤颯吾!$L$2:$L$61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  <c:pt idx="54">
                  <c:v>330.39999999999992</c:v>
                </c:pt>
                <c:pt idx="55">
                  <c:v>319.2999999999999</c:v>
                </c:pt>
                <c:pt idx="56">
                  <c:v>371.7999999999999</c:v>
                </c:pt>
                <c:pt idx="57">
                  <c:v>349.99999999999989</c:v>
                </c:pt>
                <c:pt idx="58">
                  <c:v>292.7999999999999</c:v>
                </c:pt>
                <c:pt idx="59">
                  <c:v>244.6999999999999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862.71186440677968</c:v>
                </c:pt>
                <c:pt idx="1">
                  <c:v>298.30508474576271</c:v>
                </c:pt>
                <c:pt idx="2">
                  <c:v>1091.0714285714287</c:v>
                </c:pt>
                <c:pt idx="3">
                  <c:v>466.66666666666669</c:v>
                </c:pt>
                <c:pt idx="4">
                  <c:v>-328.57142857142856</c:v>
                </c:pt>
                <c:pt idx="5">
                  <c:v>-1365</c:v>
                </c:pt>
                <c:pt idx="6">
                  <c:v>127.27272727272727</c:v>
                </c:pt>
                <c:pt idx="7">
                  <c:v>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32</c:v>
                </c:pt>
                <c:pt idx="3">
                  <c:v>9</c:v>
                </c:pt>
                <c:pt idx="4">
                  <c:v>16</c:v>
                </c:pt>
                <c:pt idx="5">
                  <c:v>11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伊藤仁城!$L$2:$L$22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  <c:pt idx="20">
                  <c:v>-176.1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-860</c:v>
                </c:pt>
                <c:pt idx="2">
                  <c:v>-1855</c:v>
                </c:pt>
                <c:pt idx="3">
                  <c:v>290</c:v>
                </c:pt>
                <c:pt idx="4">
                  <c:v>-2146.1538461538462</c:v>
                </c:pt>
                <c:pt idx="5">
                  <c:v>-1744.4444444444443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9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中村花菜!$K$2:$K$44</c:f>
              <c:numCache>
                <c:formatCode>General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中村花菜!$L$2:$L$44</c:f>
              <c:numCache>
                <c:formatCode>\+0.0;\-0.0;\±0</c:formatCode>
                <c:ptCount val="43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  <c:pt idx="30">
                  <c:v>-366.19999999999993</c:v>
                </c:pt>
                <c:pt idx="31">
                  <c:v>-408.39999999999992</c:v>
                </c:pt>
                <c:pt idx="32">
                  <c:v>-408.7999999999999</c:v>
                </c:pt>
                <c:pt idx="33">
                  <c:v>-428.59999999999991</c:v>
                </c:pt>
                <c:pt idx="34">
                  <c:v>-417.7999999999999</c:v>
                </c:pt>
                <c:pt idx="35">
                  <c:v>-468.99999999999989</c:v>
                </c:pt>
                <c:pt idx="36">
                  <c:v>-410.2999999999999</c:v>
                </c:pt>
                <c:pt idx="37">
                  <c:v>-385.99999999999989</c:v>
                </c:pt>
                <c:pt idx="38">
                  <c:v>-404.99999999999989</c:v>
                </c:pt>
                <c:pt idx="39">
                  <c:v>-424.99999999999989</c:v>
                </c:pt>
                <c:pt idx="40">
                  <c:v>-468.89999999999986</c:v>
                </c:pt>
                <c:pt idx="41">
                  <c:v>-412.69999999999987</c:v>
                </c:pt>
                <c:pt idx="42">
                  <c:v>-352.39999999999986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-1371.4285714285713</c:v>
                </c:pt>
                <c:pt idx="1">
                  <c:v>447.61904761904759</c:v>
                </c:pt>
                <c:pt idx="2">
                  <c:v>-1387.8048780487804</c:v>
                </c:pt>
                <c:pt idx="3">
                  <c:v>-410.25641025641028</c:v>
                </c:pt>
                <c:pt idx="4">
                  <c:v>-106.06060606060606</c:v>
                </c:pt>
                <c:pt idx="5">
                  <c:v>-795.23809523809518</c:v>
                </c:pt>
                <c:pt idx="6">
                  <c:v>-277.77777777777777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8</c:v>
                </c:pt>
                <c:pt idx="1">
                  <c:v>15</c:v>
                </c:pt>
                <c:pt idx="2">
                  <c:v>7</c:v>
                </c:pt>
                <c:pt idx="3">
                  <c:v>19</c:v>
                </c:pt>
                <c:pt idx="4">
                  <c:v>7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中村季暉!$L$2:$L$27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  <c:pt idx="25">
                  <c:v>-242.09999999999994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320</c:v>
                </c:pt>
                <c:pt idx="1">
                  <c:v>424</c:v>
                </c:pt>
                <c:pt idx="2">
                  <c:v>-1418.1818181818182</c:v>
                </c:pt>
                <c:pt idx="3">
                  <c:v>-635</c:v>
                </c:pt>
                <c:pt idx="4">
                  <c:v>-1475</c:v>
                </c:pt>
                <c:pt idx="5">
                  <c:v>-3777.7777777777778</c:v>
                </c:pt>
                <c:pt idx="6">
                  <c:v>700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6</c:v>
                </c:pt>
                <c:pt idx="1">
                  <c:v>6</c:v>
                </c:pt>
                <c:pt idx="2">
                  <c:v>7</c:v>
                </c:pt>
                <c:pt idx="3">
                  <c:v>5</c:v>
                </c:pt>
                <c:pt idx="4">
                  <c:v>4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塩入悠!$L$2:$L$20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  <c:pt idx="17">
                  <c:v>75.799999999999983</c:v>
                </c:pt>
                <c:pt idx="18">
                  <c:v>86.399999999999977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-1427.7777777777778</c:v>
                </c:pt>
                <c:pt idx="1">
                  <c:v>761.11111111111109</c:v>
                </c:pt>
                <c:pt idx="2">
                  <c:v>247.05882352941177</c:v>
                </c:pt>
                <c:pt idx="3">
                  <c:v>2628.5714285714284</c:v>
                </c:pt>
                <c:pt idx="4">
                  <c:v>-280</c:v>
                </c:pt>
                <c:pt idx="5">
                  <c:v>-1183.3333333333333</c:v>
                </c:pt>
                <c:pt idx="6">
                  <c:v>633.33333333333337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3</c:v>
                </c:pt>
                <c:pt idx="1">
                  <c:v>6</c:v>
                </c:pt>
                <c:pt idx="2">
                  <c:v>4</c:v>
                </c:pt>
                <c:pt idx="3">
                  <c:v>7</c:v>
                </c:pt>
                <c:pt idx="4">
                  <c:v>5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宮澤七星!$L$2:$L$32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  <c:pt idx="27">
                  <c:v>-125.69999999999999</c:v>
                </c:pt>
                <c:pt idx="28">
                  <c:v>-71.199999999999989</c:v>
                </c:pt>
                <c:pt idx="29">
                  <c:v>-60.79999999999999</c:v>
                </c:pt>
                <c:pt idx="30">
                  <c:v>12.900000000000013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-406.66666666666669</c:v>
                </c:pt>
                <c:pt idx="1">
                  <c:v>953.33333333333337</c:v>
                </c:pt>
                <c:pt idx="2">
                  <c:v>-522.22222222222217</c:v>
                </c:pt>
                <c:pt idx="3">
                  <c:v>-450</c:v>
                </c:pt>
                <c:pt idx="4">
                  <c:v>540.90909090909088</c:v>
                </c:pt>
                <c:pt idx="5">
                  <c:v>-971.42857142857144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3</c:v>
                </c:pt>
                <c:pt idx="1">
                  <c:v>10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山本悠介!$K$2:$K$48</c:f>
              <c:numCache>
                <c:formatCode>General</c:formatCode>
                <c:ptCount val="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</c:numCache>
            </c:numRef>
          </c:xVal>
          <c:yVal>
            <c:numRef>
              <c:f>山本悠介!$L$2:$L$48</c:f>
              <c:numCache>
                <c:formatCode>\+0.0;\-0.0;\±0</c:formatCode>
                <c:ptCount val="47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  <c:pt idx="34">
                  <c:v>350.40000000000003</c:v>
                </c:pt>
                <c:pt idx="35">
                  <c:v>401.70000000000005</c:v>
                </c:pt>
                <c:pt idx="36">
                  <c:v>477.90000000000003</c:v>
                </c:pt>
                <c:pt idx="37">
                  <c:v>490.1</c:v>
                </c:pt>
                <c:pt idx="38">
                  <c:v>561.30000000000007</c:v>
                </c:pt>
                <c:pt idx="39">
                  <c:v>613.70000000000005</c:v>
                </c:pt>
                <c:pt idx="40">
                  <c:v>628.20000000000005</c:v>
                </c:pt>
                <c:pt idx="41">
                  <c:v>637.90000000000009</c:v>
                </c:pt>
                <c:pt idx="42">
                  <c:v>648.10000000000014</c:v>
                </c:pt>
                <c:pt idx="43">
                  <c:v>625.80000000000018</c:v>
                </c:pt>
                <c:pt idx="44">
                  <c:v>683.4000000000002</c:v>
                </c:pt>
                <c:pt idx="45">
                  <c:v>625.60000000000025</c:v>
                </c:pt>
                <c:pt idx="46">
                  <c:v>636.50000000000023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1360.8695652173913</c:v>
                </c:pt>
                <c:pt idx="1">
                  <c:v>1139.1304347826087</c:v>
                </c:pt>
                <c:pt idx="2">
                  <c:v>162.22222222222223</c:v>
                </c:pt>
                <c:pt idx="3">
                  <c:v>828.57142857142856</c:v>
                </c:pt>
                <c:pt idx="4">
                  <c:v>687.17948717948718</c:v>
                </c:pt>
                <c:pt idx="5">
                  <c:v>970.37037037037032</c:v>
                </c:pt>
                <c:pt idx="6">
                  <c:v>-1281.25</c:v>
                </c:pt>
                <c:pt idx="7">
                  <c:v>916.66666666666663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12</c:v>
                </c:pt>
                <c:pt idx="1">
                  <c:v>29</c:v>
                </c:pt>
                <c:pt idx="2">
                  <c:v>23</c:v>
                </c:pt>
                <c:pt idx="3">
                  <c:v>17</c:v>
                </c:pt>
                <c:pt idx="4">
                  <c:v>14</c:v>
                </c:pt>
                <c:pt idx="5">
                  <c:v>3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清水常緑!$K$2:$K$55</c:f>
              <c:numCache>
                <c:formatCode>General</c:formatCode>
                <c:ptCount val="5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</c:numCache>
            </c:numRef>
          </c:xVal>
          <c:yVal>
            <c:numRef>
              <c:f>清水常緑!$L$2:$L$55</c:f>
              <c:numCache>
                <c:formatCode>\+0.0;\-0.0;\±0</c:formatCode>
                <c:ptCount val="54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  <c:pt idx="36">
                  <c:v>-0.69999999999997442</c:v>
                </c:pt>
                <c:pt idx="37">
                  <c:v>-19.699999999999974</c:v>
                </c:pt>
                <c:pt idx="38">
                  <c:v>-39.999999999999972</c:v>
                </c:pt>
                <c:pt idx="39">
                  <c:v>-88.199999999999974</c:v>
                </c:pt>
                <c:pt idx="40">
                  <c:v>-99.499999999999972</c:v>
                </c:pt>
                <c:pt idx="41">
                  <c:v>-94.299999999999969</c:v>
                </c:pt>
                <c:pt idx="42">
                  <c:v>-153.09999999999997</c:v>
                </c:pt>
                <c:pt idx="43">
                  <c:v>-205.09999999999997</c:v>
                </c:pt>
                <c:pt idx="44">
                  <c:v>-267.79999999999995</c:v>
                </c:pt>
                <c:pt idx="45">
                  <c:v>-303.99999999999994</c:v>
                </c:pt>
                <c:pt idx="46">
                  <c:v>-297.49999999999994</c:v>
                </c:pt>
                <c:pt idx="47">
                  <c:v>-233.29999999999995</c:v>
                </c:pt>
                <c:pt idx="48">
                  <c:v>-244.89999999999995</c:v>
                </c:pt>
                <c:pt idx="49">
                  <c:v>-236.59999999999994</c:v>
                </c:pt>
                <c:pt idx="50">
                  <c:v>-185.09999999999994</c:v>
                </c:pt>
                <c:pt idx="51">
                  <c:v>-131.19999999999993</c:v>
                </c:pt>
                <c:pt idx="52">
                  <c:v>-183.79999999999993</c:v>
                </c:pt>
                <c:pt idx="53">
                  <c:v>-184.19999999999993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-1622.6415094339623</c:v>
                </c:pt>
                <c:pt idx="1">
                  <c:v>581.13207547169816</c:v>
                </c:pt>
                <c:pt idx="2">
                  <c:v>9.615384615384615</c:v>
                </c:pt>
                <c:pt idx="3">
                  <c:v>-1056</c:v>
                </c:pt>
                <c:pt idx="4">
                  <c:v>-941.46341463414637</c:v>
                </c:pt>
                <c:pt idx="5">
                  <c:v>1488.8888888888889</c:v>
                </c:pt>
                <c:pt idx="6">
                  <c:v>1280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14</c:v>
                </c:pt>
                <c:pt idx="1">
                  <c:v>14</c:v>
                </c:pt>
                <c:pt idx="2">
                  <c:v>17</c:v>
                </c:pt>
                <c:pt idx="3">
                  <c:v>10</c:v>
                </c:pt>
                <c:pt idx="4">
                  <c:v>12</c:v>
                </c:pt>
                <c:pt idx="5">
                  <c:v>9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所附快和!$L$2:$L$31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  <c:pt idx="14">
                  <c:v>-282.49999999999994</c:v>
                </c:pt>
                <c:pt idx="15">
                  <c:v>-329.19999999999993</c:v>
                </c:pt>
                <c:pt idx="16">
                  <c:v>-373.59999999999991</c:v>
                </c:pt>
                <c:pt idx="17">
                  <c:v>-357.09999999999991</c:v>
                </c:pt>
                <c:pt idx="18">
                  <c:v>-287.99999999999989</c:v>
                </c:pt>
                <c:pt idx="19">
                  <c:v>-307.69999999999987</c:v>
                </c:pt>
                <c:pt idx="20">
                  <c:v>-357.49999999999989</c:v>
                </c:pt>
                <c:pt idx="21">
                  <c:v>-303.09999999999991</c:v>
                </c:pt>
                <c:pt idx="22">
                  <c:v>-254.89999999999992</c:v>
                </c:pt>
                <c:pt idx="23">
                  <c:v>-205.99999999999991</c:v>
                </c:pt>
                <c:pt idx="24">
                  <c:v>-227.29999999999993</c:v>
                </c:pt>
                <c:pt idx="25">
                  <c:v>-225.59999999999994</c:v>
                </c:pt>
                <c:pt idx="26">
                  <c:v>-160.19999999999993</c:v>
                </c:pt>
                <c:pt idx="27">
                  <c:v>-211.29999999999993</c:v>
                </c:pt>
                <c:pt idx="28">
                  <c:v>-226.09999999999994</c:v>
                </c:pt>
                <c:pt idx="29">
                  <c:v>-215.19999999999993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-1837.9310344827586</c:v>
                </c:pt>
                <c:pt idx="1">
                  <c:v>-1331.0344827586207</c:v>
                </c:pt>
                <c:pt idx="2">
                  <c:v>-675</c:v>
                </c:pt>
                <c:pt idx="3">
                  <c:v>148</c:v>
                </c:pt>
                <c:pt idx="4">
                  <c:v>2116.6666666666665</c:v>
                </c:pt>
                <c:pt idx="5">
                  <c:v>-466.66666666666669</c:v>
                </c:pt>
                <c:pt idx="6">
                  <c:v>3500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3</c:v>
                </c:pt>
                <c:pt idx="1">
                  <c:v>9</c:v>
                </c:pt>
                <c:pt idx="2">
                  <c:v>6</c:v>
                </c:pt>
                <c:pt idx="3">
                  <c:v>8</c:v>
                </c:pt>
                <c:pt idx="4">
                  <c:v>6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長野柊馬!$K$2:$K$50</c:f>
              <c:numCache>
                <c:formatCode>General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長野柊馬!$L$2:$L$50</c:f>
              <c:numCache>
                <c:formatCode>\+0.0;\-0.0;\±0</c:formatCode>
                <c:ptCount val="49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  <c:pt idx="27">
                  <c:v>445.30000000000007</c:v>
                </c:pt>
                <c:pt idx="28">
                  <c:v>449.50000000000006</c:v>
                </c:pt>
                <c:pt idx="29">
                  <c:v>465.10000000000008</c:v>
                </c:pt>
                <c:pt idx="30">
                  <c:v>473.80000000000007</c:v>
                </c:pt>
                <c:pt idx="31">
                  <c:v>449.00000000000006</c:v>
                </c:pt>
                <c:pt idx="32">
                  <c:v>507.90000000000003</c:v>
                </c:pt>
                <c:pt idx="33">
                  <c:v>491.8</c:v>
                </c:pt>
                <c:pt idx="34">
                  <c:v>547.1</c:v>
                </c:pt>
                <c:pt idx="35">
                  <c:v>518</c:v>
                </c:pt>
                <c:pt idx="36">
                  <c:v>526</c:v>
                </c:pt>
                <c:pt idx="37">
                  <c:v>594.20000000000005</c:v>
                </c:pt>
                <c:pt idx="38">
                  <c:v>566.70000000000005</c:v>
                </c:pt>
                <c:pt idx="39">
                  <c:v>578.40000000000009</c:v>
                </c:pt>
                <c:pt idx="40">
                  <c:v>584.00000000000011</c:v>
                </c:pt>
                <c:pt idx="41">
                  <c:v>543.20000000000016</c:v>
                </c:pt>
                <c:pt idx="42">
                  <c:v>496.30000000000018</c:v>
                </c:pt>
                <c:pt idx="43">
                  <c:v>550.70000000000016</c:v>
                </c:pt>
                <c:pt idx="44">
                  <c:v>498.00000000000017</c:v>
                </c:pt>
                <c:pt idx="45">
                  <c:v>483.00000000000017</c:v>
                </c:pt>
                <c:pt idx="46">
                  <c:v>430.70000000000016</c:v>
                </c:pt>
                <c:pt idx="47">
                  <c:v>412.10000000000014</c:v>
                </c:pt>
                <c:pt idx="48">
                  <c:v>490.60000000000014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95.833333333333329</c:v>
                </c:pt>
                <c:pt idx="1">
                  <c:v>-933.33333333333337</c:v>
                </c:pt>
                <c:pt idx="2">
                  <c:v>1974.4186046511627</c:v>
                </c:pt>
                <c:pt idx="3">
                  <c:v>881.57894736842104</c:v>
                </c:pt>
                <c:pt idx="4">
                  <c:v>1114.8148148148148</c:v>
                </c:pt>
                <c:pt idx="5">
                  <c:v>1188.8888888888889</c:v>
                </c:pt>
                <c:pt idx="6">
                  <c:v>-3600</c:v>
                </c:pt>
                <c:pt idx="7">
                  <c:v>-4000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8</c:v>
                </c:pt>
                <c:pt idx="1">
                  <c:v>13</c:v>
                </c:pt>
                <c:pt idx="2">
                  <c:v>22</c:v>
                </c:pt>
                <c:pt idx="3">
                  <c:v>20</c:v>
                </c:pt>
                <c:pt idx="4">
                  <c:v>10</c:v>
                </c:pt>
                <c:pt idx="5">
                  <c:v>7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小林圭太!$L$2:$L$27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  <c:pt idx="13">
                  <c:v>-154</c:v>
                </c:pt>
                <c:pt idx="14">
                  <c:v>-97</c:v>
                </c:pt>
                <c:pt idx="15">
                  <c:v>-34.6</c:v>
                </c:pt>
                <c:pt idx="16">
                  <c:v>-46.400000000000006</c:v>
                </c:pt>
                <c:pt idx="17">
                  <c:v>-97.4</c:v>
                </c:pt>
                <c:pt idx="18">
                  <c:v>-157.19999999999999</c:v>
                </c:pt>
                <c:pt idx="19">
                  <c:v>-207</c:v>
                </c:pt>
                <c:pt idx="20">
                  <c:v>-192.4</c:v>
                </c:pt>
                <c:pt idx="21">
                  <c:v>-246.8</c:v>
                </c:pt>
                <c:pt idx="22">
                  <c:v>-184.10000000000002</c:v>
                </c:pt>
                <c:pt idx="23">
                  <c:v>-213.10000000000002</c:v>
                </c:pt>
                <c:pt idx="24">
                  <c:v>-224.10000000000002</c:v>
                </c:pt>
                <c:pt idx="25">
                  <c:v>-169.70000000000002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-472</c:v>
                </c:pt>
                <c:pt idx="1">
                  <c:v>-688</c:v>
                </c:pt>
                <c:pt idx="2">
                  <c:v>-890.47619047619048</c:v>
                </c:pt>
                <c:pt idx="3">
                  <c:v>1236.8421052631579</c:v>
                </c:pt>
                <c:pt idx="4">
                  <c:v>-1493.75</c:v>
                </c:pt>
                <c:pt idx="5">
                  <c:v>-1087.5</c:v>
                </c:pt>
                <c:pt idx="6">
                  <c:v>1120</c:v>
                </c:pt>
                <c:pt idx="7">
                  <c:v>833.33333333333337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9</c:v>
                </c:pt>
                <c:pt idx="3">
                  <c:v>7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西野修世!$L$1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西野修世!$K$2:$K$7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西野修世!$L$2:$L$7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-24</c:v>
                </c:pt>
                <c:pt idx="2">
                  <c:v>-11.2</c:v>
                </c:pt>
                <c:pt idx="3">
                  <c:v>-63.7</c:v>
                </c:pt>
                <c:pt idx="4">
                  <c:v>-80.099999999999994</c:v>
                </c:pt>
                <c:pt idx="5">
                  <c:v>-133.1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6-48C5-9B14-D6CCF037B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西野修世!$O$1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西野修世!$N$2:$N$9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西野修世!$O$2:$O$9</c:f>
              <c:numCache>
                <c:formatCode>\+0;\-0;\±0</c:formatCode>
                <c:ptCount val="8"/>
                <c:pt idx="0">
                  <c:v>20</c:v>
                </c:pt>
                <c:pt idx="1">
                  <c:v>-5100</c:v>
                </c:pt>
                <c:pt idx="2">
                  <c:v>-540</c:v>
                </c:pt>
                <c:pt idx="3">
                  <c:v>-1500</c:v>
                </c:pt>
                <c:pt idx="4">
                  <c:v>-600</c:v>
                </c:pt>
                <c:pt idx="5">
                  <c:v>-1600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6-4474-AF62-35C31D651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西野修世!$A$35:$A$47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西野修世!$B$35:$B$47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8-44FF-85C6-12A700E0B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高橋英将!$L$1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高橋英将!$K$2:$K$6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高橋英将!$L$2:$L$6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1.7</c:v>
                </c:pt>
                <c:pt idx="2">
                  <c:v>-20.400000000000002</c:v>
                </c:pt>
                <c:pt idx="3">
                  <c:v>-64.3</c:v>
                </c:pt>
                <c:pt idx="4">
                  <c:v>-52.099999999999994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3-4E6B-9719-E61EB1279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高橋英将!$O$1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高橋英将!$N$2:$N$9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高橋英将!$O$2:$O$9</c:f>
              <c:numCache>
                <c:formatCode>\+0;\-0;\±0</c:formatCode>
                <c:ptCount val="8"/>
                <c:pt idx="0">
                  <c:v>2600</c:v>
                </c:pt>
                <c:pt idx="1">
                  <c:v>-2275</c:v>
                </c:pt>
                <c:pt idx="2">
                  <c:v>-666.66666666666663</c:v>
                </c:pt>
                <c:pt idx="3">
                  <c:v>300</c:v>
                </c:pt>
                <c:pt idx="4">
                  <c:v>-6650</c:v>
                </c:pt>
                <c:pt idx="5">
                  <c:v>11000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58-4FB6-9E29-E5ED480A6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高橋英将!$A$35:$A$47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高橋英将!$B$35:$B$47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3A-4023-9BE8-5617AE2C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佐藤成!$L$2:$L$4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6.9</c:v>
                </c:pt>
                <c:pt idx="2">
                  <c:v>-18.200000000000003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B0-448F-B2B0-F700FB2C7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佐藤成!$O$2:$O$9</c:f>
              <c:numCache>
                <c:formatCode>\+0;\-0;\±0</c:formatCode>
                <c:ptCount val="8"/>
                <c:pt idx="0">
                  <c:v>-1250</c:v>
                </c:pt>
                <c:pt idx="1">
                  <c:v>-2000</c:v>
                </c:pt>
                <c:pt idx="2">
                  <c:v>1150</c:v>
                </c:pt>
                <c:pt idx="3">
                  <c:v>-2000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FE-4583-A08A-23C3417F1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A-4572-A8D1-0D1F9373D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4.xml"/><Relationship Id="rId2" Type="http://schemas.openxmlformats.org/officeDocument/2006/relationships/chart" Target="../charts/chart143.xml"/><Relationship Id="rId1" Type="http://schemas.openxmlformats.org/officeDocument/2006/relationships/chart" Target="../charts/chart142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0.xml"/><Relationship Id="rId2" Type="http://schemas.openxmlformats.org/officeDocument/2006/relationships/chart" Target="../charts/chart149.xml"/><Relationship Id="rId1" Type="http://schemas.openxmlformats.org/officeDocument/2006/relationships/chart" Target="../charts/chart14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118"/>
  <sheetViews>
    <sheetView workbookViewId="0"/>
  </sheetViews>
  <sheetFormatPr defaultColWidth="9" defaultRowHeight="18"/>
  <cols>
    <col min="1" max="1" width="19.19921875" style="24" customWidth="1"/>
    <col min="2" max="2" width="19.1992187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45393.610810185186</v>
      </c>
      <c r="C2" s="24" t="s">
        <v>102</v>
      </c>
    </row>
    <row r="3" spans="1:4">
      <c r="A3" s="24" t="s">
        <v>165</v>
      </c>
      <c r="B3" s="25">
        <v>45393.610810185186</v>
      </c>
      <c r="C3" s="24" t="s">
        <v>102</v>
      </c>
    </row>
    <row r="4" spans="1:4">
      <c r="A4" s="24" t="s">
        <v>174</v>
      </c>
      <c r="B4" s="25">
        <v>45393.610810185186</v>
      </c>
      <c r="C4" s="24" t="s">
        <v>102</v>
      </c>
      <c r="D4" s="24" t="s">
        <v>176</v>
      </c>
    </row>
    <row r="5" spans="1:4">
      <c r="A5" s="24" t="s">
        <v>178</v>
      </c>
      <c r="B5" s="25">
        <v>45393.610810185186</v>
      </c>
      <c r="C5" s="24" t="s">
        <v>102</v>
      </c>
      <c r="D5" s="24" t="s">
        <v>176</v>
      </c>
    </row>
    <row r="6" spans="1:4">
      <c r="A6" s="24" t="s">
        <v>188</v>
      </c>
      <c r="B6" s="25">
        <v>45393.610810185186</v>
      </c>
      <c r="C6" s="24" t="s">
        <v>102</v>
      </c>
      <c r="D6" s="24" t="s">
        <v>176</v>
      </c>
    </row>
    <row r="7" spans="1:4">
      <c r="A7" s="24" t="s">
        <v>189</v>
      </c>
      <c r="B7" s="25">
        <v>45393.610810185186</v>
      </c>
      <c r="C7" s="24" t="s">
        <v>102</v>
      </c>
      <c r="D7" s="24" t="s">
        <v>176</v>
      </c>
    </row>
    <row r="8" spans="1:4">
      <c r="A8" s="24" t="s">
        <v>190</v>
      </c>
      <c r="B8" s="25">
        <v>45393.610810185186</v>
      </c>
      <c r="C8" s="24" t="s">
        <v>102</v>
      </c>
      <c r="D8" s="24" t="s">
        <v>176</v>
      </c>
    </row>
    <row r="9" spans="1:4">
      <c r="A9" s="24" t="s">
        <v>192</v>
      </c>
      <c r="B9" s="25">
        <v>45393.610810185186</v>
      </c>
      <c r="C9" s="24" t="s">
        <v>102</v>
      </c>
      <c r="D9" s="24" t="s">
        <v>176</v>
      </c>
    </row>
    <row r="10" spans="1:4">
      <c r="A10" s="24" t="s">
        <v>193</v>
      </c>
      <c r="B10" s="25">
        <v>45393.610810185186</v>
      </c>
      <c r="C10" s="24" t="s">
        <v>102</v>
      </c>
      <c r="D10" s="24" t="s">
        <v>176</v>
      </c>
    </row>
    <row r="11" spans="1:4">
      <c r="A11" s="24" t="s">
        <v>194</v>
      </c>
      <c r="B11" s="25">
        <v>45393.610810185186</v>
      </c>
      <c r="C11" s="24" t="s">
        <v>102</v>
      </c>
      <c r="D11" s="24" t="s">
        <v>176</v>
      </c>
    </row>
    <row r="12" spans="1:4">
      <c r="A12" s="24" t="s">
        <v>197</v>
      </c>
      <c r="B12" s="25">
        <v>45393.610810185186</v>
      </c>
      <c r="C12" s="24" t="s">
        <v>102</v>
      </c>
      <c r="D12" s="24" t="s">
        <v>176</v>
      </c>
    </row>
    <row r="13" spans="1:4">
      <c r="A13" s="24" t="s">
        <v>198</v>
      </c>
      <c r="B13" s="25">
        <v>45393.610810185186</v>
      </c>
      <c r="C13" s="24" t="s">
        <v>102</v>
      </c>
      <c r="D13" s="24" t="s">
        <v>176</v>
      </c>
    </row>
    <row r="14" spans="1:4">
      <c r="A14" s="24" t="s">
        <v>201</v>
      </c>
      <c r="B14" s="25">
        <v>45393.610810185186</v>
      </c>
      <c r="C14" s="24" t="s">
        <v>102</v>
      </c>
      <c r="D14" s="24" t="s">
        <v>176</v>
      </c>
    </row>
    <row r="15" spans="1:4">
      <c r="A15" s="24" t="s">
        <v>204</v>
      </c>
      <c r="B15" s="25">
        <v>45393.610810185186</v>
      </c>
      <c r="C15" s="24" t="s">
        <v>102</v>
      </c>
      <c r="D15" s="24" t="s">
        <v>176</v>
      </c>
    </row>
    <row r="16" spans="1:4">
      <c r="A16" s="24" t="s">
        <v>206</v>
      </c>
      <c r="B16" s="25">
        <v>45393.610810185186</v>
      </c>
      <c r="C16" s="24" t="s">
        <v>102</v>
      </c>
      <c r="D16" s="24" t="s">
        <v>176</v>
      </c>
    </row>
    <row r="17" spans="1:5">
      <c r="A17" s="24" t="s">
        <v>207</v>
      </c>
      <c r="B17" s="25">
        <v>45393.610810185186</v>
      </c>
      <c r="C17" s="24" t="s">
        <v>102</v>
      </c>
      <c r="D17" s="24" t="s">
        <v>176</v>
      </c>
    </row>
    <row r="18" spans="1:5">
      <c r="A18" s="24" t="s">
        <v>209</v>
      </c>
      <c r="B18" s="25">
        <v>45393.610810185186</v>
      </c>
      <c r="C18" s="24" t="s">
        <v>102</v>
      </c>
    </row>
    <row r="19" spans="1:5">
      <c r="A19" s="24" t="s">
        <v>210</v>
      </c>
      <c r="B19" s="25">
        <v>45393.610810185186</v>
      </c>
      <c r="C19" s="24" t="s">
        <v>102</v>
      </c>
      <c r="D19" s="24" t="s">
        <v>176</v>
      </c>
    </row>
    <row r="20" spans="1:5">
      <c r="A20" s="24" t="s">
        <v>211</v>
      </c>
      <c r="B20" s="25">
        <v>45393.610810185186</v>
      </c>
      <c r="C20" s="24" t="s">
        <v>102</v>
      </c>
      <c r="D20" s="24" t="s">
        <v>176</v>
      </c>
    </row>
    <row r="21" spans="1:5">
      <c r="A21" s="24" t="s">
        <v>212</v>
      </c>
      <c r="B21" s="25">
        <v>45393.610810185186</v>
      </c>
      <c r="C21" s="24" t="s">
        <v>102</v>
      </c>
    </row>
    <row r="22" spans="1:5">
      <c r="A22" s="24" t="s">
        <v>214</v>
      </c>
      <c r="B22" s="25">
        <v>45393.610810185186</v>
      </c>
      <c r="C22" s="24" t="s">
        <v>102</v>
      </c>
    </row>
    <row r="23" spans="1:5">
      <c r="A23" s="24" t="s">
        <v>217</v>
      </c>
      <c r="B23" s="25">
        <v>45393.610810185186</v>
      </c>
      <c r="C23" s="24" t="s">
        <v>102</v>
      </c>
    </row>
    <row r="24" spans="1:5">
      <c r="A24" s="24" t="s">
        <v>218</v>
      </c>
      <c r="B24" s="25">
        <v>45393.610810185186</v>
      </c>
      <c r="C24" s="24" t="s">
        <v>102</v>
      </c>
    </row>
    <row r="25" spans="1:5">
      <c r="A25" s="24" t="s">
        <v>219</v>
      </c>
      <c r="B25" s="25">
        <v>45393.610810185186</v>
      </c>
      <c r="C25" s="24" t="s">
        <v>102</v>
      </c>
      <c r="D25" s="24" t="s">
        <v>176</v>
      </c>
    </row>
    <row r="26" spans="1:5">
      <c r="A26" s="24" t="s">
        <v>220</v>
      </c>
      <c r="B26" s="25">
        <v>45393.610810185186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45393.610810185186</v>
      </c>
      <c r="C27" s="24" t="s">
        <v>102</v>
      </c>
      <c r="D27" s="24" t="s">
        <v>176</v>
      </c>
    </row>
    <row r="28" spans="1:5">
      <c r="A28" s="24" t="s">
        <v>224</v>
      </c>
      <c r="B28" s="25">
        <v>45393.610810185186</v>
      </c>
      <c r="C28" s="24" t="s">
        <v>102</v>
      </c>
    </row>
    <row r="29" spans="1:5">
      <c r="A29" s="24" t="s">
        <v>225</v>
      </c>
      <c r="B29" s="25">
        <v>45393.610810185186</v>
      </c>
      <c r="C29" s="24" t="s">
        <v>102</v>
      </c>
      <c r="D29" s="24" t="s">
        <v>176</v>
      </c>
    </row>
    <row r="30" spans="1:5">
      <c r="A30" s="24" t="s">
        <v>226</v>
      </c>
      <c r="B30" s="25">
        <v>45393.610810185186</v>
      </c>
      <c r="C30" s="24" t="s">
        <v>102</v>
      </c>
    </row>
    <row r="31" spans="1:5">
      <c r="A31" s="24" t="s">
        <v>229</v>
      </c>
      <c r="B31" s="25">
        <v>45393.610810185186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45393.610810185186</v>
      </c>
      <c r="C33" s="24" t="s">
        <v>102</v>
      </c>
    </row>
    <row r="34" spans="1:3">
      <c r="A34" s="24" t="s">
        <v>233</v>
      </c>
      <c r="B34" s="25">
        <v>45393.610810185186</v>
      </c>
      <c r="C34" s="24" t="s">
        <v>102</v>
      </c>
    </row>
    <row r="35" spans="1:3">
      <c r="A35" s="24" t="s">
        <v>234</v>
      </c>
      <c r="B35" s="25">
        <v>45393.610810185186</v>
      </c>
      <c r="C35" s="24" t="s">
        <v>102</v>
      </c>
    </row>
    <row r="36" spans="1:3">
      <c r="A36" s="24" t="s">
        <v>236</v>
      </c>
      <c r="B36" s="25">
        <v>45393.610810185186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45393.610810185186</v>
      </c>
      <c r="C56" s="24" t="s">
        <v>102</v>
      </c>
    </row>
    <row r="57" spans="1:4">
      <c r="A57" s="24" t="s">
        <v>266</v>
      </c>
      <c r="B57" s="25">
        <v>45393.610810185186</v>
      </c>
      <c r="C57" s="24" t="s">
        <v>102</v>
      </c>
    </row>
    <row r="58" spans="1:4">
      <c r="A58" s="24" t="s">
        <v>267</v>
      </c>
      <c r="B58" s="25">
        <v>45393.610810185186</v>
      </c>
      <c r="C58" s="24" t="s">
        <v>102</v>
      </c>
    </row>
    <row r="59" spans="1:4">
      <c r="A59" s="24" t="s">
        <v>270</v>
      </c>
      <c r="B59" s="25">
        <v>45393.610810185186</v>
      </c>
      <c r="C59" s="24" t="s">
        <v>102</v>
      </c>
    </row>
    <row r="60" spans="1:4">
      <c r="A60" s="24" t="s">
        <v>271</v>
      </c>
      <c r="B60" s="25">
        <v>45393.610810185186</v>
      </c>
      <c r="C60" s="24" t="s">
        <v>102</v>
      </c>
    </row>
    <row r="61" spans="1:4">
      <c r="A61" s="24" t="s">
        <v>273</v>
      </c>
      <c r="B61" s="25">
        <v>45393.610810185186</v>
      </c>
      <c r="C61" s="24" t="s">
        <v>102</v>
      </c>
    </row>
    <row r="62" spans="1:4">
      <c r="A62" s="24" t="s">
        <v>274</v>
      </c>
      <c r="B62" s="25">
        <v>45393.610810185186</v>
      </c>
      <c r="C62" s="24" t="s">
        <v>102</v>
      </c>
    </row>
    <row r="63" spans="1:4">
      <c r="A63" s="24" t="s">
        <v>275</v>
      </c>
      <c r="B63" s="25">
        <v>45393.610810185186</v>
      </c>
      <c r="C63" s="24" t="s">
        <v>102</v>
      </c>
    </row>
    <row r="64" spans="1:4">
      <c r="A64" s="24" t="s">
        <v>278</v>
      </c>
      <c r="B64" s="25">
        <v>45393.610810185186</v>
      </c>
      <c r="C64" s="24" t="s">
        <v>102</v>
      </c>
    </row>
    <row r="65" spans="1:4">
      <c r="A65" s="24" t="s">
        <v>279</v>
      </c>
      <c r="B65" s="25">
        <v>45393.610810185186</v>
      </c>
      <c r="C65" s="24" t="s">
        <v>102</v>
      </c>
    </row>
    <row r="66" spans="1:4">
      <c r="A66" s="24" t="s">
        <v>280</v>
      </c>
      <c r="B66" s="25">
        <v>45393.610810185186</v>
      </c>
      <c r="C66" s="24" t="s">
        <v>102</v>
      </c>
    </row>
    <row r="67" spans="1:4">
      <c r="A67" s="24" t="s">
        <v>281</v>
      </c>
      <c r="B67" s="25">
        <v>45393.610810185186</v>
      </c>
      <c r="C67" s="24" t="s">
        <v>102</v>
      </c>
    </row>
    <row r="68" spans="1:4">
      <c r="A68" s="24" t="s">
        <v>282</v>
      </c>
      <c r="B68" s="25">
        <v>45393.610810185186</v>
      </c>
      <c r="C68" s="24" t="s">
        <v>102</v>
      </c>
    </row>
    <row r="69" spans="1:4">
      <c r="A69" s="24" t="s">
        <v>283</v>
      </c>
      <c r="B69" s="25">
        <v>45393.610810185186</v>
      </c>
      <c r="C69" s="24" t="s">
        <v>102</v>
      </c>
    </row>
    <row r="70" spans="1:4">
      <c r="A70" s="24" t="s">
        <v>284</v>
      </c>
      <c r="B70" s="25">
        <v>45393.610810185186</v>
      </c>
      <c r="C70" s="24" t="s">
        <v>102</v>
      </c>
    </row>
    <row r="71" spans="1:4">
      <c r="A71" s="24" t="s">
        <v>285</v>
      </c>
      <c r="B71" s="25">
        <v>45393.610810185186</v>
      </c>
      <c r="C71" s="24" t="s">
        <v>102</v>
      </c>
    </row>
    <row r="72" spans="1:4">
      <c r="A72" s="24" t="s">
        <v>286</v>
      </c>
      <c r="B72" s="25">
        <v>45393.610810185186</v>
      </c>
      <c r="C72" s="24" t="s">
        <v>102</v>
      </c>
      <c r="D72" s="24" t="s">
        <v>176</v>
      </c>
    </row>
    <row r="73" spans="1:4">
      <c r="A73" s="24" t="s">
        <v>287</v>
      </c>
      <c r="B73" s="25">
        <v>45393.610810185186</v>
      </c>
      <c r="C73" s="24" t="s">
        <v>102</v>
      </c>
      <c r="D73" s="24" t="s">
        <v>176</v>
      </c>
    </row>
    <row r="74" spans="1:4">
      <c r="A74" s="24" t="s">
        <v>288</v>
      </c>
      <c r="B74" s="25">
        <v>45393.610810185186</v>
      </c>
      <c r="C74" s="24" t="s">
        <v>102</v>
      </c>
      <c r="D74" s="24" t="s">
        <v>176</v>
      </c>
    </row>
    <row r="75" spans="1:4">
      <c r="A75" s="24" t="s">
        <v>289</v>
      </c>
      <c r="B75" s="25">
        <v>45393.610810185186</v>
      </c>
      <c r="C75" s="24" t="s">
        <v>102</v>
      </c>
      <c r="D75" s="24" t="s">
        <v>176</v>
      </c>
    </row>
    <row r="76" spans="1:4">
      <c r="A76" s="24" t="s">
        <v>290</v>
      </c>
      <c r="B76" s="25">
        <v>45393.610810185186</v>
      </c>
      <c r="C76" s="24" t="s">
        <v>102</v>
      </c>
      <c r="D76" s="24" t="s">
        <v>176</v>
      </c>
    </row>
    <row r="77" spans="1:4">
      <c r="A77" s="24" t="s">
        <v>291</v>
      </c>
      <c r="B77" s="25">
        <v>45393.610810185186</v>
      </c>
      <c r="C77" s="24" t="s">
        <v>102</v>
      </c>
      <c r="D77" s="24" t="s">
        <v>176</v>
      </c>
    </row>
    <row r="78" spans="1:4">
      <c r="A78" s="24" t="s">
        <v>292</v>
      </c>
      <c r="B78" s="25">
        <v>45393.610810185186</v>
      </c>
      <c r="C78" s="24" t="s">
        <v>102</v>
      </c>
      <c r="D78" s="24" t="s">
        <v>176</v>
      </c>
    </row>
    <row r="79" spans="1:4">
      <c r="A79" s="24" t="s">
        <v>293</v>
      </c>
      <c r="B79" s="25">
        <v>45393.610810185186</v>
      </c>
      <c r="C79" s="24" t="s">
        <v>102</v>
      </c>
    </row>
    <row r="80" spans="1:4">
      <c r="A80" s="24" t="s">
        <v>294</v>
      </c>
      <c r="B80" s="25">
        <v>45393.610810185186</v>
      </c>
      <c r="C80" s="24" t="s">
        <v>102</v>
      </c>
      <c r="D80" s="24" t="s">
        <v>176</v>
      </c>
    </row>
    <row r="81" spans="1:4">
      <c r="A81" s="24" t="s">
        <v>295</v>
      </c>
      <c r="B81" s="25">
        <v>45393.610810185186</v>
      </c>
      <c r="C81" s="24" t="s">
        <v>102</v>
      </c>
    </row>
    <row r="82" spans="1:4">
      <c r="A82" s="24" t="s">
        <v>296</v>
      </c>
      <c r="B82" s="25">
        <v>45393.610810185186</v>
      </c>
      <c r="C82" s="24" t="s">
        <v>102</v>
      </c>
      <c r="D82" s="24" t="s">
        <v>176</v>
      </c>
    </row>
    <row r="83" spans="1:4">
      <c r="A83" s="24" t="s">
        <v>298</v>
      </c>
      <c r="B83" s="25">
        <v>45393.610810185186</v>
      </c>
      <c r="C83" s="24" t="s">
        <v>102</v>
      </c>
      <c r="D83" s="24" t="s">
        <v>176</v>
      </c>
    </row>
    <row r="84" spans="1:4">
      <c r="A84" s="24" t="s">
        <v>299</v>
      </c>
      <c r="B84" s="25">
        <v>45393.610810185186</v>
      </c>
      <c r="C84" s="24" t="s">
        <v>102</v>
      </c>
      <c r="D84" s="24" t="s">
        <v>176</v>
      </c>
    </row>
    <row r="85" spans="1:4">
      <c r="A85" s="24" t="s">
        <v>300</v>
      </c>
      <c r="B85" s="25">
        <v>45393.610810185186</v>
      </c>
      <c r="C85" s="24" t="s">
        <v>102</v>
      </c>
    </row>
    <row r="86" spans="1:4">
      <c r="A86" s="24" t="s">
        <v>301</v>
      </c>
      <c r="B86" s="25">
        <v>45393.610810185186</v>
      </c>
      <c r="C86" s="24" t="s">
        <v>102</v>
      </c>
      <c r="D86" s="24" t="s">
        <v>176</v>
      </c>
    </row>
    <row r="87" spans="1:4">
      <c r="A87" s="24" t="s">
        <v>302</v>
      </c>
      <c r="B87" s="25">
        <v>45393.610810185186</v>
      </c>
      <c r="C87" s="24" t="s">
        <v>102</v>
      </c>
    </row>
    <row r="88" spans="1:4">
      <c r="A88" s="24" t="s">
        <v>303</v>
      </c>
      <c r="B88" s="25">
        <v>45393.610810185186</v>
      </c>
      <c r="C88" s="24" t="s">
        <v>102</v>
      </c>
      <c r="D88" s="24" t="s">
        <v>176</v>
      </c>
    </row>
    <row r="89" spans="1:4">
      <c r="A89" s="24" t="s">
        <v>305</v>
      </c>
      <c r="B89" s="25">
        <v>45393.610810185186</v>
      </c>
      <c r="C89" s="24" t="s">
        <v>102</v>
      </c>
      <c r="D89" s="24" t="s">
        <v>176</v>
      </c>
    </row>
    <row r="90" spans="1:4">
      <c r="A90" s="24" t="s">
        <v>306</v>
      </c>
      <c r="B90" s="25">
        <v>45393.610810185186</v>
      </c>
      <c r="C90" s="24" t="s">
        <v>102</v>
      </c>
      <c r="D90" s="24" t="s">
        <v>176</v>
      </c>
    </row>
    <row r="91" spans="1:4">
      <c r="A91" s="24" t="s">
        <v>307</v>
      </c>
      <c r="B91" s="25">
        <v>45393.610810185186</v>
      </c>
      <c r="C91" s="24" t="s">
        <v>102</v>
      </c>
      <c r="D91" s="24" t="s">
        <v>176</v>
      </c>
    </row>
    <row r="92" spans="1:4">
      <c r="A92" s="24" t="s">
        <v>308</v>
      </c>
      <c r="B92" s="25">
        <v>45393.610810185186</v>
      </c>
      <c r="C92" s="24" t="s">
        <v>102</v>
      </c>
      <c r="D92" s="24" t="s">
        <v>176</v>
      </c>
    </row>
    <row r="93" spans="1:4">
      <c r="A93" s="24" t="s">
        <v>309</v>
      </c>
      <c r="B93" s="25">
        <v>45393.610810185186</v>
      </c>
      <c r="C93" s="24" t="s">
        <v>102</v>
      </c>
      <c r="D93" s="24" t="s">
        <v>176</v>
      </c>
    </row>
    <row r="94" spans="1:4">
      <c r="A94" s="24" t="s">
        <v>310</v>
      </c>
      <c r="B94" s="25">
        <v>45393.610810185186</v>
      </c>
      <c r="C94" s="24" t="s">
        <v>102</v>
      </c>
      <c r="D94" s="24" t="s">
        <v>176</v>
      </c>
    </row>
    <row r="95" spans="1:4">
      <c r="A95" s="24" t="s">
        <v>311</v>
      </c>
      <c r="B95" s="25">
        <v>45393.610810185186</v>
      </c>
      <c r="C95" s="24" t="s">
        <v>102</v>
      </c>
      <c r="D95" s="24" t="s">
        <v>176</v>
      </c>
    </row>
    <row r="96" spans="1:4">
      <c r="A96" s="24" t="s">
        <v>312</v>
      </c>
      <c r="B96" s="25">
        <v>45393.610810185186</v>
      </c>
      <c r="C96" s="24" t="s">
        <v>102</v>
      </c>
      <c r="D96" s="24" t="s">
        <v>176</v>
      </c>
    </row>
    <row r="97" spans="1:4">
      <c r="A97" s="24" t="s">
        <v>313</v>
      </c>
      <c r="B97" s="25">
        <v>45393.610810185186</v>
      </c>
      <c r="C97" s="24" t="s">
        <v>102</v>
      </c>
      <c r="D97" s="24" t="s">
        <v>176</v>
      </c>
    </row>
    <row r="98" spans="1:4">
      <c r="A98" s="24" t="s">
        <v>314</v>
      </c>
      <c r="B98" s="25">
        <v>45393.610810185186</v>
      </c>
      <c r="C98" s="24" t="s">
        <v>102</v>
      </c>
      <c r="D98" s="24" t="s">
        <v>176</v>
      </c>
    </row>
    <row r="99" spans="1:4">
      <c r="A99" s="24" t="s">
        <v>315</v>
      </c>
      <c r="B99" s="25">
        <v>45393.610810185186</v>
      </c>
      <c r="C99" s="24" t="s">
        <v>102</v>
      </c>
      <c r="D99" s="24" t="s">
        <v>176</v>
      </c>
    </row>
    <row r="100" spans="1:4">
      <c r="A100" s="24" t="s">
        <v>316</v>
      </c>
      <c r="B100" s="25">
        <v>45393.610810185186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45393.610810185186</v>
      </c>
      <c r="C101" s="24" t="s">
        <v>102</v>
      </c>
      <c r="D101" s="24" t="s">
        <v>176</v>
      </c>
    </row>
    <row r="102" spans="1:4">
      <c r="A102" s="24" t="s">
        <v>318</v>
      </c>
      <c r="B102" s="25">
        <v>45393.610810185186</v>
      </c>
      <c r="C102" s="24" t="s">
        <v>102</v>
      </c>
      <c r="D102" s="24" t="s">
        <v>176</v>
      </c>
    </row>
    <row r="103" spans="1:4">
      <c r="A103" s="24" t="s">
        <v>319</v>
      </c>
      <c r="B103" s="25">
        <v>45393.610810185186</v>
      </c>
      <c r="C103" s="24" t="s">
        <v>102</v>
      </c>
      <c r="D103" s="24" t="s">
        <v>176</v>
      </c>
    </row>
    <row r="104" spans="1:4">
      <c r="A104" s="24" t="s">
        <v>320</v>
      </c>
      <c r="B104" s="25">
        <v>45393.610810185186</v>
      </c>
      <c r="C104" s="24" t="s">
        <v>102</v>
      </c>
      <c r="D104" s="24" t="s">
        <v>176</v>
      </c>
    </row>
    <row r="105" spans="1:4">
      <c r="A105" s="24" t="s">
        <v>321</v>
      </c>
      <c r="B105" s="25">
        <v>45393.610810185186</v>
      </c>
      <c r="C105" s="24" t="s">
        <v>102</v>
      </c>
      <c r="D105" s="24" t="s">
        <v>176</v>
      </c>
    </row>
    <row r="106" spans="1:4">
      <c r="A106" s="24" t="s">
        <v>322</v>
      </c>
      <c r="B106" s="25">
        <v>45393.610810185186</v>
      </c>
      <c r="C106" s="24" t="s">
        <v>102</v>
      </c>
      <c r="D106" s="24" t="s">
        <v>176</v>
      </c>
    </row>
    <row r="107" spans="1:4">
      <c r="A107" s="24" t="s">
        <v>323</v>
      </c>
      <c r="B107" s="25">
        <v>45393.610810185186</v>
      </c>
      <c r="C107" s="24" t="s">
        <v>102</v>
      </c>
      <c r="D107" s="24" t="s">
        <v>176</v>
      </c>
    </row>
    <row r="108" spans="1:4">
      <c r="A108" s="24" t="s">
        <v>325</v>
      </c>
      <c r="B108" s="25">
        <v>45393.610810185186</v>
      </c>
      <c r="C108" s="24" t="s">
        <v>102</v>
      </c>
      <c r="D108" s="24" t="s">
        <v>176</v>
      </c>
    </row>
    <row r="109" spans="1:4">
      <c r="A109" s="24" t="s">
        <v>326</v>
      </c>
      <c r="B109" s="25">
        <v>45393.610810185186</v>
      </c>
      <c r="C109" s="24" t="s">
        <v>102</v>
      </c>
      <c r="D109" s="24" t="s">
        <v>176</v>
      </c>
    </row>
    <row r="110" spans="1:4">
      <c r="A110" s="24" t="s">
        <v>327</v>
      </c>
      <c r="B110" s="25">
        <v>45393.610810185186</v>
      </c>
      <c r="C110" s="24" t="s">
        <v>102</v>
      </c>
      <c r="D110" s="24" t="s">
        <v>176</v>
      </c>
    </row>
    <row r="111" spans="1:4">
      <c r="A111" s="24" t="s">
        <v>328</v>
      </c>
      <c r="B111" s="25">
        <v>45393.610810185186</v>
      </c>
      <c r="C111" s="24" t="s">
        <v>102</v>
      </c>
    </row>
    <row r="112" spans="1:4">
      <c r="A112" s="24" t="s">
        <v>329</v>
      </c>
      <c r="B112" s="25">
        <v>45391.77553240741</v>
      </c>
      <c r="C112" s="24" t="s">
        <v>102</v>
      </c>
      <c r="D112" s="24" t="s">
        <v>176</v>
      </c>
    </row>
    <row r="113" spans="1:4">
      <c r="A113" s="24" t="s">
        <v>330</v>
      </c>
      <c r="B113" s="25">
        <v>45393.786412037036</v>
      </c>
      <c r="C113" s="24" t="s">
        <v>102</v>
      </c>
    </row>
    <row r="114" spans="1:4">
      <c r="A114" s="24" t="s">
        <v>331</v>
      </c>
      <c r="B114" s="25">
        <v>45398.771585648145</v>
      </c>
      <c r="C114" s="24" t="s">
        <v>102</v>
      </c>
      <c r="D114" s="24" t="s">
        <v>176</v>
      </c>
    </row>
    <row r="115" spans="1:4">
      <c r="A115" s="24" t="s">
        <v>332</v>
      </c>
      <c r="B115" s="25">
        <v>45400.779120370367</v>
      </c>
      <c r="C115" s="24" t="s">
        <v>102</v>
      </c>
      <c r="D115" s="24" t="s">
        <v>176</v>
      </c>
    </row>
    <row r="116" spans="1:4">
      <c r="A116" s="24" t="s">
        <v>334</v>
      </c>
      <c r="B116" s="25">
        <v>45405.760787037034</v>
      </c>
      <c r="C116" s="24" t="s">
        <v>102</v>
      </c>
      <c r="D116" s="24" t="s">
        <v>176</v>
      </c>
    </row>
    <row r="117" spans="1:4">
      <c r="A117" s="24" t="s">
        <v>336</v>
      </c>
      <c r="B117" s="25">
        <v>45405.725925925923</v>
      </c>
      <c r="C117" s="24" t="s">
        <v>102</v>
      </c>
    </row>
    <row r="118" spans="1:4">
      <c r="A118" s="24" t="s">
        <v>337</v>
      </c>
      <c r="B118" s="25">
        <v>45407.771458333336</v>
      </c>
      <c r="C118" s="24" t="s">
        <v>102</v>
      </c>
      <c r="D118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48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721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8</v>
      </c>
    </row>
    <row r="6" spans="1:2">
      <c r="A6" t="s">
        <v>169</v>
      </c>
      <c r="B6">
        <v>56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20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42</v>
      </c>
    </row>
    <row r="30" spans="1:2">
      <c r="A30" t="s">
        <v>238</v>
      </c>
      <c r="B30">
        <v>25</v>
      </c>
    </row>
    <row r="31" spans="1:2">
      <c r="A31" t="s">
        <v>241</v>
      </c>
      <c r="B31">
        <v>9</v>
      </c>
    </row>
    <row r="32" spans="1:2">
      <c r="A32" t="s">
        <v>244</v>
      </c>
      <c r="B32">
        <v>18</v>
      </c>
    </row>
    <row r="33" spans="1:2">
      <c r="A33" t="s">
        <v>255</v>
      </c>
      <c r="B33">
        <v>30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46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53</v>
      </c>
    </row>
    <row r="42" spans="1:2">
      <c r="A42" t="s">
        <v>277</v>
      </c>
      <c r="B42">
        <v>29</v>
      </c>
    </row>
    <row r="43" spans="1:2">
      <c r="A43" t="s">
        <v>276</v>
      </c>
      <c r="B43">
        <v>48</v>
      </c>
    </row>
    <row r="44" spans="1:2">
      <c r="A44" t="s">
        <v>297</v>
      </c>
      <c r="B44">
        <v>9</v>
      </c>
    </row>
    <row r="45" spans="1:2">
      <c r="A45" t="s">
        <v>304</v>
      </c>
      <c r="B45">
        <v>25</v>
      </c>
    </row>
    <row r="46" spans="1:2">
      <c r="A46" t="s">
        <v>324</v>
      </c>
      <c r="B46">
        <v>5</v>
      </c>
    </row>
    <row r="47" spans="1:2">
      <c r="A47" t="s">
        <v>333</v>
      </c>
      <c r="B47">
        <v>4</v>
      </c>
    </row>
    <row r="48" spans="1:2">
      <c r="A48" t="s">
        <v>335</v>
      </c>
      <c r="B48">
        <v>2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50"/>
  <sheetViews>
    <sheetView showGridLines="0" tabSelected="1" zoomScale="130" zoomScaleNormal="130" workbookViewId="0">
      <selection activeCell="B1" sqref="B1:C1"/>
    </sheetView>
  </sheetViews>
  <sheetFormatPr defaultColWidth="9" defaultRowHeight="18"/>
  <cols>
    <col min="1" max="1" width="6" style="44" customWidth="1"/>
    <col min="2" max="2" width="10.69921875" style="45" customWidth="1"/>
    <col min="3" max="3" width="10.69921875" style="107" customWidth="1"/>
    <col min="4" max="4" width="10.69921875" style="45" customWidth="1"/>
    <col min="5" max="5" width="10.69921875" style="46" customWidth="1"/>
    <col min="6" max="6" width="10.69921875" style="47" customWidth="1"/>
    <col min="7" max="7" width="10.69921875" style="59" customWidth="1"/>
    <col min="8" max="8" width="10.69921875" style="47" customWidth="1"/>
    <col min="9" max="9" width="10.69921875" style="48" customWidth="1"/>
    <col min="10" max="10" width="10.69921875" style="47" customWidth="1"/>
    <col min="11" max="11" width="10.69921875" style="49" customWidth="1"/>
    <col min="12" max="12" width="10.69921875" style="47" customWidth="1"/>
    <col min="13" max="13" width="10.69921875" style="49" customWidth="1"/>
    <col min="14" max="14" width="10.69921875" style="47" customWidth="1"/>
    <col min="15" max="15" width="10.69921875" style="49" customWidth="1"/>
    <col min="16" max="16" width="10.69921875" style="47" customWidth="1"/>
    <col min="17" max="17" width="10.69921875" style="50" customWidth="1"/>
    <col min="18" max="18" width="10.69921875" style="47" customWidth="1"/>
    <col min="19" max="19" width="10.69921875" style="50" customWidth="1"/>
    <col min="20" max="20" width="10.69921875" style="47" customWidth="1"/>
    <col min="21" max="21" width="10.69921875" style="51" customWidth="1"/>
    <col min="22" max="22" width="10.69921875" style="47" customWidth="1"/>
    <col min="23" max="23" width="10.69921875" style="51" customWidth="1"/>
    <col min="24" max="24" width="10.69921875" style="47" customWidth="1"/>
    <col min="25" max="25" width="10.69921875" style="50" customWidth="1"/>
    <col min="26" max="26" width="10.69921875" style="47" customWidth="1"/>
    <col min="27" max="27" width="10.69921875" style="50" customWidth="1"/>
    <col min="28" max="28" width="10.69921875" style="47" customWidth="1"/>
    <col min="29" max="29" width="10.69921875" style="50" customWidth="1"/>
    <col min="30" max="30" width="10.69921875" style="47" customWidth="1"/>
    <col min="31" max="31" width="10.69921875" style="50" customWidth="1"/>
    <col min="32" max="32" width="10.69921875" style="47" customWidth="1"/>
    <col min="33" max="33" width="10.69921875" style="50" customWidth="1"/>
    <col min="34" max="34" width="10.69921875" style="47" customWidth="1"/>
    <col min="35" max="35" width="10.6992187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2">
        <v>0.45477066895463442</v>
      </c>
      <c r="C2" s="113"/>
      <c r="D2" s="110"/>
      <c r="E2" s="111"/>
      <c r="F2" s="110"/>
      <c r="G2" s="111"/>
      <c r="H2" s="112">
        <v>0.87448709816091452</v>
      </c>
      <c r="I2" s="113"/>
      <c r="J2" s="112">
        <v>0.59109736522802736</v>
      </c>
      <c r="K2" s="113"/>
      <c r="L2" s="112">
        <v>0.66103948898314846</v>
      </c>
      <c r="M2" s="113"/>
      <c r="N2" s="112">
        <v>0.76577004532407955</v>
      </c>
      <c r="O2" s="113"/>
      <c r="P2" s="112">
        <v>0.58526380399546729</v>
      </c>
      <c r="Q2" s="113"/>
      <c r="R2" s="112">
        <v>0.38847342374409388</v>
      </c>
      <c r="S2" s="113"/>
      <c r="T2" s="112">
        <v>-1.6659990094664588E-2</v>
      </c>
      <c r="U2" s="113"/>
      <c r="V2" s="112">
        <v>0.34084301120504545</v>
      </c>
      <c r="W2" s="113"/>
      <c r="X2" s="112">
        <v>-1.6114506210721771E-2</v>
      </c>
      <c r="Y2" s="113"/>
      <c r="Z2" s="112">
        <v>0.25599713317328254</v>
      </c>
      <c r="AA2" s="113"/>
      <c r="AB2" s="112">
        <v>0.2572420876641468</v>
      </c>
      <c r="AC2" s="113"/>
      <c r="AD2" s="112">
        <v>0.41261567599364202</v>
      </c>
      <c r="AE2" s="113"/>
      <c r="AF2" s="112">
        <v>-0.22819606758436259</v>
      </c>
      <c r="AG2" s="113"/>
      <c r="AH2" s="112">
        <v>0.23236013447205484</v>
      </c>
      <c r="AI2" s="113"/>
    </row>
    <row r="3" spans="1:35">
      <c r="A3" s="36">
        <v>1</v>
      </c>
      <c r="B3" s="37" t="s">
        <v>114</v>
      </c>
      <c r="C3" s="106">
        <v>180.25</v>
      </c>
      <c r="D3" s="37" t="s">
        <v>263</v>
      </c>
      <c r="E3" s="38">
        <v>636.50000000000023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167</v>
      </c>
      <c r="U3" s="43">
        <v>8600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195</v>
      </c>
      <c r="C4" s="107">
        <v>59</v>
      </c>
      <c r="D4" s="45" t="s">
        <v>169</v>
      </c>
      <c r="E4" s="46">
        <v>606.6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268</v>
      </c>
      <c r="U4" s="51">
        <v>8550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304</v>
      </c>
      <c r="AA4" s="50">
        <v>0.35449735449735448</v>
      </c>
      <c r="AB4" s="47" t="s">
        <v>268</v>
      </c>
      <c r="AC4" s="50">
        <v>1</v>
      </c>
      <c r="AD4" s="47" t="s">
        <v>166</v>
      </c>
      <c r="AE4" s="50">
        <v>0.66666666666666663</v>
      </c>
      <c r="AF4" s="47" t="s">
        <v>163</v>
      </c>
      <c r="AG4" s="50">
        <v>0.6</v>
      </c>
      <c r="AH4" s="47" t="s">
        <v>114</v>
      </c>
      <c r="AI4" s="54">
        <v>79300</v>
      </c>
    </row>
    <row r="5" spans="1:35">
      <c r="A5" s="44">
        <v>3</v>
      </c>
      <c r="B5" s="45" t="s">
        <v>169</v>
      </c>
      <c r="C5" s="107">
        <v>56</v>
      </c>
      <c r="D5" s="45" t="s">
        <v>276</v>
      </c>
      <c r="E5" s="46">
        <v>490.60000000000014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231</v>
      </c>
      <c r="Q5" s="50">
        <v>0.30769230769230771</v>
      </c>
      <c r="R5" s="47" t="s">
        <v>335</v>
      </c>
      <c r="S5" s="50">
        <v>7.1428571428571425E-2</v>
      </c>
      <c r="T5" s="47" t="s">
        <v>216</v>
      </c>
      <c r="U5" s="51">
        <v>8496.2962962962956</v>
      </c>
      <c r="V5" s="47" t="s">
        <v>264</v>
      </c>
      <c r="W5" s="51">
        <v>-1950</v>
      </c>
      <c r="X5" s="47" t="s">
        <v>333</v>
      </c>
      <c r="Y5" s="50">
        <v>0.29629629629629628</v>
      </c>
      <c r="Z5" s="47" t="s">
        <v>276</v>
      </c>
      <c r="AA5" s="50">
        <v>0.34402332361516036</v>
      </c>
      <c r="AB5" s="47" t="s">
        <v>205</v>
      </c>
      <c r="AC5" s="50">
        <v>0.8571428571428571</v>
      </c>
      <c r="AD5" s="47" t="s">
        <v>264</v>
      </c>
      <c r="AE5" s="50">
        <v>0.66666666666666663</v>
      </c>
      <c r="AF5" s="47" t="s">
        <v>166</v>
      </c>
      <c r="AG5" s="50">
        <v>0.5714285714285714</v>
      </c>
      <c r="AH5" s="47" t="s">
        <v>276</v>
      </c>
      <c r="AI5" s="54">
        <v>74800</v>
      </c>
    </row>
    <row r="6" spans="1:35">
      <c r="A6" s="44">
        <v>4</v>
      </c>
      <c r="B6" s="45" t="s">
        <v>272</v>
      </c>
      <c r="C6" s="107">
        <v>53</v>
      </c>
      <c r="D6" s="45" t="s">
        <v>162</v>
      </c>
      <c r="E6" s="46">
        <v>268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177</v>
      </c>
      <c r="K6" s="49">
        <v>0.5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168</v>
      </c>
      <c r="Q6" s="50">
        <v>0.30281690140845069</v>
      </c>
      <c r="R6" s="47" t="s">
        <v>231</v>
      </c>
      <c r="S6" s="50">
        <v>7.6923076923076927E-2</v>
      </c>
      <c r="T6" s="47" t="s">
        <v>175</v>
      </c>
      <c r="U6" s="51">
        <v>8400</v>
      </c>
      <c r="V6" s="47" t="s">
        <v>335</v>
      </c>
      <c r="W6" s="51">
        <v>-2000</v>
      </c>
      <c r="X6" s="47" t="s">
        <v>167</v>
      </c>
      <c r="Y6" s="50">
        <v>0.2857142857142857</v>
      </c>
      <c r="Z6" s="47" t="s">
        <v>199</v>
      </c>
      <c r="AA6" s="50">
        <v>0.33333333333333331</v>
      </c>
      <c r="AB6" s="47" t="s">
        <v>162</v>
      </c>
      <c r="AC6" s="50">
        <v>0.75</v>
      </c>
      <c r="AD6" s="47" t="s">
        <v>162</v>
      </c>
      <c r="AE6" s="50">
        <v>0.55555555555555558</v>
      </c>
      <c r="AF6" s="47" t="s">
        <v>297</v>
      </c>
      <c r="AG6" s="50">
        <v>0.5714285714285714</v>
      </c>
      <c r="AH6" s="47" t="s">
        <v>169</v>
      </c>
      <c r="AI6" s="54">
        <v>72200</v>
      </c>
    </row>
    <row r="7" spans="1:35">
      <c r="A7" s="44">
        <v>5</v>
      </c>
      <c r="B7" s="45" t="s">
        <v>276</v>
      </c>
      <c r="C7" s="107">
        <v>48</v>
      </c>
      <c r="D7" s="45" t="s">
        <v>195</v>
      </c>
      <c r="E7" s="46">
        <v>244.6999999999999</v>
      </c>
      <c r="F7" s="47" t="s">
        <v>162</v>
      </c>
      <c r="G7" s="59">
        <v>29.777777777777779</v>
      </c>
      <c r="H7" s="47" t="s">
        <v>162</v>
      </c>
      <c r="I7" s="48">
        <v>1.8888888888888888</v>
      </c>
      <c r="J7" s="47" t="s">
        <v>205</v>
      </c>
      <c r="K7" s="49">
        <v>0.5</v>
      </c>
      <c r="L7" s="47" t="s">
        <v>215</v>
      </c>
      <c r="M7" s="49">
        <v>0</v>
      </c>
      <c r="N7" s="47" t="s">
        <v>205</v>
      </c>
      <c r="O7" s="49">
        <v>0.75</v>
      </c>
      <c r="P7" s="47" t="s">
        <v>167</v>
      </c>
      <c r="Q7" s="50">
        <v>0.2857142857142857</v>
      </c>
      <c r="R7" s="47" t="s">
        <v>164</v>
      </c>
      <c r="S7" s="50">
        <v>9.0909090909090912E-2</v>
      </c>
      <c r="T7" s="47" t="s">
        <v>205</v>
      </c>
      <c r="U7" s="51">
        <v>8333.3333333333339</v>
      </c>
      <c r="V7" s="47" t="s">
        <v>175</v>
      </c>
      <c r="W7" s="51">
        <v>-2950</v>
      </c>
      <c r="X7" s="47" t="s">
        <v>223</v>
      </c>
      <c r="Y7" s="50">
        <v>0.2857142857142857</v>
      </c>
      <c r="Z7" s="47" t="s">
        <v>168</v>
      </c>
      <c r="AA7" s="50">
        <v>0.33098591549295775</v>
      </c>
      <c r="AB7" s="47" t="s">
        <v>166</v>
      </c>
      <c r="AC7" s="50">
        <v>0.75</v>
      </c>
      <c r="AD7" s="47" t="s">
        <v>196</v>
      </c>
      <c r="AE7" s="50">
        <v>0.5</v>
      </c>
      <c r="AF7" s="47" t="s">
        <v>269</v>
      </c>
      <c r="AG7" s="50">
        <v>0.55172413793103448</v>
      </c>
      <c r="AH7" s="47" t="s">
        <v>244</v>
      </c>
      <c r="AI7" s="54">
        <v>71800</v>
      </c>
    </row>
    <row r="8" spans="1:35">
      <c r="A8" s="44">
        <v>6</v>
      </c>
      <c r="B8" s="45" t="s">
        <v>263</v>
      </c>
      <c r="C8" s="107">
        <v>46</v>
      </c>
      <c r="D8" s="45" t="s">
        <v>265</v>
      </c>
      <c r="E8" s="46">
        <v>200.00000000000009</v>
      </c>
      <c r="F8" s="47" t="s">
        <v>167</v>
      </c>
      <c r="G8" s="59">
        <v>14</v>
      </c>
      <c r="H8" s="47" t="s">
        <v>167</v>
      </c>
      <c r="I8" s="48">
        <v>2</v>
      </c>
      <c r="J8" s="47" t="s">
        <v>264</v>
      </c>
      <c r="K8" s="49">
        <v>0.5</v>
      </c>
      <c r="L8" s="47" t="s">
        <v>231</v>
      </c>
      <c r="M8" s="49">
        <v>0</v>
      </c>
      <c r="N8" s="47" t="s">
        <v>191</v>
      </c>
      <c r="O8" s="49">
        <v>0.7142857142857143</v>
      </c>
      <c r="P8" s="47" t="s">
        <v>263</v>
      </c>
      <c r="Q8" s="50">
        <v>0.27977839335180055</v>
      </c>
      <c r="R8" s="47" t="s">
        <v>276</v>
      </c>
      <c r="S8" s="50">
        <v>9.6209912536443148E-2</v>
      </c>
      <c r="T8" s="47" t="s">
        <v>231</v>
      </c>
      <c r="U8" s="51">
        <v>7975</v>
      </c>
      <c r="V8" s="47" t="s">
        <v>297</v>
      </c>
      <c r="W8" s="51">
        <v>-3530</v>
      </c>
      <c r="X8" s="47" t="s">
        <v>335</v>
      </c>
      <c r="Y8" s="50">
        <v>0.2857142857142857</v>
      </c>
      <c r="Z8" s="47" t="s">
        <v>163</v>
      </c>
      <c r="AA8" s="50">
        <v>0.3188405797101449</v>
      </c>
      <c r="AB8" s="47" t="s">
        <v>175</v>
      </c>
      <c r="AC8" s="50">
        <v>0.75</v>
      </c>
      <c r="AD8" s="47" t="s">
        <v>241</v>
      </c>
      <c r="AE8" s="50">
        <v>0.5</v>
      </c>
      <c r="AF8" s="47" t="s">
        <v>244</v>
      </c>
      <c r="AG8" s="50">
        <v>0.5161290322580645</v>
      </c>
      <c r="AH8" s="47" t="s">
        <v>235</v>
      </c>
      <c r="AI8" s="54">
        <v>71300</v>
      </c>
    </row>
    <row r="9" spans="1:35">
      <c r="A9" s="44">
        <v>7</v>
      </c>
      <c r="B9" s="45" t="s">
        <v>235</v>
      </c>
      <c r="C9" s="107">
        <v>42</v>
      </c>
      <c r="D9" s="45" t="s">
        <v>168</v>
      </c>
      <c r="E9" s="46">
        <v>154.39999999999998</v>
      </c>
      <c r="F9" s="47" t="s">
        <v>263</v>
      </c>
      <c r="G9" s="59">
        <v>13.836956521739136</v>
      </c>
      <c r="H9" s="47" t="s">
        <v>263</v>
      </c>
      <c r="I9" s="48">
        <v>2.1086956521739131</v>
      </c>
      <c r="J9" s="47" t="s">
        <v>168</v>
      </c>
      <c r="K9" s="49">
        <v>0.3888888888888889</v>
      </c>
      <c r="L9" s="47" t="s">
        <v>264</v>
      </c>
      <c r="M9" s="49">
        <v>0</v>
      </c>
      <c r="N9" s="47" t="s">
        <v>162</v>
      </c>
      <c r="O9" s="49">
        <v>0.66666666666666663</v>
      </c>
      <c r="P9" s="47" t="s">
        <v>162</v>
      </c>
      <c r="Q9" s="50">
        <v>0.26923076923076922</v>
      </c>
      <c r="R9" s="47" t="s">
        <v>169</v>
      </c>
      <c r="S9" s="50">
        <v>9.8086124401913874E-2</v>
      </c>
      <c r="T9" s="47" t="s">
        <v>264</v>
      </c>
      <c r="U9" s="51">
        <v>7966.666666666667</v>
      </c>
      <c r="V9" s="47" t="s">
        <v>191</v>
      </c>
      <c r="W9" s="51">
        <v>-3740</v>
      </c>
      <c r="X9" s="47" t="s">
        <v>265</v>
      </c>
      <c r="Y9" s="50">
        <v>0.26760563380281688</v>
      </c>
      <c r="Z9" s="47" t="s">
        <v>195</v>
      </c>
      <c r="AA9" s="50">
        <v>0.31367924528301888</v>
      </c>
      <c r="AB9" s="47" t="s">
        <v>177</v>
      </c>
      <c r="AC9" s="50">
        <v>0.75</v>
      </c>
      <c r="AD9" s="47" t="s">
        <v>335</v>
      </c>
      <c r="AE9" s="50">
        <v>0.5</v>
      </c>
      <c r="AF9" s="47" t="s">
        <v>167</v>
      </c>
      <c r="AG9" s="50">
        <v>0.5</v>
      </c>
      <c r="AH9" s="47" t="s">
        <v>162</v>
      </c>
      <c r="AI9" s="54">
        <v>67800</v>
      </c>
    </row>
    <row r="10" spans="1:35">
      <c r="A10" s="44">
        <v>8</v>
      </c>
      <c r="B10" s="45" t="s">
        <v>255</v>
      </c>
      <c r="C10" s="107">
        <v>30</v>
      </c>
      <c r="D10" s="45" t="s">
        <v>205</v>
      </c>
      <c r="E10" s="46">
        <v>141.1</v>
      </c>
      <c r="F10" s="47" t="s">
        <v>169</v>
      </c>
      <c r="G10" s="59">
        <v>10.832142857142857</v>
      </c>
      <c r="H10" s="47" t="s">
        <v>191</v>
      </c>
      <c r="I10" s="48">
        <v>2.1428571428571428</v>
      </c>
      <c r="J10" s="47" t="s">
        <v>265</v>
      </c>
      <c r="K10" s="49">
        <v>0.37931034482758619</v>
      </c>
      <c r="L10" s="47" t="s">
        <v>268</v>
      </c>
      <c r="M10" s="49">
        <v>0</v>
      </c>
      <c r="N10" s="47" t="s">
        <v>263</v>
      </c>
      <c r="O10" s="49">
        <v>0.65217391304347827</v>
      </c>
      <c r="P10" s="47" t="s">
        <v>265</v>
      </c>
      <c r="Q10" s="50">
        <v>0.25352112676056338</v>
      </c>
      <c r="R10" s="47" t="s">
        <v>255</v>
      </c>
      <c r="S10" s="50">
        <v>9.8591549295774641E-2</v>
      </c>
      <c r="T10" s="47" t="s">
        <v>228</v>
      </c>
      <c r="U10" s="51">
        <v>7950</v>
      </c>
      <c r="V10" s="47" t="s">
        <v>215</v>
      </c>
      <c r="W10" s="51">
        <v>-3900</v>
      </c>
      <c r="X10" s="47" t="s">
        <v>175</v>
      </c>
      <c r="Y10" s="50">
        <v>0.26666666666666666</v>
      </c>
      <c r="Z10" s="47" t="s">
        <v>180</v>
      </c>
      <c r="AA10" s="50">
        <v>0.2857142857142857</v>
      </c>
      <c r="AB10" s="47" t="s">
        <v>168</v>
      </c>
      <c r="AC10" s="50">
        <v>0.7142857142857143</v>
      </c>
      <c r="AD10" s="47" t="s">
        <v>265</v>
      </c>
      <c r="AE10" s="50">
        <v>0.4838709677419355</v>
      </c>
      <c r="AF10" s="47" t="s">
        <v>203</v>
      </c>
      <c r="AG10" s="50">
        <v>0.5</v>
      </c>
      <c r="AH10" s="47" t="s">
        <v>228</v>
      </c>
      <c r="AI10" s="54">
        <v>67500</v>
      </c>
    </row>
    <row r="11" spans="1:35">
      <c r="A11" s="44">
        <v>9</v>
      </c>
      <c r="B11" s="45" t="s">
        <v>265</v>
      </c>
      <c r="C11" s="107">
        <v>29</v>
      </c>
      <c r="D11" s="45" t="s">
        <v>231</v>
      </c>
      <c r="E11" s="46">
        <v>112.5</v>
      </c>
      <c r="F11" s="47" t="s">
        <v>276</v>
      </c>
      <c r="G11" s="59">
        <v>10.220833333333337</v>
      </c>
      <c r="H11" s="47" t="s">
        <v>276</v>
      </c>
      <c r="I11" s="48">
        <v>2.2083333333333335</v>
      </c>
      <c r="J11" s="47" t="s">
        <v>163</v>
      </c>
      <c r="K11" s="49">
        <v>0.375</v>
      </c>
      <c r="L11" s="47" t="s">
        <v>335</v>
      </c>
      <c r="M11" s="49">
        <v>0</v>
      </c>
      <c r="N11" s="47" t="s">
        <v>276</v>
      </c>
      <c r="O11" s="49">
        <v>0.64583333333333337</v>
      </c>
      <c r="P11" s="47" t="s">
        <v>195</v>
      </c>
      <c r="Q11" s="50">
        <v>0.25</v>
      </c>
      <c r="R11" s="47" t="s">
        <v>177</v>
      </c>
      <c r="S11" s="50">
        <v>0.10526315789473684</v>
      </c>
      <c r="T11" s="47" t="s">
        <v>162</v>
      </c>
      <c r="U11" s="51">
        <v>7942.8571428571431</v>
      </c>
      <c r="V11" s="47" t="s">
        <v>231</v>
      </c>
      <c r="W11" s="51">
        <v>-3900</v>
      </c>
      <c r="X11" s="47" t="s">
        <v>258</v>
      </c>
      <c r="Y11" s="50">
        <v>0.265625</v>
      </c>
      <c r="Z11" s="47" t="s">
        <v>241</v>
      </c>
      <c r="AA11" s="50">
        <v>0.27272727272727271</v>
      </c>
      <c r="AB11" s="47" t="s">
        <v>263</v>
      </c>
      <c r="AC11" s="50">
        <v>0.69230769230769229</v>
      </c>
      <c r="AD11" s="47" t="s">
        <v>263</v>
      </c>
      <c r="AE11" s="50">
        <v>0.46250000000000002</v>
      </c>
      <c r="AF11" s="47" t="s">
        <v>223</v>
      </c>
      <c r="AG11" s="50">
        <v>0.5</v>
      </c>
      <c r="AH11" s="47" t="s">
        <v>168</v>
      </c>
      <c r="AI11" s="54">
        <v>65600</v>
      </c>
    </row>
    <row r="12" spans="1:35">
      <c r="A12" s="44">
        <v>10</v>
      </c>
      <c r="B12" s="45" t="s">
        <v>277</v>
      </c>
      <c r="C12" s="107">
        <v>29</v>
      </c>
      <c r="D12" s="45" t="s">
        <v>244</v>
      </c>
      <c r="E12" s="46">
        <v>86.399999999999977</v>
      </c>
      <c r="F12" s="47" t="s">
        <v>168</v>
      </c>
      <c r="G12" s="59">
        <v>8.5777777777777757</v>
      </c>
      <c r="H12" s="47" t="s">
        <v>169</v>
      </c>
      <c r="I12" s="48">
        <v>2.2142857142857144</v>
      </c>
      <c r="J12" s="47" t="s">
        <v>263</v>
      </c>
      <c r="K12" s="49">
        <v>0.34782608695652173</v>
      </c>
      <c r="L12" s="47" t="s">
        <v>191</v>
      </c>
      <c r="M12" s="49">
        <v>7.1428571428571425E-2</v>
      </c>
      <c r="N12" s="47" t="s">
        <v>169</v>
      </c>
      <c r="O12" s="49">
        <v>0.625</v>
      </c>
      <c r="P12" s="47" t="s">
        <v>276</v>
      </c>
      <c r="Q12" s="50">
        <v>0.24489795918367346</v>
      </c>
      <c r="R12" s="47" t="s">
        <v>179</v>
      </c>
      <c r="S12" s="50">
        <v>0.10687022900763359</v>
      </c>
      <c r="T12" s="47" t="s">
        <v>244</v>
      </c>
      <c r="U12" s="51">
        <v>7722.5806451612907</v>
      </c>
      <c r="V12" s="47" t="s">
        <v>263</v>
      </c>
      <c r="W12" s="51">
        <v>-4238.636363636364</v>
      </c>
      <c r="X12" s="47" t="s">
        <v>164</v>
      </c>
      <c r="Y12" s="50">
        <v>0.26446280991735538</v>
      </c>
      <c r="Z12" s="47" t="s">
        <v>164</v>
      </c>
      <c r="AA12" s="50">
        <v>0.256198347107438</v>
      </c>
      <c r="AB12" s="47" t="s">
        <v>297</v>
      </c>
      <c r="AC12" s="50">
        <v>0.66666666666666663</v>
      </c>
      <c r="AD12" s="47" t="s">
        <v>179</v>
      </c>
      <c r="AE12" s="50">
        <v>0.45454545454545453</v>
      </c>
      <c r="AF12" s="47" t="s">
        <v>268</v>
      </c>
      <c r="AG12" s="50">
        <v>0.5</v>
      </c>
      <c r="AH12" s="47" t="s">
        <v>195</v>
      </c>
      <c r="AI12" s="54">
        <v>65500</v>
      </c>
    </row>
    <row r="13" spans="1:35">
      <c r="A13" s="44">
        <v>11</v>
      </c>
      <c r="B13" s="45" t="s">
        <v>216</v>
      </c>
      <c r="C13" s="107">
        <v>27</v>
      </c>
      <c r="D13" s="45" t="s">
        <v>191</v>
      </c>
      <c r="E13" s="46">
        <v>79.299999999999983</v>
      </c>
      <c r="F13" s="47" t="s">
        <v>265</v>
      </c>
      <c r="G13" s="59">
        <v>6.8965517241379342</v>
      </c>
      <c r="H13" s="47" t="s">
        <v>265</v>
      </c>
      <c r="I13" s="48">
        <v>2.3103448275862069</v>
      </c>
      <c r="J13" s="47" t="s">
        <v>169</v>
      </c>
      <c r="K13" s="49">
        <v>0.3392857142857143</v>
      </c>
      <c r="L13" s="47" t="s">
        <v>263</v>
      </c>
      <c r="M13" s="49">
        <v>0.10869565217391304</v>
      </c>
      <c r="N13" s="47" t="s">
        <v>164</v>
      </c>
      <c r="O13" s="49">
        <v>0.6</v>
      </c>
      <c r="P13" s="47" t="s">
        <v>179</v>
      </c>
      <c r="Q13" s="50">
        <v>0.24427480916030533</v>
      </c>
      <c r="R13" s="47" t="s">
        <v>205</v>
      </c>
      <c r="S13" s="50">
        <v>0.10714285714285714</v>
      </c>
      <c r="T13" s="47" t="s">
        <v>169</v>
      </c>
      <c r="U13" s="51">
        <v>7649.4252873563219</v>
      </c>
      <c r="V13" s="47" t="s">
        <v>258</v>
      </c>
      <c r="W13" s="51">
        <v>-4254.545454545455</v>
      </c>
      <c r="X13" s="47" t="s">
        <v>277</v>
      </c>
      <c r="Y13" s="50">
        <v>0.25870646766169153</v>
      </c>
      <c r="Z13" s="47" t="s">
        <v>179</v>
      </c>
      <c r="AA13" s="50">
        <v>0.25190839694656486</v>
      </c>
      <c r="AB13" s="47" t="s">
        <v>238</v>
      </c>
      <c r="AC13" s="50">
        <v>0.65517241379310343</v>
      </c>
      <c r="AD13" s="47" t="s">
        <v>255</v>
      </c>
      <c r="AE13" s="50">
        <v>0.41025641025641024</v>
      </c>
      <c r="AF13" s="47" t="s">
        <v>324</v>
      </c>
      <c r="AG13" s="50">
        <v>0.5</v>
      </c>
      <c r="AH13" s="47" t="s">
        <v>227</v>
      </c>
      <c r="AI13" s="54">
        <v>64500</v>
      </c>
    </row>
    <row r="14" spans="1:35">
      <c r="A14" s="44">
        <v>12</v>
      </c>
      <c r="B14" s="45" t="s">
        <v>238</v>
      </c>
      <c r="C14" s="107">
        <v>25</v>
      </c>
      <c r="D14" s="45" t="s">
        <v>264</v>
      </c>
      <c r="E14" s="46">
        <v>63.300000000000004</v>
      </c>
      <c r="F14" s="47" t="s">
        <v>191</v>
      </c>
      <c r="G14" s="59">
        <v>5.6642857142857128</v>
      </c>
      <c r="H14" s="47" t="s">
        <v>168</v>
      </c>
      <c r="I14" s="48">
        <v>2.3333333333333335</v>
      </c>
      <c r="J14" s="47" t="s">
        <v>244</v>
      </c>
      <c r="K14" s="49">
        <v>0.33333333333333331</v>
      </c>
      <c r="L14" s="47" t="s">
        <v>195</v>
      </c>
      <c r="M14" s="49">
        <v>0.15254237288135594</v>
      </c>
      <c r="N14" s="47" t="s">
        <v>227</v>
      </c>
      <c r="O14" s="49">
        <v>0.5714285714285714</v>
      </c>
      <c r="P14" s="47" t="s">
        <v>244</v>
      </c>
      <c r="Q14" s="50">
        <v>0.24031007751937986</v>
      </c>
      <c r="R14" s="47" t="s">
        <v>213</v>
      </c>
      <c r="S14" s="50">
        <v>0.1111111111111111</v>
      </c>
      <c r="T14" s="47" t="s">
        <v>164</v>
      </c>
      <c r="U14" s="51">
        <v>7355</v>
      </c>
      <c r="V14" s="47" t="s">
        <v>324</v>
      </c>
      <c r="W14" s="51">
        <v>-4625</v>
      </c>
      <c r="X14" s="47" t="s">
        <v>162</v>
      </c>
      <c r="Y14" s="50">
        <v>0.25641025641025639</v>
      </c>
      <c r="Z14" s="47" t="s">
        <v>196</v>
      </c>
      <c r="AA14" s="50">
        <v>0.25</v>
      </c>
      <c r="AB14" s="47" t="s">
        <v>244</v>
      </c>
      <c r="AC14" s="50">
        <v>0.62962962962962965</v>
      </c>
      <c r="AD14" s="47" t="s">
        <v>161</v>
      </c>
      <c r="AE14" s="50">
        <v>0.3888888888888889</v>
      </c>
      <c r="AF14" s="47" t="s">
        <v>255</v>
      </c>
      <c r="AG14" s="50">
        <v>0.47727272727272729</v>
      </c>
      <c r="AH14" s="47" t="s">
        <v>216</v>
      </c>
      <c r="AI14" s="54">
        <v>62700</v>
      </c>
    </row>
    <row r="15" spans="1:35">
      <c r="A15" s="44">
        <v>13</v>
      </c>
      <c r="B15" s="45" t="s">
        <v>304</v>
      </c>
      <c r="C15" s="107">
        <v>25</v>
      </c>
      <c r="D15" s="45" t="s">
        <v>268</v>
      </c>
      <c r="E15" s="46">
        <v>52.1</v>
      </c>
      <c r="F15" s="47" t="s">
        <v>244</v>
      </c>
      <c r="G15" s="59">
        <v>4.7999999999999989</v>
      </c>
      <c r="H15" s="47" t="s">
        <v>244</v>
      </c>
      <c r="I15" s="48">
        <v>2.3888888888888888</v>
      </c>
      <c r="J15" s="47" t="s">
        <v>276</v>
      </c>
      <c r="K15" s="49">
        <v>0.3125</v>
      </c>
      <c r="L15" s="47" t="s">
        <v>276</v>
      </c>
      <c r="M15" s="49">
        <v>0.16666666666666666</v>
      </c>
      <c r="N15" s="47" t="s">
        <v>168</v>
      </c>
      <c r="O15" s="49">
        <v>0.55555555555555558</v>
      </c>
      <c r="P15" s="47" t="s">
        <v>264</v>
      </c>
      <c r="Q15" s="50">
        <v>0.23076923076923078</v>
      </c>
      <c r="R15" s="47" t="s">
        <v>333</v>
      </c>
      <c r="S15" s="50">
        <v>0.1111111111111111</v>
      </c>
      <c r="T15" s="47" t="s">
        <v>223</v>
      </c>
      <c r="U15" s="51">
        <v>7200</v>
      </c>
      <c r="V15" s="47" t="s">
        <v>169</v>
      </c>
      <c r="W15" s="51">
        <v>-4731.707317073171</v>
      </c>
      <c r="X15" s="47" t="s">
        <v>196</v>
      </c>
      <c r="Y15" s="50">
        <v>0.25</v>
      </c>
      <c r="Z15" s="47" t="s">
        <v>191</v>
      </c>
      <c r="AA15" s="50">
        <v>0.24347826086956523</v>
      </c>
      <c r="AB15" s="47" t="s">
        <v>235</v>
      </c>
      <c r="AC15" s="50">
        <v>0.62745098039215685</v>
      </c>
      <c r="AD15" s="47" t="s">
        <v>168</v>
      </c>
      <c r="AE15" s="50">
        <v>0.38297872340425532</v>
      </c>
      <c r="AF15" s="47" t="s">
        <v>216</v>
      </c>
      <c r="AG15" s="50">
        <v>0.44444444444444442</v>
      </c>
      <c r="AH15" s="47" t="s">
        <v>265</v>
      </c>
      <c r="AI15" s="54">
        <v>61200</v>
      </c>
    </row>
    <row r="16" spans="1:35">
      <c r="A16" s="44">
        <v>14</v>
      </c>
      <c r="B16" s="45" t="s">
        <v>269</v>
      </c>
      <c r="C16" s="107">
        <v>21</v>
      </c>
      <c r="D16" s="45" t="s">
        <v>164</v>
      </c>
      <c r="E16" s="46">
        <v>22.499999999999993</v>
      </c>
      <c r="F16" s="47" t="s">
        <v>195</v>
      </c>
      <c r="G16" s="59">
        <v>4.1474576271186425</v>
      </c>
      <c r="H16" s="47" t="s">
        <v>195</v>
      </c>
      <c r="I16" s="48">
        <v>2.3898305084745761</v>
      </c>
      <c r="J16" s="47" t="s">
        <v>161</v>
      </c>
      <c r="K16" s="49">
        <v>0.3</v>
      </c>
      <c r="L16" s="47" t="s">
        <v>169</v>
      </c>
      <c r="M16" s="49">
        <v>0.17857142857142858</v>
      </c>
      <c r="N16" s="47" t="s">
        <v>241</v>
      </c>
      <c r="O16" s="49">
        <v>0.55555555555555558</v>
      </c>
      <c r="P16" s="47" t="s">
        <v>241</v>
      </c>
      <c r="Q16" s="50">
        <v>0.22727272727272727</v>
      </c>
      <c r="R16" s="47" t="s">
        <v>265</v>
      </c>
      <c r="S16" s="50">
        <v>0.11267605633802817</v>
      </c>
      <c r="T16" s="47" t="s">
        <v>227</v>
      </c>
      <c r="U16" s="51">
        <v>7161.9047619047615</v>
      </c>
      <c r="V16" s="47" t="s">
        <v>277</v>
      </c>
      <c r="W16" s="51">
        <v>-4733.333333333333</v>
      </c>
      <c r="X16" s="47" t="s">
        <v>205</v>
      </c>
      <c r="Y16" s="50">
        <v>0.25</v>
      </c>
      <c r="Z16" s="47" t="s">
        <v>161</v>
      </c>
      <c r="AA16" s="50">
        <v>0.23376623376623376</v>
      </c>
      <c r="AB16" s="47" t="s">
        <v>269</v>
      </c>
      <c r="AC16" s="50">
        <v>0.625</v>
      </c>
      <c r="AD16" s="47" t="s">
        <v>304</v>
      </c>
      <c r="AE16" s="50">
        <v>0.35820895522388058</v>
      </c>
      <c r="AF16" s="47" t="s">
        <v>238</v>
      </c>
      <c r="AG16" s="50">
        <v>0.44117647058823528</v>
      </c>
      <c r="AH16" s="47" t="s">
        <v>255</v>
      </c>
      <c r="AI16" s="54">
        <v>60000</v>
      </c>
    </row>
    <row r="17" spans="1:35">
      <c r="A17" s="44">
        <v>15</v>
      </c>
      <c r="B17" s="45" t="s">
        <v>228</v>
      </c>
      <c r="C17" s="107">
        <v>20</v>
      </c>
      <c r="D17" s="45" t="s">
        <v>163</v>
      </c>
      <c r="E17" s="46">
        <v>20.300000000000004</v>
      </c>
      <c r="F17" s="47" t="s">
        <v>163</v>
      </c>
      <c r="G17" s="59">
        <v>2.5375000000000005</v>
      </c>
      <c r="H17" s="47" t="s">
        <v>179</v>
      </c>
      <c r="I17" s="48">
        <v>2.4375</v>
      </c>
      <c r="J17" s="47" t="s">
        <v>195</v>
      </c>
      <c r="K17" s="49">
        <v>0.2711864406779661</v>
      </c>
      <c r="L17" s="47" t="s">
        <v>179</v>
      </c>
      <c r="M17" s="49">
        <v>0.1875</v>
      </c>
      <c r="N17" s="47" t="s">
        <v>265</v>
      </c>
      <c r="O17" s="49">
        <v>0.55172413793103448</v>
      </c>
      <c r="P17" s="47" t="s">
        <v>227</v>
      </c>
      <c r="Q17" s="50">
        <v>0.22580645161290322</v>
      </c>
      <c r="R17" s="47" t="s">
        <v>166</v>
      </c>
      <c r="S17" s="50">
        <v>0.11428571428571428</v>
      </c>
      <c r="T17" s="47" t="s">
        <v>276</v>
      </c>
      <c r="U17" s="51">
        <v>7041.666666666667</v>
      </c>
      <c r="V17" s="47" t="s">
        <v>202</v>
      </c>
      <c r="W17" s="51">
        <v>-4800</v>
      </c>
      <c r="X17" s="47" t="s">
        <v>195</v>
      </c>
      <c r="Y17" s="50">
        <v>0.23349056603773585</v>
      </c>
      <c r="Z17" s="47" t="s">
        <v>297</v>
      </c>
      <c r="AA17" s="50">
        <v>0.2318840579710145</v>
      </c>
      <c r="AB17" s="47" t="s">
        <v>169</v>
      </c>
      <c r="AC17" s="50">
        <v>0.61538461538461542</v>
      </c>
      <c r="AD17" s="47" t="s">
        <v>191</v>
      </c>
      <c r="AE17" s="50">
        <v>0.35714285714285715</v>
      </c>
      <c r="AF17" s="47" t="s">
        <v>161</v>
      </c>
      <c r="AG17" s="50">
        <v>0.4375</v>
      </c>
      <c r="AH17" s="47" t="s">
        <v>272</v>
      </c>
      <c r="AI17" s="54">
        <v>59200</v>
      </c>
    </row>
    <row r="18" spans="1:35">
      <c r="A18" s="44">
        <v>16</v>
      </c>
      <c r="B18" s="45" t="s">
        <v>168</v>
      </c>
      <c r="C18" s="107">
        <v>18</v>
      </c>
      <c r="D18" s="45" t="s">
        <v>167</v>
      </c>
      <c r="E18" s="46">
        <v>14</v>
      </c>
      <c r="F18" s="47" t="s">
        <v>177</v>
      </c>
      <c r="G18" s="59">
        <v>1.9499999999999993</v>
      </c>
      <c r="H18" s="47" t="s">
        <v>164</v>
      </c>
      <c r="I18" s="48">
        <v>2.4666666666666668</v>
      </c>
      <c r="J18" s="47" t="s">
        <v>255</v>
      </c>
      <c r="K18" s="49">
        <v>0.26666666666666666</v>
      </c>
      <c r="L18" s="47" t="s">
        <v>213</v>
      </c>
      <c r="M18" s="49">
        <v>0.2</v>
      </c>
      <c r="N18" s="47" t="s">
        <v>114</v>
      </c>
      <c r="O18" s="49">
        <v>0.50208044382801664</v>
      </c>
      <c r="P18" s="47" t="s">
        <v>304</v>
      </c>
      <c r="Q18" s="50">
        <v>0.22222222222222221</v>
      </c>
      <c r="R18" s="47" t="s">
        <v>163</v>
      </c>
      <c r="S18" s="50">
        <v>0.11594202898550725</v>
      </c>
      <c r="T18" s="47" t="s">
        <v>161</v>
      </c>
      <c r="U18" s="51">
        <v>7025</v>
      </c>
      <c r="V18" s="47" t="s">
        <v>162</v>
      </c>
      <c r="W18" s="51">
        <v>-5000</v>
      </c>
      <c r="X18" s="47" t="s">
        <v>272</v>
      </c>
      <c r="Y18" s="50">
        <v>0.228643216080402</v>
      </c>
      <c r="Z18" s="47" t="s">
        <v>272</v>
      </c>
      <c r="AA18" s="50">
        <v>0.23115577889447236</v>
      </c>
      <c r="AB18" s="47" t="s">
        <v>276</v>
      </c>
      <c r="AC18" s="50">
        <v>0.58571428571428574</v>
      </c>
      <c r="AD18" s="47" t="s">
        <v>169</v>
      </c>
      <c r="AE18" s="50">
        <v>0.3493975903614458</v>
      </c>
      <c r="AF18" s="47" t="s">
        <v>162</v>
      </c>
      <c r="AG18" s="50">
        <v>0.42857142857142855</v>
      </c>
      <c r="AH18" s="47" t="s">
        <v>205</v>
      </c>
      <c r="AI18" s="54">
        <v>57200</v>
      </c>
    </row>
    <row r="19" spans="1:35">
      <c r="A19" s="44">
        <v>17</v>
      </c>
      <c r="B19" s="45" t="s">
        <v>244</v>
      </c>
      <c r="C19" s="107">
        <v>18</v>
      </c>
      <c r="D19" s="45" t="s">
        <v>255</v>
      </c>
      <c r="E19" s="46">
        <v>12.900000000000013</v>
      </c>
      <c r="F19" s="47" t="s">
        <v>164</v>
      </c>
      <c r="G19" s="59">
        <v>1.4999999999999996</v>
      </c>
      <c r="H19" s="47" t="s">
        <v>255</v>
      </c>
      <c r="I19" s="48">
        <v>2.4666666666666668</v>
      </c>
      <c r="J19" s="47" t="s">
        <v>272</v>
      </c>
      <c r="K19" s="49">
        <v>0.26415094339622641</v>
      </c>
      <c r="L19" s="47" t="s">
        <v>238</v>
      </c>
      <c r="M19" s="49">
        <v>0.2</v>
      </c>
      <c r="N19" s="47" t="s">
        <v>161</v>
      </c>
      <c r="O19" s="49">
        <v>0.5</v>
      </c>
      <c r="P19" s="47" t="s">
        <v>163</v>
      </c>
      <c r="Q19" s="50">
        <v>0.21739130434782608</v>
      </c>
      <c r="R19" s="47" t="s">
        <v>263</v>
      </c>
      <c r="S19" s="50">
        <v>0.12188365650969529</v>
      </c>
      <c r="T19" s="47" t="s">
        <v>213</v>
      </c>
      <c r="U19" s="51">
        <v>6962.5</v>
      </c>
      <c r="V19" s="47" t="s">
        <v>203</v>
      </c>
      <c r="W19" s="51">
        <v>-5080</v>
      </c>
      <c r="X19" s="47" t="s">
        <v>213</v>
      </c>
      <c r="Y19" s="50">
        <v>0.22222222222222221</v>
      </c>
      <c r="Z19" s="47" t="s">
        <v>264</v>
      </c>
      <c r="AA19" s="50">
        <v>0.23076923076923078</v>
      </c>
      <c r="AB19" s="47" t="s">
        <v>228</v>
      </c>
      <c r="AC19" s="50">
        <v>0.56666666666666665</v>
      </c>
      <c r="AD19" s="47" t="s">
        <v>216</v>
      </c>
      <c r="AE19" s="50">
        <v>0.34615384615384615</v>
      </c>
      <c r="AF19" s="47" t="s">
        <v>205</v>
      </c>
      <c r="AG19" s="50">
        <v>0.41666666666666669</v>
      </c>
      <c r="AH19" s="47" t="s">
        <v>263</v>
      </c>
      <c r="AI19" s="54">
        <v>56200</v>
      </c>
    </row>
    <row r="20" spans="1:35">
      <c r="A20" s="44">
        <v>18</v>
      </c>
      <c r="B20" s="45" t="s">
        <v>179</v>
      </c>
      <c r="C20" s="107">
        <v>16</v>
      </c>
      <c r="D20" s="45" t="s">
        <v>177</v>
      </c>
      <c r="E20" s="46">
        <v>3.8999999999999986</v>
      </c>
      <c r="F20" s="47" t="s">
        <v>255</v>
      </c>
      <c r="G20" s="59">
        <v>0.43000000000000044</v>
      </c>
      <c r="H20" s="47" t="s">
        <v>114</v>
      </c>
      <c r="I20" s="48">
        <v>2.4895977808599166</v>
      </c>
      <c r="J20" s="47" t="s">
        <v>216</v>
      </c>
      <c r="K20" s="49">
        <v>0.25925925925925924</v>
      </c>
      <c r="L20" s="47" t="s">
        <v>244</v>
      </c>
      <c r="M20" s="49">
        <v>0.22222222222222221</v>
      </c>
      <c r="N20" s="47" t="s">
        <v>179</v>
      </c>
      <c r="O20" s="49">
        <v>0.5</v>
      </c>
      <c r="P20" s="47" t="s">
        <v>114</v>
      </c>
      <c r="Q20" s="50">
        <v>0.2123943661971831</v>
      </c>
      <c r="R20" s="47" t="s">
        <v>238</v>
      </c>
      <c r="S20" s="50">
        <v>0.12432432432432433</v>
      </c>
      <c r="T20" s="47" t="s">
        <v>238</v>
      </c>
      <c r="U20" s="51">
        <v>6914.7058823529414</v>
      </c>
      <c r="V20" s="47" t="s">
        <v>262</v>
      </c>
      <c r="W20" s="51">
        <v>-5320</v>
      </c>
      <c r="X20" s="47" t="s">
        <v>269</v>
      </c>
      <c r="Y20" s="50">
        <v>0.21768707482993196</v>
      </c>
      <c r="Z20" s="47" t="s">
        <v>114</v>
      </c>
      <c r="AA20" s="50">
        <v>0.22610328638497654</v>
      </c>
      <c r="AB20" s="47" t="s">
        <v>265</v>
      </c>
      <c r="AC20" s="50">
        <v>0.56140350877192979</v>
      </c>
      <c r="AD20" s="47" t="s">
        <v>272</v>
      </c>
      <c r="AE20" s="50">
        <v>0.33695652173913043</v>
      </c>
      <c r="AF20" s="47" t="s">
        <v>277</v>
      </c>
      <c r="AG20" s="50">
        <v>0.41176470588235292</v>
      </c>
      <c r="AH20" s="47" t="s">
        <v>161</v>
      </c>
      <c r="AI20" s="54">
        <v>54900</v>
      </c>
    </row>
    <row r="21" spans="1:35">
      <c r="A21" s="44">
        <v>19</v>
      </c>
      <c r="B21" s="45" t="s">
        <v>164</v>
      </c>
      <c r="C21" s="107">
        <v>15</v>
      </c>
      <c r="D21" s="45" t="s">
        <v>161</v>
      </c>
      <c r="E21" s="46">
        <v>-0.69999999999998863</v>
      </c>
      <c r="F21" s="47" t="s">
        <v>161</v>
      </c>
      <c r="G21" s="59">
        <v>-6.9999999999998869E-2</v>
      </c>
      <c r="H21" s="47" t="s">
        <v>161</v>
      </c>
      <c r="I21" s="48">
        <v>2.5</v>
      </c>
      <c r="J21" s="47" t="s">
        <v>114</v>
      </c>
      <c r="K21" s="49">
        <v>0.2565880721220527</v>
      </c>
      <c r="L21" s="47" t="s">
        <v>162</v>
      </c>
      <c r="M21" s="49">
        <v>0.22222222222222221</v>
      </c>
      <c r="N21" s="47" t="s">
        <v>213</v>
      </c>
      <c r="O21" s="49">
        <v>0.5</v>
      </c>
      <c r="P21" s="47" t="s">
        <v>177</v>
      </c>
      <c r="Q21" s="50">
        <v>0.21052631578947367</v>
      </c>
      <c r="R21" s="47" t="s">
        <v>195</v>
      </c>
      <c r="S21" s="50">
        <v>0.12735849056603774</v>
      </c>
      <c r="T21" s="47" t="s">
        <v>277</v>
      </c>
      <c r="U21" s="51">
        <v>6838.2352941176468</v>
      </c>
      <c r="V21" s="47" t="s">
        <v>265</v>
      </c>
      <c r="W21" s="51">
        <v>-5379.166666666667</v>
      </c>
      <c r="X21" s="47" t="s">
        <v>263</v>
      </c>
      <c r="Y21" s="50">
        <v>0.21606648199445982</v>
      </c>
      <c r="Z21" s="47" t="s">
        <v>263</v>
      </c>
      <c r="AA21" s="50">
        <v>0.22160664819944598</v>
      </c>
      <c r="AB21" s="47" t="s">
        <v>114</v>
      </c>
      <c r="AC21" s="50">
        <v>0.54704797047970477</v>
      </c>
      <c r="AD21" s="47" t="s">
        <v>114</v>
      </c>
      <c r="AE21" s="50">
        <v>0.33637873754152825</v>
      </c>
      <c r="AF21" s="47" t="s">
        <v>333</v>
      </c>
      <c r="AG21" s="50">
        <v>0.4</v>
      </c>
      <c r="AH21" s="47" t="s">
        <v>179</v>
      </c>
      <c r="AI21" s="54">
        <v>53200</v>
      </c>
    </row>
    <row r="22" spans="1:35">
      <c r="A22" s="44">
        <v>20</v>
      </c>
      <c r="B22" s="45" t="s">
        <v>191</v>
      </c>
      <c r="C22" s="107">
        <v>14</v>
      </c>
      <c r="D22" s="45" t="s">
        <v>175</v>
      </c>
      <c r="E22" s="46">
        <v>-2.2000000000000011</v>
      </c>
      <c r="F22" s="47" t="s">
        <v>114</v>
      </c>
      <c r="G22" s="59">
        <v>-0.16865464632454946</v>
      </c>
      <c r="H22" s="47" t="s">
        <v>163</v>
      </c>
      <c r="I22" s="48">
        <v>2.5</v>
      </c>
      <c r="J22" s="47" t="s">
        <v>179</v>
      </c>
      <c r="K22" s="49">
        <v>0.25</v>
      </c>
      <c r="L22" s="47" t="s">
        <v>241</v>
      </c>
      <c r="M22" s="49">
        <v>0.22222222222222221</v>
      </c>
      <c r="N22" s="47" t="s">
        <v>244</v>
      </c>
      <c r="O22" s="49">
        <v>0.5</v>
      </c>
      <c r="P22" s="47" t="s">
        <v>169</v>
      </c>
      <c r="Q22" s="50">
        <v>0.20813397129186603</v>
      </c>
      <c r="R22" s="47" t="s">
        <v>162</v>
      </c>
      <c r="S22" s="50">
        <v>0.12820512820512819</v>
      </c>
      <c r="T22" s="47" t="s">
        <v>195</v>
      </c>
      <c r="U22" s="51">
        <v>6763.2075471698117</v>
      </c>
      <c r="V22" s="47" t="s">
        <v>223</v>
      </c>
      <c r="W22" s="51">
        <v>-5450</v>
      </c>
      <c r="X22" s="47" t="s">
        <v>255</v>
      </c>
      <c r="Y22" s="50">
        <v>0.215962441314554</v>
      </c>
      <c r="Z22" s="47" t="s">
        <v>277</v>
      </c>
      <c r="AA22" s="50">
        <v>0.21890547263681592</v>
      </c>
      <c r="AB22" s="47" t="s">
        <v>161</v>
      </c>
      <c r="AC22" s="50">
        <v>0.53846153846153844</v>
      </c>
      <c r="AD22" s="47" t="s">
        <v>177</v>
      </c>
      <c r="AE22" s="50">
        <v>0.33333333333333331</v>
      </c>
      <c r="AF22" s="47" t="s">
        <v>168</v>
      </c>
      <c r="AG22" s="50">
        <v>0.39534883720930231</v>
      </c>
      <c r="AH22" s="47" t="s">
        <v>191</v>
      </c>
      <c r="AI22" s="54">
        <v>52500</v>
      </c>
    </row>
    <row r="23" spans="1:35">
      <c r="A23" s="44">
        <v>21</v>
      </c>
      <c r="B23" s="45" t="s">
        <v>227</v>
      </c>
      <c r="C23" s="107">
        <v>14</v>
      </c>
      <c r="D23" s="45" t="s">
        <v>215</v>
      </c>
      <c r="E23" s="46">
        <v>-14.4</v>
      </c>
      <c r="F23" s="47" t="s">
        <v>175</v>
      </c>
      <c r="G23" s="59">
        <v>-1.1000000000000005</v>
      </c>
      <c r="H23" s="47" t="s">
        <v>175</v>
      </c>
      <c r="I23" s="48">
        <v>2.5</v>
      </c>
      <c r="J23" s="47" t="s">
        <v>277</v>
      </c>
      <c r="K23" s="49">
        <v>0.2413793103448276</v>
      </c>
      <c r="L23" s="47" t="s">
        <v>258</v>
      </c>
      <c r="M23" s="49">
        <v>0.22222222222222221</v>
      </c>
      <c r="N23" s="47" t="s">
        <v>255</v>
      </c>
      <c r="O23" s="49">
        <v>0.5</v>
      </c>
      <c r="P23" s="47" t="s">
        <v>161</v>
      </c>
      <c r="Q23" s="50">
        <v>0.20779220779220781</v>
      </c>
      <c r="R23" s="47" t="s">
        <v>324</v>
      </c>
      <c r="S23" s="50">
        <v>0.12903225806451613</v>
      </c>
      <c r="T23" s="47" t="s">
        <v>191</v>
      </c>
      <c r="U23" s="51">
        <v>6733.333333333333</v>
      </c>
      <c r="V23" s="47" t="s">
        <v>269</v>
      </c>
      <c r="W23" s="51">
        <v>-5485</v>
      </c>
      <c r="X23" s="47" t="s">
        <v>177</v>
      </c>
      <c r="Y23" s="50">
        <v>0.21052631578947367</v>
      </c>
      <c r="Z23" s="47" t="s">
        <v>238</v>
      </c>
      <c r="AA23" s="50">
        <v>0.21621621621621623</v>
      </c>
      <c r="AB23" s="47" t="s">
        <v>195</v>
      </c>
      <c r="AC23" s="50">
        <v>0.53535353535353536</v>
      </c>
      <c r="AD23" s="47" t="s">
        <v>205</v>
      </c>
      <c r="AE23" s="50">
        <v>0.33333333333333331</v>
      </c>
      <c r="AF23" s="47" t="s">
        <v>272</v>
      </c>
      <c r="AG23" s="50">
        <v>0.38271604938271603</v>
      </c>
      <c r="AH23" s="47" t="s">
        <v>238</v>
      </c>
      <c r="AI23" s="54">
        <v>52300</v>
      </c>
    </row>
    <row r="24" spans="1:35">
      <c r="A24" s="44">
        <v>22</v>
      </c>
      <c r="B24" s="45" t="s">
        <v>161</v>
      </c>
      <c r="C24" s="107">
        <v>10</v>
      </c>
      <c r="D24" s="45" t="s">
        <v>335</v>
      </c>
      <c r="E24" s="46">
        <v>-18.200000000000003</v>
      </c>
      <c r="F24" s="47" t="s">
        <v>179</v>
      </c>
      <c r="G24" s="59">
        <v>-2.1625000000000001</v>
      </c>
      <c r="H24" s="47" t="s">
        <v>177</v>
      </c>
      <c r="I24" s="48">
        <v>2.5</v>
      </c>
      <c r="J24" s="47" t="s">
        <v>235</v>
      </c>
      <c r="K24" s="49">
        <v>0.23809523809523808</v>
      </c>
      <c r="L24" s="47" t="s">
        <v>297</v>
      </c>
      <c r="M24" s="49">
        <v>0.22222222222222221</v>
      </c>
      <c r="N24" s="47" t="s">
        <v>163</v>
      </c>
      <c r="O24" s="49">
        <v>0.5</v>
      </c>
      <c r="P24" s="47" t="s">
        <v>255</v>
      </c>
      <c r="Q24" s="50">
        <v>0.20657276995305165</v>
      </c>
      <c r="R24" s="47" t="s">
        <v>191</v>
      </c>
      <c r="S24" s="50">
        <v>0.13043478260869565</v>
      </c>
      <c r="T24" s="47" t="s">
        <v>324</v>
      </c>
      <c r="U24" s="51">
        <v>6600</v>
      </c>
      <c r="V24" s="47" t="s">
        <v>164</v>
      </c>
      <c r="W24" s="51">
        <v>-5500</v>
      </c>
      <c r="X24" s="47" t="s">
        <v>228</v>
      </c>
      <c r="Y24" s="50">
        <v>0.20979020979020979</v>
      </c>
      <c r="Z24" s="47" t="s">
        <v>205</v>
      </c>
      <c r="AA24" s="50">
        <v>0.21428571428571427</v>
      </c>
      <c r="AB24" s="47" t="s">
        <v>227</v>
      </c>
      <c r="AC24" s="50">
        <v>0.53125</v>
      </c>
      <c r="AD24" s="47" t="s">
        <v>195</v>
      </c>
      <c r="AE24" s="50">
        <v>0.33082706766917291</v>
      </c>
      <c r="AF24" s="47" t="s">
        <v>179</v>
      </c>
      <c r="AG24" s="50">
        <v>0.375</v>
      </c>
      <c r="AH24" s="47" t="s">
        <v>164</v>
      </c>
      <c r="AI24" s="54">
        <v>52000</v>
      </c>
    </row>
    <row r="25" spans="1:35">
      <c r="A25" s="44">
        <v>23</v>
      </c>
      <c r="B25" s="45" t="s">
        <v>213</v>
      </c>
      <c r="C25" s="107">
        <v>10</v>
      </c>
      <c r="D25" s="45" t="s">
        <v>196</v>
      </c>
      <c r="E25" s="46">
        <v>-27.1</v>
      </c>
      <c r="F25" s="47" t="s">
        <v>272</v>
      </c>
      <c r="G25" s="59">
        <v>-3.4754716981132061</v>
      </c>
      <c r="H25" s="47" t="s">
        <v>335</v>
      </c>
      <c r="I25" s="48">
        <v>2.5</v>
      </c>
      <c r="J25" s="47" t="s">
        <v>191</v>
      </c>
      <c r="K25" s="49">
        <v>0.21428571428571427</v>
      </c>
      <c r="L25" s="47" t="s">
        <v>255</v>
      </c>
      <c r="M25" s="49">
        <v>0.23333333333333334</v>
      </c>
      <c r="N25" s="47" t="s">
        <v>175</v>
      </c>
      <c r="O25" s="49">
        <v>0.5</v>
      </c>
      <c r="P25" s="47" t="s">
        <v>272</v>
      </c>
      <c r="Q25" s="50">
        <v>0.20351758793969849</v>
      </c>
      <c r="R25" s="47" t="s">
        <v>175</v>
      </c>
      <c r="S25" s="50">
        <v>0.13333333333333333</v>
      </c>
      <c r="T25" s="47" t="s">
        <v>297</v>
      </c>
      <c r="U25" s="51">
        <v>6585.7142857142853</v>
      </c>
      <c r="V25" s="47" t="s">
        <v>272</v>
      </c>
      <c r="W25" s="51">
        <v>-5676.4705882352937</v>
      </c>
      <c r="X25" s="47" t="s">
        <v>244</v>
      </c>
      <c r="Y25" s="50">
        <v>0.20930232558139536</v>
      </c>
      <c r="Z25" s="47" t="s">
        <v>235</v>
      </c>
      <c r="AA25" s="50">
        <v>0.21036585365853658</v>
      </c>
      <c r="AB25" s="47" t="s">
        <v>258</v>
      </c>
      <c r="AC25" s="50">
        <v>0.52941176470588236</v>
      </c>
      <c r="AD25" s="47" t="s">
        <v>244</v>
      </c>
      <c r="AE25" s="50">
        <v>0.32</v>
      </c>
      <c r="AF25" s="47" t="s">
        <v>213</v>
      </c>
      <c r="AG25" s="50">
        <v>0.375</v>
      </c>
      <c r="AH25" s="47" t="s">
        <v>277</v>
      </c>
      <c r="AI25" s="54">
        <v>50000</v>
      </c>
    </row>
    <row r="26" spans="1:35">
      <c r="A26" s="44">
        <v>24</v>
      </c>
      <c r="B26" s="45" t="s">
        <v>162</v>
      </c>
      <c r="C26" s="107">
        <v>9</v>
      </c>
      <c r="D26" s="45" t="s">
        <v>179</v>
      </c>
      <c r="E26" s="46">
        <v>-34.6</v>
      </c>
      <c r="F26" s="47" t="s">
        <v>227</v>
      </c>
      <c r="G26" s="59">
        <v>-3.7071428571428582</v>
      </c>
      <c r="H26" s="47" t="s">
        <v>227</v>
      </c>
      <c r="I26" s="48">
        <v>2.5714285714285716</v>
      </c>
      <c r="J26" s="47" t="s">
        <v>164</v>
      </c>
      <c r="K26" s="49">
        <v>0.2</v>
      </c>
      <c r="L26" s="47" t="s">
        <v>265</v>
      </c>
      <c r="M26" s="49">
        <v>0.2413793103448276</v>
      </c>
      <c r="N26" s="47" t="s">
        <v>177</v>
      </c>
      <c r="O26" s="49">
        <v>0.5</v>
      </c>
      <c r="P26" s="47" t="s">
        <v>166</v>
      </c>
      <c r="Q26" s="50">
        <v>0.2</v>
      </c>
      <c r="R26" s="47" t="s">
        <v>199</v>
      </c>
      <c r="S26" s="50">
        <v>0.13333333333333333</v>
      </c>
      <c r="T26" s="47" t="s">
        <v>114</v>
      </c>
      <c r="U26" s="51">
        <v>6574.5358090185673</v>
      </c>
      <c r="V26" s="47" t="s">
        <v>235</v>
      </c>
      <c r="W26" s="51">
        <v>-5770.588235294118</v>
      </c>
      <c r="X26" s="47" t="s">
        <v>203</v>
      </c>
      <c r="Y26" s="50">
        <v>0.20930232558139536</v>
      </c>
      <c r="Z26" s="47" t="s">
        <v>169</v>
      </c>
      <c r="AA26" s="50">
        <v>0.19856459330143542</v>
      </c>
      <c r="AB26" s="47" t="s">
        <v>272</v>
      </c>
      <c r="AC26" s="50">
        <v>0.52747252747252749</v>
      </c>
      <c r="AD26" s="47" t="s">
        <v>163</v>
      </c>
      <c r="AE26" s="50">
        <v>0.31818181818181818</v>
      </c>
      <c r="AF26" s="47" t="s">
        <v>265</v>
      </c>
      <c r="AG26" s="50">
        <v>0.37037037037037035</v>
      </c>
      <c r="AH26" s="47" t="s">
        <v>304</v>
      </c>
      <c r="AI26" s="54">
        <v>48000</v>
      </c>
    </row>
    <row r="27" spans="1:35">
      <c r="A27" s="44">
        <v>25</v>
      </c>
      <c r="B27" s="45" t="s">
        <v>241</v>
      </c>
      <c r="C27" s="107">
        <v>9</v>
      </c>
      <c r="D27" s="45" t="s">
        <v>227</v>
      </c>
      <c r="E27" s="46">
        <v>-51.900000000000013</v>
      </c>
      <c r="F27" s="47" t="s">
        <v>216</v>
      </c>
      <c r="G27" s="59">
        <v>-4.9481481481481469</v>
      </c>
      <c r="H27" s="47" t="s">
        <v>272</v>
      </c>
      <c r="I27" s="48">
        <v>2.5849056603773586</v>
      </c>
      <c r="J27" s="47" t="s">
        <v>228</v>
      </c>
      <c r="K27" s="49">
        <v>0.2</v>
      </c>
      <c r="L27" s="47" t="s">
        <v>114</v>
      </c>
      <c r="M27" s="49">
        <v>0.24826629680998613</v>
      </c>
      <c r="N27" s="47" t="s">
        <v>223</v>
      </c>
      <c r="O27" s="49">
        <v>0.5</v>
      </c>
      <c r="P27" s="47" t="s">
        <v>175</v>
      </c>
      <c r="Q27" s="50">
        <v>0.2</v>
      </c>
      <c r="R27" s="47" t="s">
        <v>114</v>
      </c>
      <c r="S27" s="50">
        <v>0.13370892018779343</v>
      </c>
      <c r="T27" s="47" t="s">
        <v>272</v>
      </c>
      <c r="U27" s="51">
        <v>6507.4074074074078</v>
      </c>
      <c r="V27" s="47" t="s">
        <v>114</v>
      </c>
      <c r="W27" s="51">
        <v>-5831.1797752808989</v>
      </c>
      <c r="X27" s="47" t="s">
        <v>276</v>
      </c>
      <c r="Y27" s="50">
        <v>0.20408163265306123</v>
      </c>
      <c r="Z27" s="47" t="s">
        <v>244</v>
      </c>
      <c r="AA27" s="50">
        <v>0.19379844961240311</v>
      </c>
      <c r="AB27" s="47" t="s">
        <v>216</v>
      </c>
      <c r="AC27" s="50">
        <v>0.51515151515151514</v>
      </c>
      <c r="AD27" s="47" t="s">
        <v>276</v>
      </c>
      <c r="AE27" s="50">
        <v>0.30508474576271188</v>
      </c>
      <c r="AF27" s="47" t="s">
        <v>114</v>
      </c>
      <c r="AG27" s="50">
        <v>0.36781609195402298</v>
      </c>
      <c r="AH27" s="47" t="s">
        <v>177</v>
      </c>
      <c r="AI27" s="54">
        <v>42500</v>
      </c>
    </row>
    <row r="28" spans="1:35">
      <c r="A28" s="44">
        <v>26</v>
      </c>
      <c r="B28" s="45" t="s">
        <v>258</v>
      </c>
      <c r="C28" s="107">
        <v>9</v>
      </c>
      <c r="D28" s="45" t="s">
        <v>333</v>
      </c>
      <c r="E28" s="46">
        <v>-52.099999999999994</v>
      </c>
      <c r="F28" s="47" t="s">
        <v>304</v>
      </c>
      <c r="G28" s="59">
        <v>-6.7880000000000003</v>
      </c>
      <c r="H28" s="47" t="s">
        <v>216</v>
      </c>
      <c r="I28" s="48">
        <v>2.6296296296296298</v>
      </c>
      <c r="J28" s="47" t="s">
        <v>304</v>
      </c>
      <c r="K28" s="49">
        <v>0.2</v>
      </c>
      <c r="L28" s="47" t="s">
        <v>223</v>
      </c>
      <c r="M28" s="49">
        <v>0.25</v>
      </c>
      <c r="N28" s="47" t="s">
        <v>333</v>
      </c>
      <c r="O28" s="49">
        <v>0.5</v>
      </c>
      <c r="P28" s="47" t="s">
        <v>269</v>
      </c>
      <c r="Q28" s="50">
        <v>0.19727891156462585</v>
      </c>
      <c r="R28" s="47" t="s">
        <v>216</v>
      </c>
      <c r="S28" s="50">
        <v>0.13407821229050279</v>
      </c>
      <c r="T28" s="47" t="s">
        <v>269</v>
      </c>
      <c r="U28" s="51">
        <v>6444.8275862068967</v>
      </c>
      <c r="V28" s="47" t="s">
        <v>168</v>
      </c>
      <c r="W28" s="51">
        <v>-5835.7142857142853</v>
      </c>
      <c r="X28" s="47" t="s">
        <v>114</v>
      </c>
      <c r="Y28" s="50">
        <v>0.20356807511737091</v>
      </c>
      <c r="Z28" s="47" t="s">
        <v>228</v>
      </c>
      <c r="AA28" s="50">
        <v>0.1888111888111888</v>
      </c>
      <c r="AB28" s="47" t="s">
        <v>213</v>
      </c>
      <c r="AC28" s="50">
        <v>0.5</v>
      </c>
      <c r="AD28" s="47" t="s">
        <v>238</v>
      </c>
      <c r="AE28" s="50">
        <v>0.3</v>
      </c>
      <c r="AF28" s="47" t="s">
        <v>263</v>
      </c>
      <c r="AG28" s="50">
        <v>0.36633663366336633</v>
      </c>
      <c r="AH28" s="47" t="s">
        <v>163</v>
      </c>
      <c r="AI28" s="54">
        <v>41700</v>
      </c>
    </row>
    <row r="29" spans="1:35">
      <c r="A29" s="44">
        <v>27</v>
      </c>
      <c r="B29" s="45" t="s">
        <v>297</v>
      </c>
      <c r="C29" s="107">
        <v>9</v>
      </c>
      <c r="D29" s="45" t="s">
        <v>180</v>
      </c>
      <c r="E29" s="46">
        <v>-52.6</v>
      </c>
      <c r="F29" s="47" t="s">
        <v>277</v>
      </c>
      <c r="G29" s="59">
        <v>-7.4206896551724117</v>
      </c>
      <c r="H29" s="47" t="s">
        <v>238</v>
      </c>
      <c r="I29" s="48">
        <v>2.64</v>
      </c>
      <c r="J29" s="47" t="s">
        <v>269</v>
      </c>
      <c r="K29" s="49">
        <v>0.19047619047619047</v>
      </c>
      <c r="L29" s="47" t="s">
        <v>333</v>
      </c>
      <c r="M29" s="49">
        <v>0.25</v>
      </c>
      <c r="N29" s="47" t="s">
        <v>335</v>
      </c>
      <c r="O29" s="49">
        <v>0.5</v>
      </c>
      <c r="P29" s="47" t="s">
        <v>228</v>
      </c>
      <c r="Q29" s="50">
        <v>0.19580419580419581</v>
      </c>
      <c r="R29" s="47" t="s">
        <v>277</v>
      </c>
      <c r="S29" s="50">
        <v>0.13432835820895522</v>
      </c>
      <c r="T29" s="47" t="s">
        <v>255</v>
      </c>
      <c r="U29" s="51">
        <v>6295.454545454545</v>
      </c>
      <c r="V29" s="47" t="s">
        <v>304</v>
      </c>
      <c r="W29" s="51">
        <v>-5882.1428571428569</v>
      </c>
      <c r="X29" s="47" t="s">
        <v>163</v>
      </c>
      <c r="Y29" s="50">
        <v>0.20289855072463769</v>
      </c>
      <c r="Z29" s="47" t="s">
        <v>333</v>
      </c>
      <c r="AA29" s="50">
        <v>0.18518518518518517</v>
      </c>
      <c r="AB29" s="47" t="s">
        <v>163</v>
      </c>
      <c r="AC29" s="50">
        <v>0.5</v>
      </c>
      <c r="AD29" s="47" t="s">
        <v>228</v>
      </c>
      <c r="AE29" s="50">
        <v>0.29629629629629628</v>
      </c>
      <c r="AF29" s="47" t="s">
        <v>195</v>
      </c>
      <c r="AG29" s="50">
        <v>0.35849056603773582</v>
      </c>
      <c r="AH29" s="47" t="s">
        <v>231</v>
      </c>
      <c r="AI29" s="54">
        <v>41300</v>
      </c>
    </row>
    <row r="30" spans="1:35">
      <c r="A30" s="44">
        <v>28</v>
      </c>
      <c r="B30" s="45" t="s">
        <v>163</v>
      </c>
      <c r="C30" s="107">
        <v>8</v>
      </c>
      <c r="D30" s="45" t="s">
        <v>262</v>
      </c>
      <c r="E30" s="46">
        <v>-59.2</v>
      </c>
      <c r="F30" s="47" t="s">
        <v>235</v>
      </c>
      <c r="G30" s="59">
        <v>-8.3904761904761873</v>
      </c>
      <c r="H30" s="47" t="s">
        <v>241</v>
      </c>
      <c r="I30" s="48">
        <v>2.6666666666666665</v>
      </c>
      <c r="J30" s="47" t="s">
        <v>227</v>
      </c>
      <c r="K30" s="49">
        <v>0.14285714285714285</v>
      </c>
      <c r="L30" s="47" t="s">
        <v>164</v>
      </c>
      <c r="M30" s="49">
        <v>0.26666666666666666</v>
      </c>
      <c r="N30" s="47" t="s">
        <v>195</v>
      </c>
      <c r="O30" s="49">
        <v>0.49152542372881358</v>
      </c>
      <c r="P30" s="47" t="s">
        <v>333</v>
      </c>
      <c r="Q30" s="50">
        <v>0.18518518518518517</v>
      </c>
      <c r="R30" s="47" t="s">
        <v>269</v>
      </c>
      <c r="S30" s="50">
        <v>0.1360544217687075</v>
      </c>
      <c r="T30" s="47" t="s">
        <v>203</v>
      </c>
      <c r="U30" s="51">
        <v>6275</v>
      </c>
      <c r="V30" s="47" t="s">
        <v>177</v>
      </c>
      <c r="W30" s="51">
        <v>-5950</v>
      </c>
      <c r="X30" s="47" t="s">
        <v>268</v>
      </c>
      <c r="Y30" s="50">
        <v>0.2</v>
      </c>
      <c r="Z30" s="47" t="s">
        <v>255</v>
      </c>
      <c r="AA30" s="50">
        <v>0.18309859154929578</v>
      </c>
      <c r="AB30" s="47" t="s">
        <v>167</v>
      </c>
      <c r="AC30" s="50">
        <v>0.5</v>
      </c>
      <c r="AD30" s="47" t="s">
        <v>235</v>
      </c>
      <c r="AE30" s="50">
        <v>0.27536231884057971</v>
      </c>
      <c r="AF30" s="47" t="s">
        <v>228</v>
      </c>
      <c r="AG30" s="50">
        <v>0.35714285714285715</v>
      </c>
      <c r="AH30" s="47" t="s">
        <v>258</v>
      </c>
      <c r="AI30" s="54">
        <v>37500</v>
      </c>
    </row>
    <row r="31" spans="1:35">
      <c r="A31" s="44">
        <v>29</v>
      </c>
      <c r="B31" s="45" t="s">
        <v>203</v>
      </c>
      <c r="C31" s="107">
        <v>5</v>
      </c>
      <c r="D31" s="45" t="s">
        <v>223</v>
      </c>
      <c r="E31" s="46">
        <v>-72.5</v>
      </c>
      <c r="F31" s="47" t="s">
        <v>228</v>
      </c>
      <c r="G31" s="59">
        <v>-8.8049999999999997</v>
      </c>
      <c r="H31" s="47" t="s">
        <v>304</v>
      </c>
      <c r="I31" s="48">
        <v>2.68</v>
      </c>
      <c r="J31" s="47" t="s">
        <v>258</v>
      </c>
      <c r="K31" s="49">
        <v>0.1111111111111111</v>
      </c>
      <c r="L31" s="47" t="s">
        <v>168</v>
      </c>
      <c r="M31" s="49">
        <v>0.27777777777777779</v>
      </c>
      <c r="N31" s="47" t="s">
        <v>238</v>
      </c>
      <c r="O31" s="49">
        <v>0.48</v>
      </c>
      <c r="P31" s="47" t="s">
        <v>238</v>
      </c>
      <c r="Q31" s="50">
        <v>0.18378378378378379</v>
      </c>
      <c r="R31" s="47" t="s">
        <v>244</v>
      </c>
      <c r="S31" s="50">
        <v>0.13953488372093023</v>
      </c>
      <c r="T31" s="47" t="s">
        <v>235</v>
      </c>
      <c r="U31" s="51">
        <v>6013.5593220338988</v>
      </c>
      <c r="V31" s="47" t="s">
        <v>213</v>
      </c>
      <c r="W31" s="51">
        <v>-5966.666666666667</v>
      </c>
      <c r="X31" s="47" t="s">
        <v>168</v>
      </c>
      <c r="Y31" s="50">
        <v>0.19718309859154928</v>
      </c>
      <c r="Z31" s="47" t="s">
        <v>202</v>
      </c>
      <c r="AA31" s="50">
        <v>0.17647058823529413</v>
      </c>
      <c r="AB31" s="47" t="s">
        <v>241</v>
      </c>
      <c r="AC31" s="50">
        <v>0.5</v>
      </c>
      <c r="AD31" s="47" t="s">
        <v>262</v>
      </c>
      <c r="AE31" s="50">
        <v>0.25</v>
      </c>
      <c r="AF31" s="47" t="s">
        <v>235</v>
      </c>
      <c r="AG31" s="50">
        <v>0.3559322033898305</v>
      </c>
      <c r="AH31" s="47" t="s">
        <v>264</v>
      </c>
      <c r="AI31" s="54">
        <v>35600</v>
      </c>
    </row>
    <row r="32" spans="1:35">
      <c r="A32" s="44">
        <v>30</v>
      </c>
      <c r="B32" s="45" t="s">
        <v>324</v>
      </c>
      <c r="C32" s="107">
        <v>5</v>
      </c>
      <c r="D32" s="45" t="s">
        <v>199</v>
      </c>
      <c r="E32" s="46">
        <v>-97.4</v>
      </c>
      <c r="F32" s="47" t="s">
        <v>335</v>
      </c>
      <c r="G32" s="59">
        <v>-9.1000000000000014</v>
      </c>
      <c r="H32" s="47" t="s">
        <v>213</v>
      </c>
      <c r="I32" s="48">
        <v>2.7</v>
      </c>
      <c r="J32" s="47" t="s">
        <v>297</v>
      </c>
      <c r="K32" s="49">
        <v>0.1111111111111111</v>
      </c>
      <c r="L32" s="47" t="s">
        <v>272</v>
      </c>
      <c r="M32" s="49">
        <v>0.28301886792452829</v>
      </c>
      <c r="N32" s="47" t="s">
        <v>304</v>
      </c>
      <c r="O32" s="49">
        <v>0.44</v>
      </c>
      <c r="P32" s="47" t="s">
        <v>191</v>
      </c>
      <c r="Q32" s="50">
        <v>0.18260869565217391</v>
      </c>
      <c r="R32" s="47" t="s">
        <v>297</v>
      </c>
      <c r="S32" s="50">
        <v>0.14492753623188406</v>
      </c>
      <c r="T32" s="47" t="s">
        <v>163</v>
      </c>
      <c r="U32" s="51">
        <v>5993.333333333333</v>
      </c>
      <c r="V32" s="47" t="s">
        <v>227</v>
      </c>
      <c r="W32" s="51">
        <v>-5992.8571428571431</v>
      </c>
      <c r="X32" s="47" t="s">
        <v>179</v>
      </c>
      <c r="Y32" s="50">
        <v>0.19083969465648856</v>
      </c>
      <c r="Z32" s="47" t="s">
        <v>262</v>
      </c>
      <c r="AA32" s="50">
        <v>0.17391304347826086</v>
      </c>
      <c r="AB32" s="47" t="s">
        <v>262</v>
      </c>
      <c r="AC32" s="50">
        <v>0.5</v>
      </c>
      <c r="AD32" s="47" t="s">
        <v>227</v>
      </c>
      <c r="AE32" s="50">
        <v>0.23076923076923078</v>
      </c>
      <c r="AF32" s="47" t="s">
        <v>276</v>
      </c>
      <c r="AG32" s="50">
        <v>0.34523809523809523</v>
      </c>
      <c r="AH32" s="47" t="s">
        <v>297</v>
      </c>
      <c r="AI32" s="54">
        <v>35600</v>
      </c>
    </row>
    <row r="33" spans="1:35">
      <c r="A33" s="44">
        <v>31</v>
      </c>
      <c r="B33" s="45" t="s">
        <v>166</v>
      </c>
      <c r="C33" s="107">
        <v>4</v>
      </c>
      <c r="D33" s="45" t="s">
        <v>241</v>
      </c>
      <c r="E33" s="46">
        <v>-97.9</v>
      </c>
      <c r="F33" s="47" t="s">
        <v>238</v>
      </c>
      <c r="G33" s="59">
        <v>-9.6839999999999975</v>
      </c>
      <c r="H33" s="47" t="s">
        <v>228</v>
      </c>
      <c r="I33" s="48">
        <v>2.7</v>
      </c>
      <c r="J33" s="47" t="s">
        <v>238</v>
      </c>
      <c r="K33" s="49">
        <v>0.08</v>
      </c>
      <c r="L33" s="47" t="s">
        <v>227</v>
      </c>
      <c r="M33" s="49">
        <v>0.2857142857142857</v>
      </c>
      <c r="N33" s="47" t="s">
        <v>272</v>
      </c>
      <c r="O33" s="49">
        <v>0.43396226415094341</v>
      </c>
      <c r="P33" s="47" t="s">
        <v>235</v>
      </c>
      <c r="Q33" s="50">
        <v>0.1798780487804878</v>
      </c>
      <c r="R33" s="47" t="s">
        <v>304</v>
      </c>
      <c r="S33" s="50">
        <v>0.14814814814814814</v>
      </c>
      <c r="T33" s="47" t="s">
        <v>168</v>
      </c>
      <c r="U33" s="51">
        <v>5988.3720930232557</v>
      </c>
      <c r="V33" s="47" t="s">
        <v>276</v>
      </c>
      <c r="W33" s="51">
        <v>-6012.121212121212</v>
      </c>
      <c r="X33" s="47" t="s">
        <v>216</v>
      </c>
      <c r="Y33" s="50">
        <v>0.18435754189944134</v>
      </c>
      <c r="Z33" s="47" t="s">
        <v>258</v>
      </c>
      <c r="AA33" s="50">
        <v>0.171875</v>
      </c>
      <c r="AB33" s="47" t="s">
        <v>333</v>
      </c>
      <c r="AC33" s="50">
        <v>0.5</v>
      </c>
      <c r="AD33" s="47" t="s">
        <v>277</v>
      </c>
      <c r="AE33" s="50">
        <v>0.22727272727272727</v>
      </c>
      <c r="AF33" s="47" t="s">
        <v>175</v>
      </c>
      <c r="AG33" s="50">
        <v>0.33333333333333331</v>
      </c>
      <c r="AH33" s="47" t="s">
        <v>213</v>
      </c>
      <c r="AI33" s="54">
        <v>34800</v>
      </c>
    </row>
    <row r="34" spans="1:35">
      <c r="A34" s="44">
        <v>32</v>
      </c>
      <c r="B34" s="45" t="s">
        <v>205</v>
      </c>
      <c r="C34" s="107">
        <v>4</v>
      </c>
      <c r="D34" s="45" t="s">
        <v>202</v>
      </c>
      <c r="E34" s="46">
        <v>-105.9</v>
      </c>
      <c r="F34" s="47" t="s">
        <v>269</v>
      </c>
      <c r="G34" s="59">
        <v>-10.661904761904763</v>
      </c>
      <c r="H34" s="47" t="s">
        <v>277</v>
      </c>
      <c r="I34" s="48">
        <v>2.7241379310344827</v>
      </c>
      <c r="J34" s="47" t="s">
        <v>213</v>
      </c>
      <c r="K34" s="49">
        <v>0</v>
      </c>
      <c r="L34" s="47" t="s">
        <v>216</v>
      </c>
      <c r="M34" s="49">
        <v>0.29629629629629628</v>
      </c>
      <c r="N34" s="47" t="s">
        <v>277</v>
      </c>
      <c r="O34" s="49">
        <v>0.41379310344827586</v>
      </c>
      <c r="P34" s="47" t="s">
        <v>262</v>
      </c>
      <c r="Q34" s="50">
        <v>0.17391304347826086</v>
      </c>
      <c r="R34" s="47" t="s">
        <v>227</v>
      </c>
      <c r="S34" s="50">
        <v>0.15053763440860216</v>
      </c>
      <c r="T34" s="47" t="s">
        <v>177</v>
      </c>
      <c r="U34" s="51">
        <v>5900</v>
      </c>
      <c r="V34" s="47" t="s">
        <v>208</v>
      </c>
      <c r="W34" s="51">
        <v>-6340</v>
      </c>
      <c r="X34" s="47" t="s">
        <v>304</v>
      </c>
      <c r="Y34" s="50">
        <v>0.17460317460317459</v>
      </c>
      <c r="Z34" s="47" t="s">
        <v>166</v>
      </c>
      <c r="AA34" s="50">
        <v>0.17142857142857143</v>
      </c>
      <c r="AB34" s="47" t="s">
        <v>304</v>
      </c>
      <c r="AC34" s="50">
        <v>0.48484848484848486</v>
      </c>
      <c r="AD34" s="47" t="s">
        <v>164</v>
      </c>
      <c r="AE34" s="50">
        <v>0.22580645161290322</v>
      </c>
      <c r="AF34" s="47" t="s">
        <v>241</v>
      </c>
      <c r="AG34" s="50">
        <v>0.26666666666666666</v>
      </c>
      <c r="AH34" s="47" t="s">
        <v>167</v>
      </c>
      <c r="AI34" s="54">
        <v>34000</v>
      </c>
    </row>
    <row r="35" spans="1:35">
      <c r="A35" s="44">
        <v>33</v>
      </c>
      <c r="B35" s="45" t="s">
        <v>223</v>
      </c>
      <c r="C35" s="107">
        <v>4</v>
      </c>
      <c r="D35" s="45" t="s">
        <v>258</v>
      </c>
      <c r="E35" s="46">
        <v>-107.60000000000001</v>
      </c>
      <c r="F35" s="47" t="s">
        <v>241</v>
      </c>
      <c r="G35" s="59">
        <v>-10.877777777777778</v>
      </c>
      <c r="H35" s="47" t="s">
        <v>235</v>
      </c>
      <c r="I35" s="48">
        <v>2.7380952380952381</v>
      </c>
      <c r="J35" s="47" t="s">
        <v>166</v>
      </c>
      <c r="K35" s="49">
        <v>0</v>
      </c>
      <c r="L35" s="47" t="s">
        <v>161</v>
      </c>
      <c r="M35" s="49">
        <v>0.3</v>
      </c>
      <c r="N35" s="47" t="s">
        <v>216</v>
      </c>
      <c r="O35" s="49">
        <v>0.40740740740740738</v>
      </c>
      <c r="P35" s="47" t="s">
        <v>258</v>
      </c>
      <c r="Q35" s="50">
        <v>0.171875</v>
      </c>
      <c r="R35" s="47" t="s">
        <v>241</v>
      </c>
      <c r="S35" s="50">
        <v>0.15151515151515152</v>
      </c>
      <c r="T35" s="47" t="s">
        <v>263</v>
      </c>
      <c r="U35" s="51">
        <v>5771.287128712871</v>
      </c>
      <c r="V35" s="47" t="s">
        <v>161</v>
      </c>
      <c r="W35" s="51">
        <v>-6514.2857142857147</v>
      </c>
      <c r="X35" s="47" t="s">
        <v>262</v>
      </c>
      <c r="Y35" s="50">
        <v>0.17391304347826086</v>
      </c>
      <c r="Z35" s="47" t="s">
        <v>215</v>
      </c>
      <c r="AA35" s="50">
        <v>0.16666666666666666</v>
      </c>
      <c r="AB35" s="47" t="s">
        <v>255</v>
      </c>
      <c r="AC35" s="50">
        <v>0.47826086956521741</v>
      </c>
      <c r="AD35" s="47" t="s">
        <v>231</v>
      </c>
      <c r="AE35" s="50">
        <v>0.2</v>
      </c>
      <c r="AF35" s="47" t="s">
        <v>304</v>
      </c>
      <c r="AG35" s="50">
        <v>0.26190476190476192</v>
      </c>
      <c r="AH35" s="47" t="s">
        <v>241</v>
      </c>
      <c r="AI35" s="54">
        <v>34000</v>
      </c>
    </row>
    <row r="36" spans="1:35">
      <c r="A36" s="44">
        <v>34</v>
      </c>
      <c r="B36" s="45" t="s">
        <v>333</v>
      </c>
      <c r="C36" s="107">
        <v>4</v>
      </c>
      <c r="D36" s="45" t="s">
        <v>213</v>
      </c>
      <c r="E36" s="46">
        <v>-116.70000000000002</v>
      </c>
      <c r="F36" s="47" t="s">
        <v>213</v>
      </c>
      <c r="G36" s="59">
        <v>-11.670000000000002</v>
      </c>
      <c r="H36" s="47" t="s">
        <v>223</v>
      </c>
      <c r="I36" s="48">
        <v>2.75</v>
      </c>
      <c r="J36" s="47" t="s">
        <v>167</v>
      </c>
      <c r="K36" s="49">
        <v>0</v>
      </c>
      <c r="L36" s="47" t="s">
        <v>228</v>
      </c>
      <c r="M36" s="49">
        <v>0.3</v>
      </c>
      <c r="N36" s="47" t="s">
        <v>235</v>
      </c>
      <c r="O36" s="49">
        <v>0.40476190476190477</v>
      </c>
      <c r="P36" s="47" t="s">
        <v>277</v>
      </c>
      <c r="Q36" s="50">
        <v>0.1691542288557214</v>
      </c>
      <c r="R36" s="47" t="s">
        <v>264</v>
      </c>
      <c r="S36" s="50">
        <v>0.15384615384615385</v>
      </c>
      <c r="T36" s="47" t="s">
        <v>258</v>
      </c>
      <c r="U36" s="51">
        <v>5627.272727272727</v>
      </c>
      <c r="V36" s="47" t="s">
        <v>244</v>
      </c>
      <c r="W36" s="51">
        <v>-6588.8888888888887</v>
      </c>
      <c r="X36" s="47" t="s">
        <v>161</v>
      </c>
      <c r="Y36" s="50">
        <v>0.16883116883116883</v>
      </c>
      <c r="Z36" s="47" t="s">
        <v>177</v>
      </c>
      <c r="AA36" s="50">
        <v>0.15789473684210525</v>
      </c>
      <c r="AB36" s="47" t="s">
        <v>179</v>
      </c>
      <c r="AC36" s="50">
        <v>0.4</v>
      </c>
      <c r="AD36" s="47" t="s">
        <v>333</v>
      </c>
      <c r="AE36" s="50">
        <v>0.2</v>
      </c>
      <c r="AF36" s="47" t="s">
        <v>169</v>
      </c>
      <c r="AG36" s="50">
        <v>0.25287356321839083</v>
      </c>
      <c r="AH36" s="47" t="s">
        <v>175</v>
      </c>
      <c r="AI36" s="54">
        <v>33600</v>
      </c>
    </row>
    <row r="37" spans="1:35">
      <c r="A37" s="44">
        <v>35</v>
      </c>
      <c r="B37" s="45" t="s">
        <v>208</v>
      </c>
      <c r="C37" s="107">
        <v>3</v>
      </c>
      <c r="D37" s="45" t="s">
        <v>114</v>
      </c>
      <c r="E37" s="46">
        <v>-121.60000000000016</v>
      </c>
      <c r="F37" s="47" t="s">
        <v>258</v>
      </c>
      <c r="G37" s="59">
        <v>-11.955555555555556</v>
      </c>
      <c r="H37" s="47" t="s">
        <v>333</v>
      </c>
      <c r="I37" s="48">
        <v>2.75</v>
      </c>
      <c r="J37" s="47" t="s">
        <v>175</v>
      </c>
      <c r="K37" s="49">
        <v>0</v>
      </c>
      <c r="L37" s="47" t="s">
        <v>304</v>
      </c>
      <c r="M37" s="49">
        <v>0.32</v>
      </c>
      <c r="N37" s="47" t="s">
        <v>228</v>
      </c>
      <c r="O37" s="49">
        <v>0.4</v>
      </c>
      <c r="P37" s="47" t="s">
        <v>215</v>
      </c>
      <c r="Q37" s="50">
        <v>0.16666666666666666</v>
      </c>
      <c r="R37" s="47" t="s">
        <v>235</v>
      </c>
      <c r="S37" s="50">
        <v>0.15548780487804878</v>
      </c>
      <c r="T37" s="47" t="s">
        <v>265</v>
      </c>
      <c r="U37" s="51">
        <v>5618.5185185185182</v>
      </c>
      <c r="V37" s="47" t="s">
        <v>180</v>
      </c>
      <c r="W37" s="51">
        <v>-6600</v>
      </c>
      <c r="X37" s="47" t="s">
        <v>238</v>
      </c>
      <c r="Y37" s="50">
        <v>0.15675675675675677</v>
      </c>
      <c r="Z37" s="47" t="s">
        <v>269</v>
      </c>
      <c r="AA37" s="50">
        <v>0.15646258503401361</v>
      </c>
      <c r="AB37" s="47" t="s">
        <v>277</v>
      </c>
      <c r="AC37" s="50">
        <v>0.38461538461538464</v>
      </c>
      <c r="AD37" s="47" t="s">
        <v>258</v>
      </c>
      <c r="AE37" s="50">
        <v>0.18181818181818182</v>
      </c>
      <c r="AF37" s="47" t="s">
        <v>177</v>
      </c>
      <c r="AG37" s="50">
        <v>0.25</v>
      </c>
      <c r="AH37" s="47" t="s">
        <v>324</v>
      </c>
      <c r="AI37" s="54">
        <v>32800</v>
      </c>
    </row>
    <row r="38" spans="1:35">
      <c r="A38" s="44">
        <v>36</v>
      </c>
      <c r="B38" s="45" t="s">
        <v>262</v>
      </c>
      <c r="C38" s="107">
        <v>3</v>
      </c>
      <c r="D38" s="45" t="s">
        <v>166</v>
      </c>
      <c r="E38" s="46">
        <v>-127.99999999999999</v>
      </c>
      <c r="F38" s="47" t="s">
        <v>333</v>
      </c>
      <c r="G38" s="59">
        <v>-13.024999999999999</v>
      </c>
      <c r="H38" s="47" t="s">
        <v>258</v>
      </c>
      <c r="I38" s="48">
        <v>2.7777777777777777</v>
      </c>
      <c r="J38" s="47" t="s">
        <v>180</v>
      </c>
      <c r="K38" s="49">
        <v>0</v>
      </c>
      <c r="L38" s="47" t="s">
        <v>262</v>
      </c>
      <c r="M38" s="49">
        <v>0.33333333333333331</v>
      </c>
      <c r="N38" s="47" t="s">
        <v>269</v>
      </c>
      <c r="O38" s="49">
        <v>0.38095238095238093</v>
      </c>
      <c r="P38" s="47" t="s">
        <v>164</v>
      </c>
      <c r="Q38" s="50">
        <v>0.16528925619834711</v>
      </c>
      <c r="R38" s="47" t="s">
        <v>215</v>
      </c>
      <c r="S38" s="50">
        <v>0.16666666666666666</v>
      </c>
      <c r="T38" s="47" t="s">
        <v>304</v>
      </c>
      <c r="U38" s="51">
        <v>5597.6190476190477</v>
      </c>
      <c r="V38" s="47" t="s">
        <v>228</v>
      </c>
      <c r="W38" s="51">
        <v>-6690</v>
      </c>
      <c r="X38" s="47" t="s">
        <v>169</v>
      </c>
      <c r="Y38" s="50">
        <v>0.15550239234449761</v>
      </c>
      <c r="Z38" s="47" t="s">
        <v>265</v>
      </c>
      <c r="AA38" s="50">
        <v>0.14553990610328638</v>
      </c>
      <c r="AB38" s="47" t="s">
        <v>191</v>
      </c>
      <c r="AC38" s="50">
        <v>0.33333333333333331</v>
      </c>
      <c r="AD38" s="47" t="s">
        <v>269</v>
      </c>
      <c r="AE38" s="50">
        <v>0.17391304347826086</v>
      </c>
      <c r="AF38" s="47" t="s">
        <v>231</v>
      </c>
      <c r="AG38" s="50">
        <v>0.25</v>
      </c>
      <c r="AH38" s="47" t="s">
        <v>333</v>
      </c>
      <c r="AI38" s="54">
        <v>32200</v>
      </c>
    </row>
    <row r="39" spans="1:35">
      <c r="A39" s="44">
        <v>37</v>
      </c>
      <c r="B39" s="45" t="s">
        <v>175</v>
      </c>
      <c r="C39" s="107">
        <v>2</v>
      </c>
      <c r="D39" s="45" t="s">
        <v>208</v>
      </c>
      <c r="E39" s="46">
        <v>-132.69999999999999</v>
      </c>
      <c r="F39" s="47" t="s">
        <v>215</v>
      </c>
      <c r="G39" s="59">
        <v>-14.4</v>
      </c>
      <c r="H39" s="47" t="s">
        <v>297</v>
      </c>
      <c r="I39" s="48">
        <v>2.8888888888888888</v>
      </c>
      <c r="J39" s="47" t="s">
        <v>199</v>
      </c>
      <c r="K39" s="49">
        <v>0</v>
      </c>
      <c r="L39" s="47" t="s">
        <v>163</v>
      </c>
      <c r="M39" s="49">
        <v>0.375</v>
      </c>
      <c r="N39" s="47" t="s">
        <v>258</v>
      </c>
      <c r="O39" s="49">
        <v>0.33333333333333331</v>
      </c>
      <c r="P39" s="47" t="s">
        <v>216</v>
      </c>
      <c r="Q39" s="50">
        <v>0.15083798882681565</v>
      </c>
      <c r="R39" s="47" t="s">
        <v>272</v>
      </c>
      <c r="S39" s="50">
        <v>0.17085427135678391</v>
      </c>
      <c r="T39" s="47" t="s">
        <v>333</v>
      </c>
      <c r="U39" s="51">
        <v>5540</v>
      </c>
      <c r="V39" s="47" t="s">
        <v>195</v>
      </c>
      <c r="W39" s="51">
        <v>-6753.7037037037035</v>
      </c>
      <c r="X39" s="47" t="s">
        <v>235</v>
      </c>
      <c r="Y39" s="50">
        <v>0.15548780487804878</v>
      </c>
      <c r="Z39" s="47" t="s">
        <v>216</v>
      </c>
      <c r="AA39" s="50">
        <v>0.14525139664804471</v>
      </c>
      <c r="AB39" s="47" t="s">
        <v>203</v>
      </c>
      <c r="AC39" s="50">
        <v>0.33333333333333331</v>
      </c>
      <c r="AD39" s="47" t="s">
        <v>203</v>
      </c>
      <c r="AE39" s="50">
        <v>0.16666666666666666</v>
      </c>
      <c r="AF39" s="47" t="s">
        <v>262</v>
      </c>
      <c r="AG39" s="50">
        <v>0.25</v>
      </c>
      <c r="AH39" s="47" t="s">
        <v>268</v>
      </c>
      <c r="AI39" s="54">
        <v>32100</v>
      </c>
    </row>
    <row r="40" spans="1:35">
      <c r="A40" s="44">
        <v>38</v>
      </c>
      <c r="B40" s="45" t="s">
        <v>177</v>
      </c>
      <c r="C40" s="107">
        <v>2</v>
      </c>
      <c r="D40" s="45" t="s">
        <v>324</v>
      </c>
      <c r="E40" s="46">
        <v>-133.1</v>
      </c>
      <c r="F40" s="47" t="s">
        <v>223</v>
      </c>
      <c r="G40" s="59">
        <v>-18.125</v>
      </c>
      <c r="H40" s="47" t="s">
        <v>269</v>
      </c>
      <c r="I40" s="48">
        <v>2.9047619047619047</v>
      </c>
      <c r="J40" s="47" t="s">
        <v>196</v>
      </c>
      <c r="K40" s="49">
        <v>0</v>
      </c>
      <c r="L40" s="47" t="s">
        <v>277</v>
      </c>
      <c r="M40" s="49">
        <v>0.37931034482758619</v>
      </c>
      <c r="N40" s="47" t="s">
        <v>262</v>
      </c>
      <c r="O40" s="49">
        <v>0.33333333333333331</v>
      </c>
      <c r="P40" s="47" t="s">
        <v>213</v>
      </c>
      <c r="Q40" s="50">
        <v>0.14814814814814814</v>
      </c>
      <c r="R40" s="47" t="s">
        <v>258</v>
      </c>
      <c r="S40" s="50">
        <v>0.171875</v>
      </c>
      <c r="T40" s="47" t="s">
        <v>241</v>
      </c>
      <c r="U40" s="51">
        <v>4940</v>
      </c>
      <c r="V40" s="47" t="s">
        <v>255</v>
      </c>
      <c r="W40" s="51">
        <v>-6852.3809523809523</v>
      </c>
      <c r="X40" s="47" t="s">
        <v>231</v>
      </c>
      <c r="Y40" s="50">
        <v>0.15384615384615385</v>
      </c>
      <c r="Z40" s="47" t="s">
        <v>167</v>
      </c>
      <c r="AA40" s="50">
        <v>0.14285714285714285</v>
      </c>
      <c r="AB40" s="47" t="s">
        <v>223</v>
      </c>
      <c r="AC40" s="50">
        <v>0.33333333333333331</v>
      </c>
      <c r="AD40" s="47" t="s">
        <v>297</v>
      </c>
      <c r="AE40" s="50">
        <v>0.125</v>
      </c>
      <c r="AF40" s="47" t="s">
        <v>164</v>
      </c>
      <c r="AG40" s="50">
        <v>0.2</v>
      </c>
      <c r="AH40" s="47" t="s">
        <v>262</v>
      </c>
      <c r="AI40" s="54">
        <v>28000</v>
      </c>
    </row>
    <row r="41" spans="1:35">
      <c r="A41" s="44">
        <v>39</v>
      </c>
      <c r="B41" s="45" t="s">
        <v>199</v>
      </c>
      <c r="C41" s="107">
        <v>2</v>
      </c>
      <c r="D41" s="45" t="s">
        <v>216</v>
      </c>
      <c r="E41" s="46">
        <v>-133.59999999999997</v>
      </c>
      <c r="F41" s="47" t="s">
        <v>297</v>
      </c>
      <c r="G41" s="59">
        <v>-18.588888888888889</v>
      </c>
      <c r="H41" s="47" t="s">
        <v>196</v>
      </c>
      <c r="I41" s="48">
        <v>3</v>
      </c>
      <c r="J41" s="47" t="s">
        <v>203</v>
      </c>
      <c r="K41" s="49">
        <v>0</v>
      </c>
      <c r="L41" s="47" t="s">
        <v>235</v>
      </c>
      <c r="M41" s="49">
        <v>0.38095238095238093</v>
      </c>
      <c r="N41" s="47" t="s">
        <v>166</v>
      </c>
      <c r="O41" s="49">
        <v>0.25</v>
      </c>
      <c r="P41" s="47" t="s">
        <v>196</v>
      </c>
      <c r="Q41" s="50">
        <v>0.125</v>
      </c>
      <c r="R41" s="47" t="s">
        <v>202</v>
      </c>
      <c r="S41" s="50">
        <v>0.17647058823529413</v>
      </c>
      <c r="T41" s="47" t="s">
        <v>179</v>
      </c>
      <c r="U41" s="51">
        <v>4909.375</v>
      </c>
      <c r="V41" s="47" t="s">
        <v>238</v>
      </c>
      <c r="W41" s="51">
        <v>-6952.173913043478</v>
      </c>
      <c r="X41" s="47" t="s">
        <v>241</v>
      </c>
      <c r="Y41" s="50">
        <v>0.15151515151515152</v>
      </c>
      <c r="Z41" s="47" t="s">
        <v>335</v>
      </c>
      <c r="AA41" s="50">
        <v>0.14285714285714285</v>
      </c>
      <c r="AB41" s="47" t="s">
        <v>164</v>
      </c>
      <c r="AC41" s="50">
        <v>0.3125</v>
      </c>
      <c r="AD41" s="47" t="s">
        <v>213</v>
      </c>
      <c r="AE41" s="50">
        <v>0</v>
      </c>
      <c r="AF41" s="47" t="s">
        <v>227</v>
      </c>
      <c r="AG41" s="50">
        <v>0.19047619047619047</v>
      </c>
      <c r="AH41" s="47" t="s">
        <v>335</v>
      </c>
      <c r="AI41" s="54">
        <v>26900</v>
      </c>
    </row>
    <row r="42" spans="1:35">
      <c r="A42" s="44">
        <v>40</v>
      </c>
      <c r="B42" s="45" t="s">
        <v>202</v>
      </c>
      <c r="C42" s="107">
        <v>2</v>
      </c>
      <c r="D42" s="45" t="s">
        <v>203</v>
      </c>
      <c r="E42" s="46">
        <v>-161.39999999999998</v>
      </c>
      <c r="F42" s="47" t="s">
        <v>262</v>
      </c>
      <c r="G42" s="59">
        <v>-19.733333333333334</v>
      </c>
      <c r="H42" s="47" t="s">
        <v>215</v>
      </c>
      <c r="I42" s="48">
        <v>3</v>
      </c>
      <c r="J42" s="47" t="s">
        <v>202</v>
      </c>
      <c r="K42" s="49">
        <v>0</v>
      </c>
      <c r="L42" s="47" t="s">
        <v>203</v>
      </c>
      <c r="M42" s="49">
        <v>0.4</v>
      </c>
      <c r="N42" s="47" t="s">
        <v>297</v>
      </c>
      <c r="O42" s="49">
        <v>0.22222222222222221</v>
      </c>
      <c r="P42" s="47" t="s">
        <v>297</v>
      </c>
      <c r="Q42" s="50">
        <v>0.10144927536231885</v>
      </c>
      <c r="R42" s="47" t="s">
        <v>161</v>
      </c>
      <c r="S42" s="50">
        <v>0.18181818181818182</v>
      </c>
      <c r="T42" s="47" t="s">
        <v>262</v>
      </c>
      <c r="U42" s="51">
        <v>4525</v>
      </c>
      <c r="V42" s="47" t="s">
        <v>241</v>
      </c>
      <c r="W42" s="51">
        <v>-7080</v>
      </c>
      <c r="X42" s="47" t="s">
        <v>180</v>
      </c>
      <c r="Y42" s="50">
        <v>0.14285714285714285</v>
      </c>
      <c r="Z42" s="47" t="s">
        <v>227</v>
      </c>
      <c r="AA42" s="50">
        <v>0.13978494623655913</v>
      </c>
      <c r="AB42" s="47" t="s">
        <v>324</v>
      </c>
      <c r="AC42" s="50">
        <v>0.25</v>
      </c>
      <c r="AD42" s="47" t="s">
        <v>167</v>
      </c>
      <c r="AE42" s="50">
        <v>0</v>
      </c>
      <c r="AF42" s="47" t="s">
        <v>191</v>
      </c>
      <c r="AG42" s="50">
        <v>0.14285714285714285</v>
      </c>
      <c r="AH42" s="47" t="s">
        <v>215</v>
      </c>
      <c r="AI42" s="54">
        <v>25600</v>
      </c>
    </row>
    <row r="43" spans="1:35">
      <c r="A43" s="44">
        <v>41</v>
      </c>
      <c r="B43" s="45" t="s">
        <v>231</v>
      </c>
      <c r="C43" s="107">
        <v>2</v>
      </c>
      <c r="D43" s="45" t="s">
        <v>297</v>
      </c>
      <c r="E43" s="46">
        <v>-167.3</v>
      </c>
      <c r="F43" s="47" t="s">
        <v>324</v>
      </c>
      <c r="G43" s="59">
        <v>-26.619999999999997</v>
      </c>
      <c r="H43" s="47" t="s">
        <v>262</v>
      </c>
      <c r="I43" s="48">
        <v>3</v>
      </c>
      <c r="J43" s="47" t="s">
        <v>208</v>
      </c>
      <c r="K43" s="49">
        <v>0</v>
      </c>
      <c r="L43" s="47" t="s">
        <v>324</v>
      </c>
      <c r="M43" s="49">
        <v>0.4</v>
      </c>
      <c r="N43" s="47" t="s">
        <v>324</v>
      </c>
      <c r="O43" s="49">
        <v>0.2</v>
      </c>
      <c r="P43" s="47" t="s">
        <v>223</v>
      </c>
      <c r="Q43" s="50">
        <v>9.5238095238095233E-2</v>
      </c>
      <c r="R43" s="47" t="s">
        <v>223</v>
      </c>
      <c r="S43" s="50">
        <v>0.19047619047619047</v>
      </c>
      <c r="T43" s="47" t="s">
        <v>215</v>
      </c>
      <c r="U43" s="51">
        <v>3900</v>
      </c>
      <c r="V43" s="47" t="s">
        <v>163</v>
      </c>
      <c r="W43" s="51">
        <v>-7212.5</v>
      </c>
      <c r="X43" s="47" t="s">
        <v>324</v>
      </c>
      <c r="Y43" s="50">
        <v>0.12903225806451613</v>
      </c>
      <c r="Z43" s="47" t="s">
        <v>203</v>
      </c>
      <c r="AA43" s="50">
        <v>0.13953488372093023</v>
      </c>
      <c r="AB43" s="47" t="s">
        <v>180</v>
      </c>
      <c r="AC43" s="50">
        <v>0</v>
      </c>
      <c r="AD43" s="47" t="s">
        <v>175</v>
      </c>
      <c r="AE43" s="50">
        <v>0</v>
      </c>
      <c r="AF43" s="47" t="s">
        <v>258</v>
      </c>
      <c r="AG43" s="50">
        <v>9.0909090909090912E-2</v>
      </c>
      <c r="AH43" s="47" t="s">
        <v>203</v>
      </c>
      <c r="AI43" s="54">
        <v>25000</v>
      </c>
    </row>
    <row r="44" spans="1:35">
      <c r="A44" s="44">
        <v>42</v>
      </c>
      <c r="B44" s="45" t="s">
        <v>264</v>
      </c>
      <c r="C44" s="107">
        <v>2</v>
      </c>
      <c r="D44" s="45" t="s">
        <v>304</v>
      </c>
      <c r="E44" s="46">
        <v>-169.70000000000002</v>
      </c>
      <c r="F44" s="47" t="s">
        <v>196</v>
      </c>
      <c r="G44" s="59">
        <v>-27.1</v>
      </c>
      <c r="H44" s="47" t="s">
        <v>324</v>
      </c>
      <c r="I44" s="48">
        <v>3.2</v>
      </c>
      <c r="J44" s="47" t="s">
        <v>215</v>
      </c>
      <c r="K44" s="49">
        <v>0</v>
      </c>
      <c r="L44" s="47" t="s">
        <v>269</v>
      </c>
      <c r="M44" s="49">
        <v>0.47619047619047616</v>
      </c>
      <c r="N44" s="47" t="s">
        <v>180</v>
      </c>
      <c r="O44" s="49">
        <v>0</v>
      </c>
      <c r="P44" s="47" t="s">
        <v>203</v>
      </c>
      <c r="Q44" s="50">
        <v>9.3023255813953487E-2</v>
      </c>
      <c r="R44" s="47" t="s">
        <v>168</v>
      </c>
      <c r="S44" s="50">
        <v>0.19718309859154928</v>
      </c>
      <c r="T44" s="47" t="s">
        <v>166</v>
      </c>
      <c r="U44" s="51">
        <v>2928.5714285714284</v>
      </c>
      <c r="V44" s="47" t="s">
        <v>216</v>
      </c>
      <c r="W44" s="51">
        <v>-7266.666666666667</v>
      </c>
      <c r="X44" s="47" t="s">
        <v>202</v>
      </c>
      <c r="Y44" s="50">
        <v>0.11764705882352941</v>
      </c>
      <c r="Z44" s="47" t="s">
        <v>162</v>
      </c>
      <c r="AA44" s="50">
        <v>0.11538461538461539</v>
      </c>
      <c r="AB44" s="47" t="s">
        <v>199</v>
      </c>
      <c r="AC44" s="50">
        <v>0</v>
      </c>
      <c r="AD44" s="47" t="s">
        <v>180</v>
      </c>
      <c r="AE44" s="50">
        <v>0</v>
      </c>
      <c r="AF44" s="47" t="s">
        <v>180</v>
      </c>
      <c r="AG44" s="50">
        <v>0</v>
      </c>
      <c r="AH44" s="47" t="s">
        <v>166</v>
      </c>
      <c r="AI44" s="54">
        <v>23700</v>
      </c>
    </row>
    <row r="45" spans="1:35">
      <c r="A45" s="44">
        <v>43</v>
      </c>
      <c r="B45" s="45" t="s">
        <v>335</v>
      </c>
      <c r="C45" s="107">
        <v>2</v>
      </c>
      <c r="D45" s="45" t="s">
        <v>228</v>
      </c>
      <c r="E45" s="46">
        <v>-176.1</v>
      </c>
      <c r="F45" s="47" t="s">
        <v>166</v>
      </c>
      <c r="G45" s="59">
        <v>-31.999999999999996</v>
      </c>
      <c r="H45" s="47" t="s">
        <v>166</v>
      </c>
      <c r="I45" s="48">
        <v>3.25</v>
      </c>
      <c r="J45" s="47" t="s">
        <v>223</v>
      </c>
      <c r="K45" s="49">
        <v>0</v>
      </c>
      <c r="L45" s="47" t="s">
        <v>166</v>
      </c>
      <c r="M45" s="49">
        <v>0.5</v>
      </c>
      <c r="N45" s="47" t="s">
        <v>199</v>
      </c>
      <c r="O45" s="49">
        <v>0</v>
      </c>
      <c r="P45" s="47" t="s">
        <v>335</v>
      </c>
      <c r="Q45" s="50">
        <v>7.1428571428571425E-2</v>
      </c>
      <c r="R45" s="47" t="s">
        <v>268</v>
      </c>
      <c r="S45" s="50">
        <v>0.2</v>
      </c>
      <c r="T45" s="47" t="s">
        <v>335</v>
      </c>
      <c r="U45" s="51">
        <v>2000</v>
      </c>
      <c r="V45" s="47" t="s">
        <v>333</v>
      </c>
      <c r="W45" s="51">
        <v>-7633.333333333333</v>
      </c>
      <c r="X45" s="47" t="s">
        <v>166</v>
      </c>
      <c r="Y45" s="50">
        <v>0.11428571428571428</v>
      </c>
      <c r="Z45" s="47" t="s">
        <v>324</v>
      </c>
      <c r="AA45" s="50">
        <v>9.6774193548387094E-2</v>
      </c>
      <c r="AB45" s="47" t="s">
        <v>196</v>
      </c>
      <c r="AC45" s="50">
        <v>0</v>
      </c>
      <c r="AD45" s="47" t="s">
        <v>199</v>
      </c>
      <c r="AE45" s="50">
        <v>0</v>
      </c>
      <c r="AF45" s="47" t="s">
        <v>199</v>
      </c>
      <c r="AG45" s="50">
        <v>0</v>
      </c>
      <c r="AH45" s="47" t="s">
        <v>223</v>
      </c>
      <c r="AI45" s="54">
        <v>22100</v>
      </c>
    </row>
    <row r="46" spans="1:35">
      <c r="A46" s="44">
        <v>44</v>
      </c>
      <c r="B46" s="45" t="s">
        <v>167</v>
      </c>
      <c r="C46" s="107">
        <v>1</v>
      </c>
      <c r="D46" s="45" t="s">
        <v>272</v>
      </c>
      <c r="E46" s="46">
        <v>-184.19999999999993</v>
      </c>
      <c r="F46" s="47" t="s">
        <v>203</v>
      </c>
      <c r="G46" s="59">
        <v>-32.279999999999994</v>
      </c>
      <c r="H46" s="47" t="s">
        <v>203</v>
      </c>
      <c r="I46" s="48">
        <v>3.4</v>
      </c>
      <c r="J46" s="47" t="s">
        <v>241</v>
      </c>
      <c r="K46" s="49">
        <v>0</v>
      </c>
      <c r="L46" s="47" t="s">
        <v>177</v>
      </c>
      <c r="M46" s="49">
        <v>0.5</v>
      </c>
      <c r="N46" s="47" t="s">
        <v>196</v>
      </c>
      <c r="O46" s="49">
        <v>0</v>
      </c>
      <c r="P46" s="47" t="s">
        <v>324</v>
      </c>
      <c r="Q46" s="50">
        <v>6.4516129032258063E-2</v>
      </c>
      <c r="R46" s="47" t="s">
        <v>228</v>
      </c>
      <c r="S46" s="50">
        <v>0.20979020979020979</v>
      </c>
      <c r="T46" s="47" t="s">
        <v>202</v>
      </c>
      <c r="U46" s="51">
        <v>1300</v>
      </c>
      <c r="V46" s="47" t="s">
        <v>268</v>
      </c>
      <c r="W46" s="51">
        <v>-8000</v>
      </c>
      <c r="X46" s="47" t="s">
        <v>191</v>
      </c>
      <c r="Y46" s="50">
        <v>0.10434782608695652</v>
      </c>
      <c r="Z46" s="47" t="s">
        <v>213</v>
      </c>
      <c r="AA46" s="50">
        <v>3.7037037037037035E-2</v>
      </c>
      <c r="AB46" s="47" t="s">
        <v>202</v>
      </c>
      <c r="AC46" s="50">
        <v>0</v>
      </c>
      <c r="AD46" s="47" t="s">
        <v>202</v>
      </c>
      <c r="AE46" s="50">
        <v>0</v>
      </c>
      <c r="AF46" s="47" t="s">
        <v>196</v>
      </c>
      <c r="AG46" s="50">
        <v>0</v>
      </c>
      <c r="AH46" s="47" t="s">
        <v>199</v>
      </c>
      <c r="AI46" s="54">
        <v>14100</v>
      </c>
    </row>
    <row r="47" spans="1:35">
      <c r="A47" s="44">
        <v>45</v>
      </c>
      <c r="B47" s="45" t="s">
        <v>180</v>
      </c>
      <c r="C47" s="107">
        <v>1</v>
      </c>
      <c r="D47" s="45" t="s">
        <v>277</v>
      </c>
      <c r="E47" s="46">
        <v>-215.19999999999993</v>
      </c>
      <c r="F47" s="47" t="s">
        <v>208</v>
      </c>
      <c r="G47" s="59">
        <v>-44.233333333333327</v>
      </c>
      <c r="H47" s="47" t="s">
        <v>208</v>
      </c>
      <c r="I47" s="48">
        <v>3.6666666666666665</v>
      </c>
      <c r="J47" s="47" t="s">
        <v>262</v>
      </c>
      <c r="K47" s="49">
        <v>0</v>
      </c>
      <c r="L47" s="47" t="s">
        <v>208</v>
      </c>
      <c r="M47" s="49">
        <v>0.66666666666666663</v>
      </c>
      <c r="N47" s="47" t="s">
        <v>203</v>
      </c>
      <c r="O47" s="49">
        <v>0</v>
      </c>
      <c r="P47" s="47" t="s">
        <v>202</v>
      </c>
      <c r="Q47" s="50">
        <v>5.8823529411764705E-2</v>
      </c>
      <c r="R47" s="47" t="s">
        <v>208</v>
      </c>
      <c r="S47" s="50">
        <v>0.21739130434782608</v>
      </c>
      <c r="T47" s="47" t="s">
        <v>196</v>
      </c>
      <c r="U47" s="51">
        <v>1000</v>
      </c>
      <c r="V47" s="47" t="s">
        <v>179</v>
      </c>
      <c r="W47" s="51">
        <v>-8157.1428571428569</v>
      </c>
      <c r="X47" s="47" t="s">
        <v>297</v>
      </c>
      <c r="Y47" s="50">
        <v>8.6956521739130432E-2</v>
      </c>
      <c r="Z47" s="47" t="s">
        <v>175</v>
      </c>
      <c r="AA47" s="50">
        <v>0</v>
      </c>
      <c r="AB47" s="47" t="s">
        <v>208</v>
      </c>
      <c r="AC47" s="50">
        <v>0</v>
      </c>
      <c r="AD47" s="47" t="s">
        <v>208</v>
      </c>
      <c r="AE47" s="50">
        <v>0</v>
      </c>
      <c r="AF47" s="47" t="s">
        <v>202</v>
      </c>
      <c r="AG47" s="50">
        <v>0</v>
      </c>
      <c r="AH47" s="47" t="s">
        <v>202</v>
      </c>
      <c r="AI47" s="54">
        <v>13500</v>
      </c>
    </row>
    <row r="48" spans="1:35">
      <c r="A48" s="44">
        <v>46</v>
      </c>
      <c r="B48" s="45" t="s">
        <v>196</v>
      </c>
      <c r="C48" s="107">
        <v>1</v>
      </c>
      <c r="D48" s="45" t="s">
        <v>269</v>
      </c>
      <c r="E48" s="46">
        <v>-223.90000000000003</v>
      </c>
      <c r="F48" s="47" t="s">
        <v>199</v>
      </c>
      <c r="G48" s="59">
        <v>-48.7</v>
      </c>
      <c r="H48" s="47" t="s">
        <v>180</v>
      </c>
      <c r="I48" s="48">
        <v>4</v>
      </c>
      <c r="J48" s="47" t="s">
        <v>324</v>
      </c>
      <c r="K48" s="49">
        <v>0</v>
      </c>
      <c r="L48" s="47" t="s">
        <v>180</v>
      </c>
      <c r="M48" s="49">
        <v>1</v>
      </c>
      <c r="N48" s="47" t="s">
        <v>202</v>
      </c>
      <c r="O48" s="49">
        <v>0</v>
      </c>
      <c r="P48" s="47" t="s">
        <v>180</v>
      </c>
      <c r="Q48" s="50">
        <v>0</v>
      </c>
      <c r="R48" s="47" t="s">
        <v>262</v>
      </c>
      <c r="S48" s="50">
        <v>0.21739130434782608</v>
      </c>
      <c r="T48" s="47" t="s">
        <v>180</v>
      </c>
      <c r="U48" s="51">
        <v>0</v>
      </c>
      <c r="V48" s="47" t="s">
        <v>205</v>
      </c>
      <c r="W48" s="51">
        <v>-9466.6666666666661</v>
      </c>
      <c r="X48" s="47" t="s">
        <v>199</v>
      </c>
      <c r="Y48" s="50">
        <v>6.6666666666666666E-2</v>
      </c>
      <c r="Z48" s="47" t="s">
        <v>208</v>
      </c>
      <c r="AA48" s="50">
        <v>0</v>
      </c>
      <c r="AB48" s="47" t="s">
        <v>215</v>
      </c>
      <c r="AC48" s="50">
        <v>0</v>
      </c>
      <c r="AD48" s="47" t="s">
        <v>223</v>
      </c>
      <c r="AE48" s="50">
        <v>0</v>
      </c>
      <c r="AF48" s="47" t="s">
        <v>208</v>
      </c>
      <c r="AG48" s="50">
        <v>0</v>
      </c>
      <c r="AH48" s="47" t="s">
        <v>196</v>
      </c>
      <c r="AI48" s="54">
        <v>12900</v>
      </c>
    </row>
    <row r="49" spans="1:35">
      <c r="A49" s="44">
        <v>47</v>
      </c>
      <c r="B49" s="45" t="s">
        <v>215</v>
      </c>
      <c r="C49" s="107">
        <v>1</v>
      </c>
      <c r="D49" s="45" t="s">
        <v>238</v>
      </c>
      <c r="E49" s="46">
        <v>-242.09999999999994</v>
      </c>
      <c r="F49" s="47" t="s">
        <v>180</v>
      </c>
      <c r="G49" s="59">
        <v>-52.6</v>
      </c>
      <c r="H49" s="47" t="s">
        <v>199</v>
      </c>
      <c r="I49" s="48">
        <v>4</v>
      </c>
      <c r="J49" s="47" t="s">
        <v>333</v>
      </c>
      <c r="K49" s="49">
        <v>0</v>
      </c>
      <c r="L49" s="47" t="s">
        <v>199</v>
      </c>
      <c r="M49" s="49">
        <v>1</v>
      </c>
      <c r="N49" s="47" t="s">
        <v>208</v>
      </c>
      <c r="O49" s="49">
        <v>0</v>
      </c>
      <c r="P49" s="47" t="s">
        <v>199</v>
      </c>
      <c r="Q49" s="50">
        <v>0</v>
      </c>
      <c r="R49" s="47" t="s">
        <v>203</v>
      </c>
      <c r="S49" s="50">
        <v>0.23255813953488372</v>
      </c>
      <c r="T49" s="47" t="s">
        <v>199</v>
      </c>
      <c r="U49" s="51">
        <v>0</v>
      </c>
      <c r="V49" s="47" t="s">
        <v>199</v>
      </c>
      <c r="W49" s="51">
        <v>-10000</v>
      </c>
      <c r="X49" s="47" t="s">
        <v>208</v>
      </c>
      <c r="Y49" s="50">
        <v>4.3478260869565216E-2</v>
      </c>
      <c r="Z49" s="47" t="s">
        <v>223</v>
      </c>
      <c r="AA49" s="50">
        <v>0</v>
      </c>
      <c r="AB49" s="47" t="s">
        <v>264</v>
      </c>
      <c r="AC49" s="50">
        <v>0</v>
      </c>
      <c r="AD49" s="47" t="s">
        <v>268</v>
      </c>
      <c r="AE49" s="50">
        <v>0</v>
      </c>
      <c r="AF49" s="47" t="s">
        <v>215</v>
      </c>
      <c r="AG49" s="50">
        <v>0</v>
      </c>
      <c r="AH49" s="47" t="s">
        <v>208</v>
      </c>
      <c r="AI49" s="54">
        <v>10700</v>
      </c>
    </row>
    <row r="50" spans="1:35">
      <c r="A50" s="44">
        <v>48</v>
      </c>
      <c r="B50" s="45" t="s">
        <v>268</v>
      </c>
      <c r="C50" s="107">
        <v>1</v>
      </c>
      <c r="D50" s="45" t="s">
        <v>235</v>
      </c>
      <c r="E50" s="46">
        <v>-352.39999999999986</v>
      </c>
      <c r="F50" s="47" t="s">
        <v>202</v>
      </c>
      <c r="G50" s="59">
        <v>-52.95</v>
      </c>
      <c r="H50" s="47" t="s">
        <v>202</v>
      </c>
      <c r="I50" s="48">
        <v>4</v>
      </c>
      <c r="J50" s="47" t="s">
        <v>335</v>
      </c>
      <c r="K50" s="49">
        <v>0</v>
      </c>
      <c r="L50" s="47" t="s">
        <v>202</v>
      </c>
      <c r="M50" s="49">
        <v>1</v>
      </c>
      <c r="N50" s="47" t="s">
        <v>215</v>
      </c>
      <c r="O50" s="49">
        <v>0</v>
      </c>
      <c r="P50" s="47" t="s">
        <v>208</v>
      </c>
      <c r="Q50" s="50">
        <v>0</v>
      </c>
      <c r="R50" s="47" t="s">
        <v>180</v>
      </c>
      <c r="S50" s="50">
        <v>0.2857142857142857</v>
      </c>
      <c r="T50" s="47" t="s">
        <v>208</v>
      </c>
      <c r="U50" s="51">
        <v>0</v>
      </c>
      <c r="V50" s="47" t="s">
        <v>166</v>
      </c>
      <c r="W50" s="51">
        <v>-11400</v>
      </c>
      <c r="X50" s="47" t="s">
        <v>264</v>
      </c>
      <c r="Y50" s="50">
        <v>0</v>
      </c>
      <c r="Z50" s="47" t="s">
        <v>268</v>
      </c>
      <c r="AA50" s="50">
        <v>0</v>
      </c>
      <c r="AB50" s="47" t="s">
        <v>335</v>
      </c>
      <c r="AC50" s="50">
        <v>0</v>
      </c>
      <c r="AD50" s="47" t="s">
        <v>324</v>
      </c>
      <c r="AE50" s="50">
        <v>0</v>
      </c>
      <c r="AF50" s="47" t="s">
        <v>335</v>
      </c>
      <c r="AG50" s="50">
        <v>0</v>
      </c>
      <c r="AH50" s="47" t="s">
        <v>180</v>
      </c>
      <c r="AI50" s="54">
        <v>7400</v>
      </c>
    </row>
  </sheetData>
  <sortState xmlns:xlrd2="http://schemas.microsoft.com/office/spreadsheetml/2017/richdata2" ref="AH3:AI115">
    <sortCondition descending="1" ref="AI1"/>
  </sortState>
  <mergeCells count="34"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  <mergeCell ref="D2:E2"/>
    <mergeCell ref="F2:G2"/>
    <mergeCell ref="H2:I2"/>
    <mergeCell ref="J2:K2"/>
    <mergeCell ref="P2:Q2"/>
    <mergeCell ref="L2:M2"/>
    <mergeCell ref="N2:O2"/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723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721</v>
      </c>
      <c r="C2" s="121"/>
      <c r="E2" s="32" t="s">
        <v>54</v>
      </c>
      <c r="F2" s="29" t="s">
        <v>20</v>
      </c>
      <c r="G2" s="12">
        <v>663</v>
      </c>
      <c r="H2" s="93">
        <f>IF(B$17=0,0,G2/B$17)</f>
        <v>0.58620689655172409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-61.026352288488212</v>
      </c>
      <c r="P2" s="79">
        <v>721</v>
      </c>
      <c r="Q2" s="63">
        <v>-44000</v>
      </c>
    </row>
    <row r="3" spans="1:17">
      <c r="A3" s="19" t="s">
        <v>8</v>
      </c>
      <c r="B3" s="122">
        <v>5325</v>
      </c>
      <c r="C3" s="123"/>
      <c r="E3" s="33" t="s">
        <v>181</v>
      </c>
      <c r="F3" s="30" t="s">
        <v>156</v>
      </c>
      <c r="G3" s="13">
        <v>589</v>
      </c>
      <c r="H3" s="94">
        <f>IF(B$17=0,0,G3/B$17)</f>
        <v>0.52077807250221042</v>
      </c>
      <c r="I3" s="56">
        <v>21</v>
      </c>
      <c r="K3" s="5">
        <v>1</v>
      </c>
      <c r="L3" s="61">
        <v>11.9</v>
      </c>
      <c r="N3" s="76" t="s">
        <v>104</v>
      </c>
      <c r="O3" s="83">
        <f t="shared" si="0"/>
        <v>-7.489597780859917</v>
      </c>
      <c r="P3" s="80">
        <v>721</v>
      </c>
      <c r="Q3" s="64">
        <v>-5400</v>
      </c>
    </row>
    <row r="4" spans="1:17">
      <c r="A4" s="19" t="s">
        <v>6</v>
      </c>
      <c r="B4" s="124">
        <v>-121.60000000000016</v>
      </c>
      <c r="C4" s="125"/>
      <c r="E4" s="33" t="s">
        <v>184</v>
      </c>
      <c r="F4" s="30" t="s">
        <v>187</v>
      </c>
      <c r="G4" s="13">
        <v>571</v>
      </c>
      <c r="H4" s="94">
        <f>IF(B$17=0,0,G4/B$17)</f>
        <v>0.50486295313881524</v>
      </c>
      <c r="I4" s="56">
        <v>19</v>
      </c>
      <c r="K4" s="5">
        <v>2</v>
      </c>
      <c r="L4" s="61">
        <v>86.800000000000011</v>
      </c>
      <c r="N4" s="76" t="s">
        <v>105</v>
      </c>
      <c r="O4" s="83">
        <f t="shared" si="0"/>
        <v>-24.383164005805515</v>
      </c>
      <c r="P4" s="80">
        <v>689</v>
      </c>
      <c r="Q4" s="64">
        <v>-16800</v>
      </c>
    </row>
    <row r="5" spans="1:17">
      <c r="A5" s="19" t="s">
        <v>7</v>
      </c>
      <c r="B5" s="126">
        <f>IF(B$2=0,0,B$4/B$2)</f>
        <v>-0.16865464632454946</v>
      </c>
      <c r="C5" s="127"/>
      <c r="E5" s="33" t="s">
        <v>60</v>
      </c>
      <c r="F5" s="30" t="s">
        <v>24</v>
      </c>
      <c r="G5" s="13">
        <v>434</v>
      </c>
      <c r="H5" s="94">
        <f>IF(B$17=0,0,G5/B$17)</f>
        <v>0.38373121131741822</v>
      </c>
      <c r="I5" s="56">
        <v>23</v>
      </c>
      <c r="K5" s="5">
        <v>3</v>
      </c>
      <c r="L5" s="61">
        <v>25.100000000000009</v>
      </c>
      <c r="N5" s="76" t="s">
        <v>157</v>
      </c>
      <c r="O5" s="83">
        <f>IF(P5=0,0,Q5/P5)</f>
        <v>-22.274881516587676</v>
      </c>
      <c r="P5" s="80">
        <v>633</v>
      </c>
      <c r="Q5" s="64">
        <v>-14100</v>
      </c>
    </row>
    <row r="6" spans="1:17">
      <c r="A6" s="19" t="s">
        <v>1</v>
      </c>
      <c r="B6" s="128">
        <f>IF(B$2=0,0,(B$7*1+B$8*2+B$9*3+B$10*4)/B$2)</f>
        <v>2.4895977808599166</v>
      </c>
      <c r="C6" s="129"/>
      <c r="E6" s="33" t="s">
        <v>56</v>
      </c>
      <c r="F6" s="30" t="s">
        <v>185</v>
      </c>
      <c r="G6" s="13">
        <v>300</v>
      </c>
      <c r="H6" s="94">
        <f>IF(B$17=0,0,G6/B$17)</f>
        <v>0.26525198938992045</v>
      </c>
      <c r="I6" s="56">
        <v>22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-2.2916666666666665</v>
      </c>
      <c r="P6" s="80">
        <v>480</v>
      </c>
      <c r="Q6" s="64">
        <v>-1100</v>
      </c>
    </row>
    <row r="7" spans="1:17">
      <c r="A7" s="19" t="s">
        <v>2</v>
      </c>
      <c r="B7" s="13">
        <v>185</v>
      </c>
      <c r="C7" s="6">
        <f t="shared" ref="C7:C12" si="2">IF(B$2=0,0,B7/B$2)</f>
        <v>0.2565880721220527</v>
      </c>
      <c r="E7" s="33" t="s">
        <v>57</v>
      </c>
      <c r="F7" s="30" t="s">
        <v>21</v>
      </c>
      <c r="G7" s="13">
        <v>264</v>
      </c>
      <c r="H7" s="94">
        <f>IF(B$17=0,0,G7/B$17)</f>
        <v>0.23342175066312998</v>
      </c>
      <c r="I7" s="56">
        <v>22</v>
      </c>
      <c r="K7" s="5">
        <v>5</v>
      </c>
      <c r="L7" s="61">
        <v>-14.199999999999992</v>
      </c>
      <c r="N7" s="76" t="s">
        <v>107</v>
      </c>
      <c r="O7" s="83">
        <f t="shared" si="0"/>
        <v>-54.487179487179489</v>
      </c>
      <c r="P7" s="80">
        <v>312</v>
      </c>
      <c r="Q7" s="64">
        <v>-17000</v>
      </c>
    </row>
    <row r="8" spans="1:17">
      <c r="A8" s="19" t="s">
        <v>3</v>
      </c>
      <c r="B8" s="13">
        <v>177</v>
      </c>
      <c r="C8" s="6">
        <f>IF(B$2=0,0,B8/B$2)</f>
        <v>0.24549237170596394</v>
      </c>
      <c r="E8" s="33" t="s">
        <v>55</v>
      </c>
      <c r="F8" s="30" t="s">
        <v>155</v>
      </c>
      <c r="G8" s="13">
        <v>245</v>
      </c>
      <c r="H8" s="94">
        <f>IF(B$17=0,0,G8/B$17)</f>
        <v>0.21662245800176835</v>
      </c>
      <c r="I8" s="56">
        <v>21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160</v>
      </c>
      <c r="Q8" s="64">
        <v>0</v>
      </c>
    </row>
    <row r="9" spans="1:17">
      <c r="A9" s="20" t="s">
        <v>4</v>
      </c>
      <c r="B9" s="14">
        <v>180</v>
      </c>
      <c r="C9" s="7">
        <f>IF(B$2=0,0,B9/B$2)</f>
        <v>0.24965325936199723</v>
      </c>
      <c r="E9" s="33" t="s">
        <v>59</v>
      </c>
      <c r="F9" s="30" t="s">
        <v>23</v>
      </c>
      <c r="G9" s="13">
        <v>179</v>
      </c>
      <c r="H9" s="94">
        <f>IF(B$17=0,0,G9/B$17)</f>
        <v>0.15826702033598586</v>
      </c>
      <c r="I9" s="56">
        <v>18</v>
      </c>
      <c r="K9" s="5">
        <v>7</v>
      </c>
      <c r="L9" s="61">
        <v>-61.099999999999994</v>
      </c>
      <c r="N9" s="77" t="s">
        <v>158</v>
      </c>
      <c r="O9" s="84">
        <f t="shared" si="0"/>
        <v>16.666666666666668</v>
      </c>
      <c r="P9" s="81">
        <v>60</v>
      </c>
      <c r="Q9" s="65">
        <v>1000</v>
      </c>
    </row>
    <row r="10" spans="1:17">
      <c r="A10" s="20" t="s">
        <v>152</v>
      </c>
      <c r="B10" s="14">
        <v>179</v>
      </c>
      <c r="C10" s="7">
        <f>IF(B$2=0,0,B10/B$2)</f>
        <v>0.24826629680998613</v>
      </c>
      <c r="E10" s="33" t="s">
        <v>182</v>
      </c>
      <c r="F10" s="30" t="s">
        <v>19</v>
      </c>
      <c r="G10" s="13">
        <v>117</v>
      </c>
      <c r="H10" s="94">
        <f>IF(B$17=0,0,G10/B$17)</f>
        <v>0.10344827586206896</v>
      </c>
      <c r="I10" s="56">
        <v>16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362</v>
      </c>
      <c r="C11" s="7">
        <f>IF(B$2=0,0,B11/B$2)</f>
        <v>0.50208044382801664</v>
      </c>
      <c r="E11" s="33" t="s">
        <v>58</v>
      </c>
      <c r="F11" s="30" t="s">
        <v>22</v>
      </c>
      <c r="G11" s="13">
        <v>82</v>
      </c>
      <c r="H11" s="94">
        <f>IF(B$17=0,0,G11/B$17)</f>
        <v>7.250221043324491E-2</v>
      </c>
      <c r="I11" s="56">
        <v>18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24</v>
      </c>
      <c r="C12" s="9">
        <f t="shared" si="2"/>
        <v>3.3287101248266296E-2</v>
      </c>
      <c r="E12" s="33" t="s">
        <v>77</v>
      </c>
      <c r="F12" s="30" t="s">
        <v>41</v>
      </c>
      <c r="G12" s="13">
        <v>53</v>
      </c>
      <c r="H12" s="94">
        <f>IF(B$17=0,0,G12/B$17)</f>
        <v>4.6861184792219276E-2</v>
      </c>
      <c r="I12" s="56">
        <v>14</v>
      </c>
      <c r="K12" s="5">
        <v>10</v>
      </c>
      <c r="L12" s="61">
        <v>-38.499999999999993</v>
      </c>
      <c r="N12" s="75" t="s">
        <v>126</v>
      </c>
      <c r="O12" s="85">
        <f>IF(P12=0,0,Q12/P12)</f>
        <v>0.4375690607734809</v>
      </c>
      <c r="P12" s="79">
        <v>181</v>
      </c>
      <c r="Q12" s="67">
        <v>79.200000000000045</v>
      </c>
    </row>
    <row r="13" spans="1:17">
      <c r="A13" s="22" t="s">
        <v>97</v>
      </c>
      <c r="B13" s="15">
        <v>1084</v>
      </c>
      <c r="C13" s="11">
        <f>IF(B$3=0,0,B13/B$3)</f>
        <v>0.20356807511737091</v>
      </c>
      <c r="E13" s="33" t="s">
        <v>183</v>
      </c>
      <c r="F13" s="30" t="s">
        <v>186</v>
      </c>
      <c r="G13" s="13">
        <v>33</v>
      </c>
      <c r="H13" s="94">
        <f>IF(B$17=0,0,G13/B$17)</f>
        <v>2.9177718832891247E-2</v>
      </c>
      <c r="I13" s="56">
        <v>13</v>
      </c>
      <c r="K13" s="5">
        <v>11</v>
      </c>
      <c r="L13" s="61">
        <v>18.100000000000009</v>
      </c>
      <c r="N13" s="76" t="s">
        <v>127</v>
      </c>
      <c r="O13" s="86">
        <f>IF(P13=0,0,Q13/P13)</f>
        <v>0.69502762430939002</v>
      </c>
      <c r="P13" s="80">
        <v>181</v>
      </c>
      <c r="Q13" s="68">
        <v>125.79999999999959</v>
      </c>
    </row>
    <row r="14" spans="1:17">
      <c r="A14" s="19" t="s">
        <v>94</v>
      </c>
      <c r="B14" s="13">
        <v>1204</v>
      </c>
      <c r="C14" s="6">
        <f>IF(B$3=0,0,B14/B$3)</f>
        <v>0.22610328638497654</v>
      </c>
      <c r="E14" s="33" t="s">
        <v>74</v>
      </c>
      <c r="F14" s="30" t="s">
        <v>38</v>
      </c>
      <c r="G14" s="13">
        <v>32</v>
      </c>
      <c r="H14" s="94">
        <f>IF(B$17=0,0,G14/B$17)</f>
        <v>2.8293545534924844E-2</v>
      </c>
      <c r="I14" s="56">
        <v>15</v>
      </c>
      <c r="K14" s="5">
        <v>12</v>
      </c>
      <c r="L14" s="61">
        <v>7.1054273576010019E-15</v>
      </c>
      <c r="N14" s="76" t="s">
        <v>128</v>
      </c>
      <c r="O14" s="86">
        <f>IF(P14=0,0,Q14/P14)</f>
        <v>-3.2414364640883968</v>
      </c>
      <c r="P14" s="80">
        <v>181</v>
      </c>
      <c r="Q14" s="68">
        <v>-586.69999999999982</v>
      </c>
    </row>
    <row r="15" spans="1:17">
      <c r="A15" s="18" t="s">
        <v>99</v>
      </c>
      <c r="B15" s="12">
        <f>B21</f>
        <v>593</v>
      </c>
      <c r="C15" s="4">
        <f>IF(B$13=0,0,B15/B$13)</f>
        <v>0.54704797047970477</v>
      </c>
      <c r="E15" s="33" t="s">
        <v>71</v>
      </c>
      <c r="F15" s="30" t="s">
        <v>35</v>
      </c>
      <c r="G15" s="13">
        <v>29</v>
      </c>
      <c r="H15" s="94">
        <f>IF(B$17=0,0,G15/B$17)</f>
        <v>2.564102564102564E-2</v>
      </c>
      <c r="I15" s="56">
        <v>12</v>
      </c>
      <c r="K15" s="5">
        <v>13</v>
      </c>
      <c r="L15" s="61">
        <v>62.500000000000007</v>
      </c>
      <c r="N15" s="77" t="s">
        <v>159</v>
      </c>
      <c r="O15" s="87">
        <f>IF(P15=0,0,Q15/P15)</f>
        <v>1.4370165745856349</v>
      </c>
      <c r="P15" s="81">
        <v>181</v>
      </c>
      <c r="Q15" s="69">
        <v>260.09999999999991</v>
      </c>
    </row>
    <row r="16" spans="1:17">
      <c r="A16" s="18" t="s">
        <v>100</v>
      </c>
      <c r="B16" s="12">
        <f>B22</f>
        <v>405</v>
      </c>
      <c r="C16" s="4">
        <f>IF(B$14=0,0,B16/B$14)</f>
        <v>0.33637873754152825</v>
      </c>
      <c r="E16" s="33" t="s">
        <v>66</v>
      </c>
      <c r="F16" s="30" t="s">
        <v>30</v>
      </c>
      <c r="G16" s="13">
        <v>19</v>
      </c>
      <c r="H16" s="94">
        <f>IF(B$17=0,0,G16/B$17)</f>
        <v>1.6799292661361626E-2</v>
      </c>
      <c r="I16" s="56">
        <v>13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1131</v>
      </c>
      <c r="C17" s="4">
        <f>IF(B$3=0,0,B17/B$3)</f>
        <v>0.2123943661971831</v>
      </c>
      <c r="E17" s="33" t="s">
        <v>67</v>
      </c>
      <c r="F17" s="30" t="s">
        <v>31</v>
      </c>
      <c r="G17" s="13">
        <v>15</v>
      </c>
      <c r="H17" s="94">
        <f>IF(B$17=0,0,G17/B$17)</f>
        <v>1.3262599469496022E-2</v>
      </c>
      <c r="I17" s="56">
        <v>10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712</v>
      </c>
      <c r="C18" s="6">
        <f>IF(B$3=0,0,B18/B$3)</f>
        <v>0.13370892018779343</v>
      </c>
      <c r="E18" s="33" t="s">
        <v>78</v>
      </c>
      <c r="F18" s="30" t="s">
        <v>42</v>
      </c>
      <c r="G18" s="13">
        <v>11</v>
      </c>
      <c r="H18" s="94">
        <f>IF(B$17=0,0,G18/B$17)</f>
        <v>9.7259062776304164E-3</v>
      </c>
      <c r="I18" s="56">
        <v>9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416</v>
      </c>
      <c r="C19" s="6">
        <f>IF(B$17=0,0,B19/B$17)</f>
        <v>0.36781609195402298</v>
      </c>
      <c r="E19" s="33" t="s">
        <v>69</v>
      </c>
      <c r="F19" s="30" t="s">
        <v>33</v>
      </c>
      <c r="G19" s="13">
        <v>10</v>
      </c>
      <c r="H19" s="94">
        <f>IF(B$17=0,0,G19/B$17)</f>
        <v>8.8417329796640146E-3</v>
      </c>
      <c r="I19" s="56">
        <v>10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715</v>
      </c>
      <c r="C20" s="6">
        <f>IF(B$17=0,0,B20/B$17)</f>
        <v>0.63218390804597702</v>
      </c>
      <c r="E20" s="33" t="s">
        <v>62</v>
      </c>
      <c r="F20" s="30" t="s">
        <v>26</v>
      </c>
      <c r="G20" s="13">
        <v>9</v>
      </c>
      <c r="H20" s="94">
        <f>IF(B$17=0,0,G20/B$17)</f>
        <v>7.9575596816976128E-3</v>
      </c>
      <c r="I20" s="56">
        <v>7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593</v>
      </c>
      <c r="C21" s="6">
        <f>IF(B$17=0,0,B21/B$17)</f>
        <v>0.52431476569407609</v>
      </c>
      <c r="E21" s="33" t="s">
        <v>61</v>
      </c>
      <c r="F21" s="30" t="s">
        <v>25</v>
      </c>
      <c r="G21" s="13">
        <v>7</v>
      </c>
      <c r="H21" s="94">
        <f>IF(B$17=0,0,G21/B$17)</f>
        <v>6.18921308576481E-3</v>
      </c>
      <c r="I21" s="56">
        <v>8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405</v>
      </c>
      <c r="C22" s="6">
        <f>IF(B$17=0,0,B22/B$17)</f>
        <v>0.35809018567639256</v>
      </c>
      <c r="E22" s="33" t="s">
        <v>76</v>
      </c>
      <c r="F22" s="30" t="s">
        <v>40</v>
      </c>
      <c r="G22" s="13">
        <v>5</v>
      </c>
      <c r="H22" s="94">
        <f>IF(B$17=0,0,G22/B$17)</f>
        <v>4.4208664898320073E-3</v>
      </c>
      <c r="I22" s="56">
        <v>6</v>
      </c>
      <c r="K22" s="5">
        <v>20</v>
      </c>
      <c r="L22" s="61">
        <v>1.1546319456101628E-14</v>
      </c>
      <c r="N22" s="76" t="s">
        <v>203</v>
      </c>
      <c r="O22" s="86">
        <f>IF(P22=0,0,Q22/P22)</f>
        <v>43.040000000000006</v>
      </c>
      <c r="P22" s="80">
        <v>15</v>
      </c>
      <c r="Q22" s="68">
        <v>645.60000000000014</v>
      </c>
    </row>
    <row r="23" spans="1:17">
      <c r="A23" s="19" t="s">
        <v>150</v>
      </c>
      <c r="B23" s="13">
        <v>133</v>
      </c>
      <c r="C23" s="6">
        <f>IF(B$17=0,0,B23/B$17)</f>
        <v>0.11759504862953139</v>
      </c>
      <c r="E23" s="33" t="s">
        <v>63</v>
      </c>
      <c r="F23" s="30" t="s">
        <v>27</v>
      </c>
      <c r="G23" s="13">
        <v>3</v>
      </c>
      <c r="H23" s="94">
        <f>IF(B$17=0,0,G23/B$17)</f>
        <v>2.6525198938992041E-3</v>
      </c>
      <c r="I23" s="56">
        <v>3</v>
      </c>
      <c r="K23" s="5">
        <v>21</v>
      </c>
      <c r="L23" s="61">
        <v>-52.599999999999987</v>
      </c>
      <c r="N23" s="76" t="s">
        <v>166</v>
      </c>
      <c r="O23" s="86">
        <f>IF(P23=0,0,Q23/P23)</f>
        <v>42.666666666666664</v>
      </c>
      <c r="P23" s="80">
        <v>12</v>
      </c>
      <c r="Q23" s="68">
        <v>512</v>
      </c>
    </row>
    <row r="24" spans="1:17">
      <c r="A24" s="19" t="s">
        <v>5</v>
      </c>
      <c r="B24" s="16">
        <f>IF(B$17=0,0,C24/B$17)</f>
        <v>6574.5358090185673</v>
      </c>
      <c r="C24" s="8">
        <v>7435800</v>
      </c>
      <c r="E24" s="33" t="s">
        <v>72</v>
      </c>
      <c r="F24" s="30" t="s">
        <v>36</v>
      </c>
      <c r="G24" s="13">
        <v>2</v>
      </c>
      <c r="H24" s="94">
        <f>IF(B$17=0,0,G24/B$17)</f>
        <v>1.7683465959328027E-3</v>
      </c>
      <c r="I24" s="56">
        <v>3</v>
      </c>
      <c r="K24" s="5">
        <v>22</v>
      </c>
      <c r="L24" s="61">
        <v>-68.399999999999991</v>
      </c>
      <c r="N24" s="76" t="s">
        <v>196</v>
      </c>
      <c r="O24" s="86">
        <f>IF(P24=0,0,Q24/P24)</f>
        <v>36.133333333333333</v>
      </c>
      <c r="P24" s="80">
        <v>3</v>
      </c>
      <c r="Q24" s="68">
        <v>108.4</v>
      </c>
    </row>
    <row r="25" spans="1:17">
      <c r="A25" s="20" t="s">
        <v>133</v>
      </c>
      <c r="B25" s="97">
        <f>IF($B$17-B$16=0,0,C25/($B$17-B$16))</f>
        <v>7587.878787878788</v>
      </c>
      <c r="C25" s="98">
        <v>5508800</v>
      </c>
      <c r="E25" s="33" t="s">
        <v>75</v>
      </c>
      <c r="F25" s="30" t="s">
        <v>39</v>
      </c>
      <c r="G25" s="13">
        <v>2</v>
      </c>
      <c r="H25" s="94">
        <f>IF(B$17=0,0,G25/B$17)</f>
        <v>1.7683465959328027E-3</v>
      </c>
      <c r="I25" s="56">
        <v>3</v>
      </c>
      <c r="K25" s="5">
        <v>23</v>
      </c>
      <c r="L25" s="61">
        <v>-13.199999999999989</v>
      </c>
      <c r="N25" s="76" t="s">
        <v>324</v>
      </c>
      <c r="O25" s="86">
        <f>IF(P25=0,0,Q25/P25)</f>
        <v>35.493333333333325</v>
      </c>
      <c r="P25" s="80">
        <v>15</v>
      </c>
      <c r="Q25" s="68">
        <v>532.39999999999986</v>
      </c>
    </row>
    <row r="26" spans="1:17">
      <c r="A26" s="20" t="s">
        <v>134</v>
      </c>
      <c r="B26" s="97">
        <f>IF(B$16=0,0,C26/B$16)</f>
        <v>4758.0246913580249</v>
      </c>
      <c r="C26" s="98">
        <v>1927000</v>
      </c>
      <c r="E26" s="33" t="s">
        <v>68</v>
      </c>
      <c r="F26" s="30" t="s">
        <v>32</v>
      </c>
      <c r="G26" s="13">
        <v>1</v>
      </c>
      <c r="H26" s="94">
        <f>IF(B$17=0,0,G26/B$17)</f>
        <v>8.8417329796640137E-4</v>
      </c>
      <c r="I26" s="56">
        <v>2</v>
      </c>
      <c r="K26" s="5">
        <v>24</v>
      </c>
      <c r="L26" s="61">
        <v>1.0658141036401503E-14</v>
      </c>
      <c r="N26" s="76" t="s">
        <v>262</v>
      </c>
      <c r="O26" s="86">
        <f>IF(P26=0,0,Q26/P26)</f>
        <v>26.311111111111114</v>
      </c>
      <c r="P26" s="80">
        <v>9</v>
      </c>
      <c r="Q26" s="68">
        <v>236.8</v>
      </c>
    </row>
    <row r="27" spans="1:17">
      <c r="A27" s="20" t="s">
        <v>132</v>
      </c>
      <c r="B27" s="97">
        <f>IF(B$18=0,0,C27/B$18)</f>
        <v>-5831.1797752808989</v>
      </c>
      <c r="C27" s="98">
        <v>-4151800</v>
      </c>
      <c r="E27" s="33" t="s">
        <v>79</v>
      </c>
      <c r="F27" s="30" t="s">
        <v>43</v>
      </c>
      <c r="G27" s="13">
        <v>1</v>
      </c>
      <c r="H27" s="94">
        <f>IF(B$17=0,0,G27/B$17)</f>
        <v>8.8417329796640137E-4</v>
      </c>
      <c r="I27" s="56">
        <v>2</v>
      </c>
      <c r="K27" s="5">
        <v>25</v>
      </c>
      <c r="L27" s="61">
        <v>-45.899999999999991</v>
      </c>
      <c r="N27" s="76" t="s">
        <v>297</v>
      </c>
      <c r="O27" s="86">
        <f>IF(P27=0,0,Q27/P27)</f>
        <v>24.785185185185188</v>
      </c>
      <c r="P27" s="80">
        <v>27</v>
      </c>
      <c r="Q27" s="68">
        <v>669.2</v>
      </c>
    </row>
    <row r="28" spans="1:17">
      <c r="A28" s="19" t="s">
        <v>130</v>
      </c>
      <c r="B28" s="13">
        <v>5</v>
      </c>
      <c r="C28" s="96">
        <v>0</v>
      </c>
      <c r="E28" s="33" t="s">
        <v>80</v>
      </c>
      <c r="F28" s="30" t="s">
        <v>44</v>
      </c>
      <c r="G28" s="13">
        <v>1</v>
      </c>
      <c r="H28" s="94">
        <f>IF(B$17=0,0,G28/B$17)</f>
        <v>8.8417329796640137E-4</v>
      </c>
      <c r="I28" s="56">
        <v>2</v>
      </c>
      <c r="K28" s="5">
        <v>26</v>
      </c>
      <c r="L28" s="61">
        <v>-33.899999999999991</v>
      </c>
      <c r="N28" s="76" t="s">
        <v>223</v>
      </c>
      <c r="O28" s="86">
        <f>IF(P28=0,0,Q28/P28)</f>
        <v>24.166666666666671</v>
      </c>
      <c r="P28" s="80">
        <v>12</v>
      </c>
      <c r="Q28" s="68">
        <v>290.00000000000006</v>
      </c>
    </row>
    <row r="29" spans="1:17">
      <c r="A29" s="19" t="s">
        <v>131</v>
      </c>
      <c r="B29" s="13">
        <v>37</v>
      </c>
      <c r="C29" s="96">
        <v>14</v>
      </c>
      <c r="E29" s="33" t="s">
        <v>82</v>
      </c>
      <c r="F29" s="30" t="s">
        <v>46</v>
      </c>
      <c r="G29" s="13">
        <v>1</v>
      </c>
      <c r="H29" s="94">
        <f>IF(B$17=0,0,G29/B$17)</f>
        <v>8.8417329796640137E-4</v>
      </c>
      <c r="I29" s="56">
        <v>2</v>
      </c>
      <c r="K29" s="5">
        <v>27</v>
      </c>
      <c r="L29" s="61">
        <v>21.500000000000007</v>
      </c>
      <c r="N29" s="76" t="s">
        <v>215</v>
      </c>
      <c r="O29" s="86">
        <f>IF(P29=0,0,Q29/P29)</f>
        <v>19.200000000000003</v>
      </c>
      <c r="P29" s="80">
        <v>3</v>
      </c>
      <c r="Q29" s="68">
        <v>57.600000000000009</v>
      </c>
    </row>
    <row r="30" spans="1:17">
      <c r="A30" s="52" t="s">
        <v>111</v>
      </c>
      <c r="B30" s="114">
        <v>6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333</v>
      </c>
      <c r="O30" s="86">
        <f>IF(P30=0,0,Q30/P30)</f>
        <v>17.366666666666671</v>
      </c>
      <c r="P30" s="80">
        <v>12</v>
      </c>
      <c r="Q30" s="68">
        <v>208.40000000000003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213</v>
      </c>
      <c r="O31" s="86">
        <f>IF(P31=0,0,Q31/P31)</f>
        <v>15.226666666666665</v>
      </c>
      <c r="P31" s="80">
        <v>30</v>
      </c>
      <c r="Q31" s="68">
        <v>456.79999999999995</v>
      </c>
    </row>
    <row r="32" spans="1:17">
      <c r="A32" s="21" t="s">
        <v>112</v>
      </c>
      <c r="B32" s="26">
        <v>13</v>
      </c>
      <c r="C32" s="9">
        <f>IF(B$3=0,0,B32/B$3)</f>
        <v>2.4413145539906103E-3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258</v>
      </c>
      <c r="O32" s="86">
        <f>IF(P32=0,0,Q32/P32)</f>
        <v>14.829629629629627</v>
      </c>
      <c r="P32" s="80">
        <v>27</v>
      </c>
      <c r="Q32" s="68">
        <v>400.39999999999992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241</v>
      </c>
      <c r="O33" s="86">
        <f>IF(P33=0,0,Q33/P33)</f>
        <v>14.5037037037037</v>
      </c>
      <c r="P33" s="80">
        <v>27</v>
      </c>
      <c r="Q33" s="68">
        <v>391.59999999999991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269</v>
      </c>
      <c r="O34" s="86">
        <f>IF(P34=0,0,Q34/P34)</f>
        <v>13.939682539682531</v>
      </c>
      <c r="P34" s="80">
        <v>63</v>
      </c>
      <c r="Q34" s="68">
        <v>878.19999999999948</v>
      </c>
    </row>
    <row r="35" spans="1:17">
      <c r="A35" s="52" t="s">
        <v>139</v>
      </c>
      <c r="B35" s="99">
        <v>120</v>
      </c>
      <c r="C35" s="102">
        <f t="shared" ref="C35:C47" si="3">IF(B$17=0,0,B35/B$17)</f>
        <v>0.10610079575596817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238</v>
      </c>
      <c r="O35" s="86">
        <f>IF(P35=0,0,Q35/P35)</f>
        <v>12.778666666666663</v>
      </c>
      <c r="P35" s="80">
        <v>75</v>
      </c>
      <c r="Q35" s="68">
        <v>958.39999999999964</v>
      </c>
    </row>
    <row r="36" spans="1:17">
      <c r="A36" s="19" t="s">
        <v>135</v>
      </c>
      <c r="B36" s="13">
        <v>245</v>
      </c>
      <c r="C36" s="6">
        <f t="shared" si="3"/>
        <v>0.21662245800176835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235</v>
      </c>
      <c r="O36" s="86">
        <f>IF(P36=0,0,Q36/P36)</f>
        <v>10.928571428571457</v>
      </c>
      <c r="P36" s="80">
        <v>126</v>
      </c>
      <c r="Q36" s="68">
        <v>1377.0000000000036</v>
      </c>
    </row>
    <row r="37" spans="1:17">
      <c r="A37" s="19" t="s">
        <v>136</v>
      </c>
      <c r="B37" s="100">
        <v>249</v>
      </c>
      <c r="C37" s="6">
        <f t="shared" si="3"/>
        <v>0.22015915119363394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228</v>
      </c>
      <c r="O37" s="86">
        <f>IF(P37=0,0,Q37/P37)</f>
        <v>10.906666666666666</v>
      </c>
      <c r="P37" s="80">
        <v>60</v>
      </c>
      <c r="Q37" s="68">
        <v>654.4</v>
      </c>
    </row>
    <row r="38" spans="1:17">
      <c r="A38" s="19" t="s">
        <v>137</v>
      </c>
      <c r="B38" s="100">
        <v>234</v>
      </c>
      <c r="C38" s="6">
        <f t="shared" si="3"/>
        <v>0.20689655172413793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277</v>
      </c>
      <c r="O38" s="86">
        <f>IF(P38=0,0,Q38/P38)</f>
        <v>9.8241379310344925</v>
      </c>
      <c r="P38" s="80">
        <v>87</v>
      </c>
      <c r="Q38" s="68">
        <v>854.70000000000084</v>
      </c>
    </row>
    <row r="39" spans="1:17">
      <c r="A39" s="19" t="s">
        <v>138</v>
      </c>
      <c r="B39" s="100">
        <v>139</v>
      </c>
      <c r="C39" s="6">
        <f t="shared" si="3"/>
        <v>0.1229000884173298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304</v>
      </c>
      <c r="O39" s="86">
        <f>IF(P39=0,0,Q39/P39)</f>
        <v>9.0893333333333288</v>
      </c>
      <c r="P39" s="80">
        <v>75</v>
      </c>
      <c r="Q39" s="68">
        <v>681.6999999999997</v>
      </c>
    </row>
    <row r="40" spans="1:17">
      <c r="A40" s="19" t="s">
        <v>140</v>
      </c>
      <c r="B40" s="100">
        <v>91</v>
      </c>
      <c r="C40" s="6">
        <f t="shared" si="3"/>
        <v>8.0459770114942528E-2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216</v>
      </c>
      <c r="O40" s="86">
        <f>IF(P40=0,0,Q40/P40)</f>
        <v>6.4740740740740694</v>
      </c>
      <c r="P40" s="80">
        <v>81</v>
      </c>
      <c r="Q40" s="68">
        <v>524.39999999999964</v>
      </c>
    </row>
    <row r="41" spans="1:17">
      <c r="A41" s="19" t="s">
        <v>141</v>
      </c>
      <c r="B41" s="100">
        <v>32</v>
      </c>
      <c r="C41" s="6">
        <f t="shared" si="3"/>
        <v>2.8293545534924844E-2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227</v>
      </c>
      <c r="O41" s="86">
        <f>IF(P41=0,0,Q41/P41)</f>
        <v>4.704761904761904</v>
      </c>
      <c r="P41" s="80">
        <v>42</v>
      </c>
      <c r="Q41" s="68">
        <v>197.59999999999997</v>
      </c>
    </row>
    <row r="42" spans="1:17">
      <c r="A42" s="19" t="s">
        <v>142</v>
      </c>
      <c r="B42" s="100">
        <v>11</v>
      </c>
      <c r="C42" s="6">
        <f t="shared" si="3"/>
        <v>9.7259062776304164E-3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272</v>
      </c>
      <c r="O42" s="86">
        <f>IF(P42=0,0,Q42/P42)</f>
        <v>4.4635220125786157</v>
      </c>
      <c r="P42" s="80">
        <v>159</v>
      </c>
      <c r="Q42" s="68">
        <v>709.69999999999993</v>
      </c>
    </row>
    <row r="43" spans="1:17">
      <c r="A43" s="19" t="s">
        <v>143</v>
      </c>
      <c r="B43" s="100">
        <v>6</v>
      </c>
      <c r="C43" s="6">
        <f t="shared" si="3"/>
        <v>5.3050397877984082E-3</v>
      </c>
      <c r="K43" s="5">
        <v>41</v>
      </c>
      <c r="L43" s="61">
        <v>-66.399999999999991</v>
      </c>
      <c r="N43" s="76" t="s">
        <v>179</v>
      </c>
      <c r="O43" s="86">
        <f>IF(P43=0,0,Q43/P43)</f>
        <v>2.4666666666666663</v>
      </c>
      <c r="P43" s="80">
        <v>48</v>
      </c>
      <c r="Q43" s="68">
        <v>118.39999999999998</v>
      </c>
    </row>
    <row r="44" spans="1:17">
      <c r="A44" s="19" t="s">
        <v>144</v>
      </c>
      <c r="B44" s="100">
        <v>1</v>
      </c>
      <c r="C44" s="6">
        <f t="shared" si="3"/>
        <v>8.8417329796640137E-4</v>
      </c>
      <c r="K44" s="5">
        <v>42</v>
      </c>
      <c r="L44" s="61">
        <v>-59.29999999999999</v>
      </c>
      <c r="N44" s="76" t="s">
        <v>175</v>
      </c>
      <c r="O44" s="86">
        <f>IF(P44=0,0,Q44/P44)</f>
        <v>1.4666666666666668</v>
      </c>
      <c r="P44" s="80">
        <v>6</v>
      </c>
      <c r="Q44" s="68">
        <v>8.8000000000000007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-74.699999999999989</v>
      </c>
      <c r="N45" s="76" t="s">
        <v>161</v>
      </c>
      <c r="O45" s="86">
        <f>IF(P45=0,0,Q45/P45)</f>
        <v>-0.57333333333333036</v>
      </c>
      <c r="P45" s="80">
        <v>30</v>
      </c>
      <c r="Q45" s="68">
        <v>-17.19999999999991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255</v>
      </c>
      <c r="O46" s="86">
        <f>IF(P46=0,0,Q46/P46)</f>
        <v>-0.98555555555554941</v>
      </c>
      <c r="P46" s="80">
        <v>90</v>
      </c>
      <c r="Q46" s="68">
        <v>-88.699999999999449</v>
      </c>
    </row>
    <row r="47" spans="1:17">
      <c r="A47" s="21" t="s">
        <v>147</v>
      </c>
      <c r="B47" s="101">
        <v>3</v>
      </c>
      <c r="C47" s="9">
        <f t="shared" si="3"/>
        <v>2.6525198938992041E-3</v>
      </c>
      <c r="K47" s="5">
        <v>45</v>
      </c>
      <c r="L47" s="61">
        <v>-52.099999999999987</v>
      </c>
      <c r="N47" s="76" t="s">
        <v>164</v>
      </c>
      <c r="O47" s="86">
        <f>IF(P47=0,0,Q47/P47)</f>
        <v>-2.2222222222222197</v>
      </c>
      <c r="P47" s="80">
        <v>45</v>
      </c>
      <c r="Q47" s="68">
        <v>-99.999999999999886</v>
      </c>
    </row>
    <row r="48" spans="1:17">
      <c r="K48" s="5">
        <v>46</v>
      </c>
      <c r="L48" s="61">
        <v>-44.199999999999989</v>
      </c>
      <c r="N48" s="76" t="s">
        <v>177</v>
      </c>
      <c r="O48" s="86">
        <f>IF(P48=0,0,Q48/P48)</f>
        <v>-2.6</v>
      </c>
      <c r="P48" s="80">
        <v>6</v>
      </c>
      <c r="Q48" s="68">
        <v>-15.600000000000001</v>
      </c>
    </row>
    <row r="49" spans="11:17">
      <c r="K49" s="5">
        <v>47</v>
      </c>
      <c r="L49" s="61">
        <v>-76.299999999999983</v>
      </c>
      <c r="N49" s="76" t="s">
        <v>163</v>
      </c>
      <c r="O49" s="86">
        <f>IF(P49=0,0,Q49/P49)</f>
        <v>-3.7999999999999949</v>
      </c>
      <c r="P49" s="80">
        <v>24</v>
      </c>
      <c r="Q49" s="68">
        <v>-91.199999999999875</v>
      </c>
    </row>
    <row r="50" spans="11:17">
      <c r="K50" s="5">
        <v>48</v>
      </c>
      <c r="L50" s="61">
        <v>-19.999999999999986</v>
      </c>
      <c r="N50" s="76" t="s">
        <v>195</v>
      </c>
      <c r="O50" s="86">
        <f>IF(P50=0,0,Q50/P50)</f>
        <v>-5.6887005649717564</v>
      </c>
      <c r="P50" s="80">
        <v>177</v>
      </c>
      <c r="Q50" s="68">
        <v>-1006.9000000000009</v>
      </c>
    </row>
    <row r="51" spans="11:17">
      <c r="K51" s="5">
        <v>49</v>
      </c>
      <c r="L51" s="61">
        <v>-73.599999999999994</v>
      </c>
      <c r="N51" s="76" t="s">
        <v>244</v>
      </c>
      <c r="O51" s="86">
        <f>IF(P51=0,0,Q51/P51)</f>
        <v>-6.9555555555555602</v>
      </c>
      <c r="P51" s="80">
        <v>54</v>
      </c>
      <c r="Q51" s="68">
        <v>-375.60000000000025</v>
      </c>
    </row>
    <row r="52" spans="11:17">
      <c r="K52" s="5">
        <v>50</v>
      </c>
      <c r="L52" s="61">
        <v>-72.8</v>
      </c>
      <c r="N52" s="76" t="s">
        <v>191</v>
      </c>
      <c r="O52" s="86">
        <f>IF(P52=0,0,Q52/P52)</f>
        <v>-7.5523809523809531</v>
      </c>
      <c r="P52" s="80">
        <v>42</v>
      </c>
      <c r="Q52" s="68">
        <v>-317.20000000000005</v>
      </c>
    </row>
    <row r="53" spans="11:17">
      <c r="K53" s="5">
        <v>51</v>
      </c>
      <c r="L53" s="61">
        <v>10</v>
      </c>
      <c r="N53" s="76" t="s">
        <v>265</v>
      </c>
      <c r="O53" s="86">
        <f>IF(P53=0,0,Q53/P53)</f>
        <v>-9.5103448275862075</v>
      </c>
      <c r="P53" s="80">
        <v>87</v>
      </c>
      <c r="Q53" s="68">
        <v>-827.40000000000009</v>
      </c>
    </row>
    <row r="54" spans="11:17">
      <c r="K54" s="5">
        <v>52</v>
      </c>
      <c r="L54" s="61">
        <v>-20</v>
      </c>
      <c r="N54" s="76" t="s">
        <v>168</v>
      </c>
      <c r="O54" s="86">
        <f>IF(P54=0,0,Q54/P54)</f>
        <v>-11.807407407407409</v>
      </c>
      <c r="P54" s="80">
        <v>54</v>
      </c>
      <c r="Q54" s="68">
        <v>-637.6</v>
      </c>
    </row>
    <row r="55" spans="11:17">
      <c r="K55" s="5">
        <v>53</v>
      </c>
      <c r="L55" s="61">
        <v>-10.1</v>
      </c>
      <c r="N55" s="76" t="s">
        <v>169</v>
      </c>
      <c r="O55" s="86">
        <f>IF(P55=0,0,Q55/P55)</f>
        <v>-13.641379310344842</v>
      </c>
      <c r="P55" s="80">
        <v>174</v>
      </c>
      <c r="Q55" s="68">
        <v>-2373.6000000000026</v>
      </c>
    </row>
    <row r="56" spans="11:17">
      <c r="K56" s="5">
        <v>54</v>
      </c>
      <c r="L56" s="61">
        <v>-30.5</v>
      </c>
      <c r="N56" s="76" t="s">
        <v>276</v>
      </c>
      <c r="O56" s="86">
        <f>IF(P56=0,0,Q56/P56)</f>
        <v>-13.748611111111108</v>
      </c>
      <c r="P56" s="80">
        <v>144</v>
      </c>
      <c r="Q56" s="68">
        <v>-1979.7999999999995</v>
      </c>
    </row>
    <row r="57" spans="11:17">
      <c r="K57" s="5">
        <v>55</v>
      </c>
      <c r="L57" s="61">
        <v>20.799999999999997</v>
      </c>
      <c r="N57" s="76" t="s">
        <v>263</v>
      </c>
      <c r="O57" s="86">
        <f>IF(P57=0,0,Q57/P57)</f>
        <v>-18.565942028985493</v>
      </c>
      <c r="P57" s="80">
        <v>138</v>
      </c>
      <c r="Q57" s="68">
        <v>-2562.0999999999981</v>
      </c>
    </row>
    <row r="58" spans="11:17">
      <c r="K58" s="5">
        <v>56</v>
      </c>
      <c r="L58" s="61">
        <v>-20</v>
      </c>
      <c r="N58" s="76" t="s">
        <v>167</v>
      </c>
      <c r="O58" s="86">
        <f>IF(P58=0,0,Q58/P58)</f>
        <v>-18.666666666666664</v>
      </c>
      <c r="P58" s="80">
        <v>3</v>
      </c>
      <c r="Q58" s="68">
        <v>-55.999999999999993</v>
      </c>
    </row>
    <row r="59" spans="11:17">
      <c r="K59" s="5">
        <v>57</v>
      </c>
      <c r="L59" s="61">
        <v>-63.5</v>
      </c>
      <c r="N59" s="76" t="s">
        <v>162</v>
      </c>
      <c r="O59" s="86">
        <f>IF(P59=0,0,Q59/P59)</f>
        <v>-39.703703703703681</v>
      </c>
      <c r="P59" s="80">
        <v>27</v>
      </c>
      <c r="Q59" s="68">
        <v>-1071.9999999999993</v>
      </c>
    </row>
    <row r="60" spans="11:17">
      <c r="K60" s="5">
        <v>58</v>
      </c>
      <c r="L60" s="61">
        <v>-32.9</v>
      </c>
      <c r="N60" s="76" t="s">
        <v>264</v>
      </c>
      <c r="O60" s="86">
        <f>IF(P60=0,0,Q60/P60)</f>
        <v>-42.199999999999989</v>
      </c>
      <c r="P60" s="80">
        <v>6</v>
      </c>
      <c r="Q60" s="68">
        <v>-253.19999999999993</v>
      </c>
    </row>
    <row r="61" spans="11:17">
      <c r="K61" s="5">
        <v>59</v>
      </c>
      <c r="L61" s="61">
        <v>-2.2999999999999972</v>
      </c>
      <c r="N61" s="76" t="s">
        <v>205</v>
      </c>
      <c r="O61" s="86">
        <f>IF(P61=0,0,Q61/P61)</f>
        <v>-47.866666666666667</v>
      </c>
      <c r="P61" s="80">
        <v>12</v>
      </c>
      <c r="Q61" s="68">
        <v>-574.4</v>
      </c>
    </row>
    <row r="62" spans="11:17">
      <c r="K62" s="5">
        <v>60</v>
      </c>
      <c r="L62" s="61">
        <v>-19.999999999999996</v>
      </c>
      <c r="N62" s="76" t="s">
        <v>268</v>
      </c>
      <c r="O62" s="86">
        <f>IF(P62=0,0,Q62/P62)</f>
        <v>-72.8</v>
      </c>
      <c r="P62" s="80">
        <v>3</v>
      </c>
      <c r="Q62" s="68">
        <v>-218.4</v>
      </c>
    </row>
    <row r="63" spans="11:17">
      <c r="K63" s="5">
        <v>61</v>
      </c>
      <c r="L63" s="61">
        <v>-66.8</v>
      </c>
      <c r="N63" s="76" t="s">
        <v>231</v>
      </c>
      <c r="O63" s="86">
        <f>IF(P63=0,0,Q63/P63)</f>
        <v>-75</v>
      </c>
      <c r="P63" s="80">
        <v>6</v>
      </c>
      <c r="Q63" s="68">
        <v>-450</v>
      </c>
    </row>
    <row r="64" spans="11:17">
      <c r="K64" s="5">
        <v>62</v>
      </c>
      <c r="L64" s="61">
        <v>-8.2999999999999972</v>
      </c>
    </row>
    <row r="65" spans="11:12">
      <c r="K65" s="5">
        <v>63</v>
      </c>
      <c r="L65" s="61">
        <v>-30.699999999999996</v>
      </c>
    </row>
    <row r="66" spans="11:12">
      <c r="K66" s="5">
        <v>64</v>
      </c>
      <c r="L66" s="61">
        <v>-19.999999999999996</v>
      </c>
    </row>
    <row r="67" spans="11:12">
      <c r="K67" s="5">
        <v>65</v>
      </c>
      <c r="L67" s="61">
        <v>37.799999999999997</v>
      </c>
    </row>
    <row r="68" spans="11:12">
      <c r="K68" s="5">
        <v>66</v>
      </c>
      <c r="L68" s="61">
        <v>-8.3000000000000043</v>
      </c>
    </row>
    <row r="69" spans="11:12">
      <c r="K69" s="5">
        <v>67</v>
      </c>
      <c r="L69" s="61">
        <v>1.2999999999999954</v>
      </c>
    </row>
    <row r="70" spans="11:12">
      <c r="K70" s="5">
        <v>68</v>
      </c>
      <c r="L70" s="61">
        <v>-20.000000000000007</v>
      </c>
    </row>
    <row r="71" spans="11:12">
      <c r="K71" s="5">
        <v>69</v>
      </c>
      <c r="L71" s="61">
        <v>-80.5</v>
      </c>
    </row>
    <row r="72" spans="11:12">
      <c r="K72" s="5">
        <v>70</v>
      </c>
      <c r="L72" s="61">
        <v>-17.600000000000001</v>
      </c>
    </row>
    <row r="73" spans="11:12">
      <c r="K73" s="5">
        <v>71</v>
      </c>
      <c r="L73" s="61">
        <v>-8.5000000000000018</v>
      </c>
    </row>
    <row r="74" spans="11:12">
      <c r="K74" s="5">
        <v>72</v>
      </c>
      <c r="L74" s="61">
        <v>-20</v>
      </c>
    </row>
    <row r="75" spans="11:12">
      <c r="K75" s="5">
        <v>73</v>
      </c>
      <c r="L75" s="61">
        <v>36</v>
      </c>
    </row>
    <row r="76" spans="11:12">
      <c r="K76" s="5">
        <v>74</v>
      </c>
      <c r="L76" s="61">
        <v>46.3</v>
      </c>
    </row>
    <row r="77" spans="11:12">
      <c r="K77" s="5">
        <v>75</v>
      </c>
      <c r="L77" s="61">
        <v>-9.9000000000000057</v>
      </c>
    </row>
    <row r="78" spans="11:12">
      <c r="K78" s="5">
        <v>76</v>
      </c>
      <c r="L78" s="61">
        <v>-20.000000000000007</v>
      </c>
    </row>
    <row r="79" spans="11:12">
      <c r="K79" s="5">
        <v>77</v>
      </c>
      <c r="L79" s="61">
        <v>2.5999999999999943</v>
      </c>
    </row>
    <row r="80" spans="11:12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  <row r="600" spans="11:12">
      <c r="K600" s="5">
        <v>598</v>
      </c>
      <c r="L600" s="61">
        <v>-165.70000000000005</v>
      </c>
    </row>
    <row r="601" spans="11:12">
      <c r="K601" s="5">
        <v>599</v>
      </c>
      <c r="L601" s="61">
        <v>-186.80000000000004</v>
      </c>
    </row>
    <row r="602" spans="11:12">
      <c r="K602" s="5">
        <v>600</v>
      </c>
      <c r="L602" s="61">
        <v>-120.70000000000005</v>
      </c>
    </row>
    <row r="603" spans="11:12">
      <c r="K603" s="5">
        <v>601</v>
      </c>
      <c r="L603" s="61">
        <v>-114.50000000000004</v>
      </c>
    </row>
    <row r="604" spans="11:12">
      <c r="K604" s="5">
        <v>602</v>
      </c>
      <c r="L604" s="61">
        <v>-110.30000000000004</v>
      </c>
    </row>
    <row r="605" spans="11:12">
      <c r="K605" s="5">
        <v>603</v>
      </c>
      <c r="L605" s="61">
        <v>-152.50000000000006</v>
      </c>
    </row>
    <row r="606" spans="11:12">
      <c r="K606" s="5">
        <v>604</v>
      </c>
      <c r="L606" s="61">
        <v>-95.500000000000057</v>
      </c>
    </row>
    <row r="607" spans="11:12">
      <c r="K607" s="5">
        <v>605</v>
      </c>
      <c r="L607" s="61">
        <v>-114.50000000000006</v>
      </c>
    </row>
    <row r="608" spans="11:12">
      <c r="K608" s="5">
        <v>606</v>
      </c>
      <c r="L608" s="61">
        <v>-52.100000000000058</v>
      </c>
    </row>
    <row r="609" spans="11:12">
      <c r="K609" s="5">
        <v>607</v>
      </c>
      <c r="L609" s="61">
        <v>-72.400000000000063</v>
      </c>
    </row>
    <row r="610" spans="11:12">
      <c r="K610" s="5">
        <v>608</v>
      </c>
      <c r="L610" s="61">
        <v>-130.10000000000008</v>
      </c>
    </row>
    <row r="611" spans="11:12">
      <c r="K611" s="5">
        <v>609</v>
      </c>
      <c r="L611" s="61">
        <v>-114.50000000000009</v>
      </c>
    </row>
    <row r="612" spans="11:12">
      <c r="K612" s="5">
        <v>610</v>
      </c>
      <c r="L612" s="61">
        <v>-126.30000000000008</v>
      </c>
    </row>
    <row r="613" spans="11:12">
      <c r="K613" s="5">
        <v>611</v>
      </c>
      <c r="L613" s="61">
        <v>-174.50000000000009</v>
      </c>
    </row>
    <row r="614" spans="11:12">
      <c r="K614" s="5">
        <v>612</v>
      </c>
      <c r="L614" s="61">
        <v>-165.8000000000001</v>
      </c>
    </row>
    <row r="615" spans="11:12">
      <c r="K615" s="5">
        <v>613</v>
      </c>
      <c r="L615" s="61">
        <v>-114.5000000000001</v>
      </c>
    </row>
    <row r="616" spans="11:12">
      <c r="K616" s="5">
        <v>614</v>
      </c>
      <c r="L616" s="61">
        <v>-38.300000000000097</v>
      </c>
    </row>
    <row r="617" spans="11:12">
      <c r="K617" s="5">
        <v>615</v>
      </c>
      <c r="L617" s="61">
        <v>-89.300000000000097</v>
      </c>
    </row>
    <row r="618" spans="11:12">
      <c r="K618" s="5">
        <v>616</v>
      </c>
      <c r="L618" s="61">
        <v>-114.10000000000009</v>
      </c>
    </row>
    <row r="619" spans="11:12">
      <c r="K619" s="5">
        <v>617</v>
      </c>
      <c r="L619" s="61">
        <v>-114.5000000000001</v>
      </c>
    </row>
    <row r="620" spans="11:12">
      <c r="K620" s="5">
        <v>618</v>
      </c>
      <c r="L620" s="61">
        <v>-102.3000000000001</v>
      </c>
    </row>
    <row r="621" spans="11:12">
      <c r="K621" s="5">
        <v>619</v>
      </c>
      <c r="L621" s="61">
        <v>-43.400000000000098</v>
      </c>
    </row>
    <row r="622" spans="11:12">
      <c r="K622" s="5">
        <v>620</v>
      </c>
      <c r="L622" s="61">
        <v>-54.700000000000102</v>
      </c>
    </row>
    <row r="623" spans="11:12">
      <c r="K623" s="5">
        <v>621</v>
      </c>
      <c r="L623" s="61">
        <v>-114.5000000000001</v>
      </c>
    </row>
    <row r="624" spans="11:12">
      <c r="K624" s="5">
        <v>622</v>
      </c>
      <c r="L624" s="61">
        <v>-171.10000000000011</v>
      </c>
    </row>
    <row r="625" spans="11:12">
      <c r="K625" s="5">
        <v>623</v>
      </c>
      <c r="L625" s="61">
        <v>-190.90000000000012</v>
      </c>
    </row>
    <row r="626" spans="11:12">
      <c r="K626" s="5">
        <v>624</v>
      </c>
      <c r="L626" s="61">
        <v>-185.70000000000013</v>
      </c>
    </row>
    <row r="627" spans="11:12">
      <c r="K627" s="5">
        <v>625</v>
      </c>
      <c r="L627" s="61">
        <v>-114.50000000000013</v>
      </c>
    </row>
    <row r="628" spans="11:12">
      <c r="K628" s="5">
        <v>626</v>
      </c>
      <c r="L628" s="61">
        <v>-131.50000000000011</v>
      </c>
    </row>
    <row r="629" spans="11:12">
      <c r="K629" s="5">
        <v>627</v>
      </c>
      <c r="L629" s="61">
        <v>-120.70000000000012</v>
      </c>
    </row>
    <row r="630" spans="11:12">
      <c r="K630" s="5">
        <v>628</v>
      </c>
      <c r="L630" s="61">
        <v>-166.90000000000012</v>
      </c>
    </row>
    <row r="631" spans="11:12">
      <c r="K631" s="5">
        <v>629</v>
      </c>
      <c r="L631" s="61">
        <v>-114.50000000000011</v>
      </c>
    </row>
    <row r="632" spans="11:12">
      <c r="K632" s="5">
        <v>630</v>
      </c>
      <c r="L632" s="61">
        <v>-60.000000000000114</v>
      </c>
    </row>
    <row r="633" spans="11:12">
      <c r="K633" s="5">
        <v>631</v>
      </c>
      <c r="L633" s="61">
        <v>-109.80000000000011</v>
      </c>
    </row>
    <row r="634" spans="11:12">
      <c r="K634" s="5">
        <v>632</v>
      </c>
      <c r="L634" s="61">
        <v>-125.90000000000012</v>
      </c>
    </row>
    <row r="635" spans="11:12">
      <c r="K635" s="5">
        <v>633</v>
      </c>
      <c r="L635" s="61">
        <v>-114.50000000000011</v>
      </c>
    </row>
    <row r="636" spans="11:12">
      <c r="K636" s="5">
        <v>634</v>
      </c>
      <c r="L636" s="61">
        <v>-125.60000000000011</v>
      </c>
    </row>
    <row r="637" spans="11:12">
      <c r="K637" s="5">
        <v>635</v>
      </c>
      <c r="L637" s="61">
        <v>-184.40000000000009</v>
      </c>
    </row>
    <row r="638" spans="11:12">
      <c r="K638" s="5">
        <v>636</v>
      </c>
      <c r="L638" s="61">
        <v>-129.10000000000008</v>
      </c>
    </row>
    <row r="639" spans="11:12">
      <c r="K639" s="5">
        <v>637</v>
      </c>
      <c r="L639" s="61">
        <v>-114.50000000000009</v>
      </c>
    </row>
    <row r="640" spans="11:12">
      <c r="K640" s="5">
        <v>638</v>
      </c>
      <c r="L640" s="61">
        <v>-44.500000000000085</v>
      </c>
    </row>
    <row r="641" spans="11:12">
      <c r="K641" s="5">
        <v>639</v>
      </c>
      <c r="L641" s="61">
        <v>-30.000000000000085</v>
      </c>
    </row>
    <row r="642" spans="11:12">
      <c r="K642" s="5">
        <v>640</v>
      </c>
      <c r="L642" s="61">
        <v>-59.100000000000087</v>
      </c>
    </row>
    <row r="643" spans="11:12">
      <c r="K643" s="5">
        <v>641</v>
      </c>
      <c r="L643" s="61">
        <v>-113.50000000000009</v>
      </c>
    </row>
    <row r="644" spans="11:12">
      <c r="K644" s="5">
        <v>642</v>
      </c>
      <c r="L644" s="61">
        <v>-137.50000000000009</v>
      </c>
    </row>
    <row r="645" spans="11:12">
      <c r="K645" s="5">
        <v>643</v>
      </c>
      <c r="L645" s="61">
        <v>-129.50000000000009</v>
      </c>
    </row>
    <row r="646" spans="11:12">
      <c r="K646" s="5">
        <v>644</v>
      </c>
      <c r="L646" s="61">
        <v>-66.800000000000082</v>
      </c>
    </row>
    <row r="647" spans="11:12">
      <c r="K647" s="5">
        <v>645</v>
      </c>
      <c r="L647" s="61">
        <v>-113.50000000000009</v>
      </c>
    </row>
    <row r="648" spans="11:12">
      <c r="K648" s="5">
        <v>646</v>
      </c>
      <c r="L648" s="61">
        <v>-45.300000000000082</v>
      </c>
    </row>
    <row r="649" spans="11:12">
      <c r="K649" s="5">
        <v>647</v>
      </c>
      <c r="L649" s="61">
        <v>-74.300000000000082</v>
      </c>
    </row>
    <row r="650" spans="11:12">
      <c r="K650" s="5">
        <v>648</v>
      </c>
      <c r="L650" s="61">
        <v>-61.500000000000085</v>
      </c>
    </row>
    <row r="651" spans="11:12">
      <c r="K651" s="5">
        <v>649</v>
      </c>
      <c r="L651" s="61">
        <v>-113.50000000000009</v>
      </c>
    </row>
    <row r="652" spans="11:12">
      <c r="K652" s="5">
        <v>650</v>
      </c>
      <c r="L652" s="61">
        <v>-164.7000000000001</v>
      </c>
    </row>
    <row r="653" spans="11:12">
      <c r="K653" s="5">
        <v>651</v>
      </c>
      <c r="L653" s="61">
        <v>-112.2000000000001</v>
      </c>
    </row>
    <row r="654" spans="11:12">
      <c r="K654" s="5">
        <v>652</v>
      </c>
      <c r="L654" s="61">
        <v>-123.2000000000001</v>
      </c>
    </row>
    <row r="655" spans="11:12">
      <c r="K655" s="5">
        <v>653</v>
      </c>
      <c r="L655" s="61">
        <v>-113.5000000000001</v>
      </c>
    </row>
    <row r="656" spans="11:12">
      <c r="K656" s="5">
        <v>654</v>
      </c>
      <c r="L656" s="61">
        <v>-103.10000000000009</v>
      </c>
    </row>
    <row r="657" spans="11:12">
      <c r="K657" s="5">
        <v>655</v>
      </c>
      <c r="L657" s="61">
        <v>-124.90000000000009</v>
      </c>
    </row>
    <row r="658" spans="11:12">
      <c r="K658" s="5">
        <v>656</v>
      </c>
      <c r="L658" s="61">
        <v>-169.3000000000001</v>
      </c>
    </row>
    <row r="659" spans="11:12">
      <c r="K659" s="5">
        <v>657</v>
      </c>
      <c r="L659" s="61">
        <v>-110.60000000000009</v>
      </c>
    </row>
    <row r="660" spans="11:12">
      <c r="K660" s="5">
        <v>658</v>
      </c>
      <c r="L660" s="61">
        <v>-36.900000000000091</v>
      </c>
    </row>
    <row r="661" spans="11:12">
      <c r="K661" s="5">
        <v>659</v>
      </c>
      <c r="L661" s="61">
        <v>-64.400000000000091</v>
      </c>
    </row>
    <row r="662" spans="11:12">
      <c r="K662" s="5">
        <v>660</v>
      </c>
      <c r="L662" s="61">
        <v>-47.900000000000091</v>
      </c>
    </row>
    <row r="663" spans="11:12">
      <c r="K663" s="5">
        <v>661</v>
      </c>
      <c r="L663" s="61">
        <v>-110.60000000000009</v>
      </c>
    </row>
    <row r="664" spans="11:12">
      <c r="K664" s="5">
        <v>662</v>
      </c>
      <c r="L664" s="61">
        <v>-41.500000000000099</v>
      </c>
    </row>
    <row r="665" spans="11:12">
      <c r="K665" s="5">
        <v>663</v>
      </c>
      <c r="L665" s="61">
        <v>-98.700000000000102</v>
      </c>
    </row>
    <row r="666" spans="11:12">
      <c r="K666" s="5">
        <v>664</v>
      </c>
      <c r="L666" s="61">
        <v>-134.90000000000009</v>
      </c>
    </row>
    <row r="667" spans="11:12">
      <c r="K667" s="5">
        <v>665</v>
      </c>
      <c r="L667" s="61">
        <v>-110.60000000000009</v>
      </c>
    </row>
    <row r="668" spans="11:12">
      <c r="K668" s="5">
        <v>666</v>
      </c>
      <c r="L668" s="61">
        <v>-130.3000000000001</v>
      </c>
    </row>
    <row r="669" spans="11:12">
      <c r="K669" s="5">
        <v>667</v>
      </c>
      <c r="L669" s="61">
        <v>-64.600000000000094</v>
      </c>
    </row>
    <row r="670" spans="11:12">
      <c r="K670" s="5">
        <v>668</v>
      </c>
      <c r="L670" s="61">
        <v>-117.10000000000009</v>
      </c>
    </row>
    <row r="671" spans="11:12">
      <c r="K671" s="5">
        <v>669</v>
      </c>
      <c r="L671" s="61">
        <v>-110.60000000000009</v>
      </c>
    </row>
    <row r="672" spans="11:12">
      <c r="K672" s="5">
        <v>670</v>
      </c>
      <c r="L672" s="61">
        <v>-158.7000000000001</v>
      </c>
    </row>
    <row r="673" spans="11:12">
      <c r="K673" s="5">
        <v>671</v>
      </c>
      <c r="L673" s="61">
        <v>-147.00000000000011</v>
      </c>
    </row>
    <row r="674" spans="11:12">
      <c r="K674" s="5">
        <v>672</v>
      </c>
      <c r="L674" s="61">
        <v>-166.00000000000011</v>
      </c>
    </row>
    <row r="675" spans="11:12">
      <c r="K675" s="5">
        <v>673</v>
      </c>
      <c r="L675" s="61">
        <v>-111.60000000000011</v>
      </c>
    </row>
    <row r="676" spans="11:12">
      <c r="K676" s="5">
        <v>674</v>
      </c>
      <c r="L676" s="61">
        <v>-106.00000000000011</v>
      </c>
    </row>
    <row r="677" spans="11:12">
      <c r="K677" s="5">
        <v>675</v>
      </c>
      <c r="L677" s="61">
        <v>-155.80000000000013</v>
      </c>
    </row>
    <row r="678" spans="11:12">
      <c r="K678" s="5">
        <v>676</v>
      </c>
      <c r="L678" s="61">
        <v>-175.80000000000013</v>
      </c>
    </row>
    <row r="679" spans="11:12">
      <c r="K679" s="5">
        <v>677</v>
      </c>
      <c r="L679" s="61">
        <v>-111.60000000000012</v>
      </c>
    </row>
    <row r="680" spans="11:12">
      <c r="K680" s="5">
        <v>678</v>
      </c>
      <c r="L680" s="61">
        <v>-57.200000000000124</v>
      </c>
    </row>
    <row r="681" spans="11:12">
      <c r="K681" s="5">
        <v>679</v>
      </c>
      <c r="L681" s="61">
        <v>-110.20000000000013</v>
      </c>
    </row>
    <row r="682" spans="11:12">
      <c r="K682" s="5">
        <v>680</v>
      </c>
      <c r="L682" s="61">
        <v>-121.80000000000013</v>
      </c>
    </row>
    <row r="683" spans="11:12">
      <c r="K683" s="5">
        <v>681</v>
      </c>
      <c r="L683" s="61">
        <v>-111.60000000000012</v>
      </c>
    </row>
    <row r="684" spans="11:12">
      <c r="K684" s="5">
        <v>682</v>
      </c>
      <c r="L684" s="61">
        <v>-63.400000000000119</v>
      </c>
    </row>
    <row r="685" spans="11:12">
      <c r="K685" s="5">
        <v>683</v>
      </c>
      <c r="L685" s="61">
        <v>-107.30000000000013</v>
      </c>
    </row>
    <row r="686" spans="11:12">
      <c r="K686" s="5">
        <v>684</v>
      </c>
      <c r="L686" s="61">
        <v>-129.60000000000014</v>
      </c>
    </row>
    <row r="687" spans="11:12">
      <c r="K687" s="5">
        <v>685</v>
      </c>
      <c r="L687" s="61">
        <v>-121.60000000000014</v>
      </c>
    </row>
    <row r="688" spans="11:12">
      <c r="K688" s="5">
        <v>686</v>
      </c>
      <c r="L688" s="61">
        <v>-72.700000000000131</v>
      </c>
    </row>
    <row r="689" spans="11:12">
      <c r="K689" s="5">
        <v>687</v>
      </c>
      <c r="L689" s="61">
        <v>-89.100000000000136</v>
      </c>
    </row>
    <row r="690" spans="11:12">
      <c r="K690" s="5">
        <v>688</v>
      </c>
      <c r="L690" s="61">
        <v>-80.800000000000139</v>
      </c>
    </row>
    <row r="691" spans="11:12">
      <c r="K691" s="5">
        <v>689</v>
      </c>
      <c r="L691" s="61">
        <v>-121.60000000000014</v>
      </c>
    </row>
    <row r="692" spans="11:12">
      <c r="K692" s="5">
        <v>690</v>
      </c>
      <c r="L692" s="61">
        <v>-168.50000000000014</v>
      </c>
    </row>
    <row r="693" spans="11:12">
      <c r="K693" s="5">
        <v>691</v>
      </c>
      <c r="L693" s="61">
        <v>-110.90000000000015</v>
      </c>
    </row>
    <row r="694" spans="11:12">
      <c r="K694" s="5">
        <v>692</v>
      </c>
      <c r="L694" s="61">
        <v>-132.20000000000016</v>
      </c>
    </row>
    <row r="695" spans="11:12">
      <c r="K695" s="5">
        <v>693</v>
      </c>
      <c r="L695" s="61">
        <v>-121.60000000000016</v>
      </c>
    </row>
    <row r="696" spans="11:12">
      <c r="K696" s="5">
        <v>694</v>
      </c>
      <c r="L696" s="61">
        <v>-179.40000000000015</v>
      </c>
    </row>
    <row r="697" spans="11:12">
      <c r="K697" s="5">
        <v>695</v>
      </c>
      <c r="L697" s="61">
        <v>-177.70000000000016</v>
      </c>
    </row>
    <row r="698" spans="11:12">
      <c r="K698" s="5">
        <v>696</v>
      </c>
      <c r="L698" s="61">
        <v>-176.00000000000017</v>
      </c>
    </row>
    <row r="699" spans="11:12">
      <c r="K699" s="5">
        <v>697</v>
      </c>
      <c r="L699" s="61">
        <v>-121.60000000000016</v>
      </c>
    </row>
    <row r="700" spans="11:12">
      <c r="K700" s="5">
        <v>698</v>
      </c>
      <c r="L700" s="61">
        <v>-174.30000000000018</v>
      </c>
    </row>
    <row r="701" spans="11:12">
      <c r="K701" s="5">
        <v>699</v>
      </c>
      <c r="L701" s="61">
        <v>-108.90000000000018</v>
      </c>
    </row>
    <row r="702" spans="11:12">
      <c r="K702" s="5">
        <v>700</v>
      </c>
      <c r="L702" s="61">
        <v>-131.00000000000017</v>
      </c>
    </row>
    <row r="703" spans="11:12">
      <c r="K703" s="5">
        <v>701</v>
      </c>
      <c r="L703" s="61">
        <v>-121.60000000000016</v>
      </c>
    </row>
    <row r="704" spans="11:12">
      <c r="K704" s="5">
        <v>702</v>
      </c>
      <c r="L704" s="61">
        <v>-114.70000000000016</v>
      </c>
    </row>
    <row r="705" spans="11:12">
      <c r="K705" s="5">
        <v>703</v>
      </c>
      <c r="L705" s="61">
        <v>-158.60000000000016</v>
      </c>
    </row>
    <row r="706" spans="11:12">
      <c r="K706" s="5">
        <v>704</v>
      </c>
      <c r="L706" s="61">
        <v>-107.10000000000016</v>
      </c>
    </row>
    <row r="707" spans="11:12">
      <c r="K707" s="5">
        <v>705</v>
      </c>
      <c r="L707" s="61">
        <v>-121.60000000000016</v>
      </c>
    </row>
    <row r="708" spans="11:12">
      <c r="K708" s="5">
        <v>706</v>
      </c>
      <c r="L708" s="61">
        <v>-172.70000000000016</v>
      </c>
    </row>
    <row r="709" spans="11:12">
      <c r="K709" s="5">
        <v>707</v>
      </c>
      <c r="L709" s="61">
        <v>-187.70000000000016</v>
      </c>
    </row>
    <row r="710" spans="11:12">
      <c r="K710" s="5">
        <v>708</v>
      </c>
      <c r="L710" s="61">
        <v>-175.50000000000017</v>
      </c>
    </row>
    <row r="711" spans="11:12">
      <c r="K711" s="5">
        <v>709</v>
      </c>
      <c r="L711" s="61">
        <v>-121.60000000000016</v>
      </c>
    </row>
    <row r="712" spans="11:12">
      <c r="K712" s="5">
        <v>710</v>
      </c>
      <c r="L712" s="61">
        <v>-136.40000000000018</v>
      </c>
    </row>
    <row r="713" spans="11:12">
      <c r="K713" s="5">
        <v>711</v>
      </c>
      <c r="L713" s="61">
        <v>-188.70000000000016</v>
      </c>
    </row>
    <row r="714" spans="11:12">
      <c r="K714" s="5">
        <v>712</v>
      </c>
      <c r="L714" s="61">
        <v>-177.80000000000015</v>
      </c>
    </row>
    <row r="715" spans="11:12">
      <c r="K715" s="5">
        <v>713</v>
      </c>
      <c r="L715" s="61">
        <v>-121.60000000000015</v>
      </c>
    </row>
    <row r="716" spans="11:12">
      <c r="K716" s="5">
        <v>714</v>
      </c>
      <c r="L716" s="61">
        <v>-174.20000000000016</v>
      </c>
    </row>
    <row r="717" spans="11:12">
      <c r="K717" s="5">
        <v>715</v>
      </c>
      <c r="L717" s="61">
        <v>-163.30000000000015</v>
      </c>
    </row>
    <row r="718" spans="11:12">
      <c r="K718" s="5">
        <v>716</v>
      </c>
      <c r="L718" s="61">
        <v>-103.00000000000016</v>
      </c>
    </row>
    <row r="719" spans="11:12">
      <c r="K719" s="5">
        <v>717</v>
      </c>
      <c r="L719" s="61">
        <v>-121.60000000000016</v>
      </c>
    </row>
    <row r="720" spans="11:12">
      <c r="K720" s="5">
        <v>718</v>
      </c>
      <c r="L720" s="61">
        <v>-43.100000000000165</v>
      </c>
    </row>
    <row r="721" spans="11:12">
      <c r="K721" s="5">
        <v>719</v>
      </c>
      <c r="L721" s="61">
        <v>-96.100000000000165</v>
      </c>
    </row>
    <row r="722" spans="11:12">
      <c r="K722" s="5">
        <v>720</v>
      </c>
      <c r="L722" s="61">
        <v>-96.500000000000171</v>
      </c>
    </row>
    <row r="723" spans="11:12">
      <c r="K723" s="5">
        <v>721</v>
      </c>
      <c r="L723" s="61">
        <v>-121.60000000000016</v>
      </c>
    </row>
  </sheetData>
  <sortState xmlns:xlrd2="http://schemas.microsoft.com/office/spreadsheetml/2017/richdata2" ref="N18:Q6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22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26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28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10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12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6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33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10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27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4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5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1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8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15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11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19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23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14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34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14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27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26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29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6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1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2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25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30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15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12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11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7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7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15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10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8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3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30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12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25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6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9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10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15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12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11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60</v>
      </c>
      <c r="F2" s="29" t="s">
        <v>24</v>
      </c>
      <c r="G2" s="12">
        <v>9</v>
      </c>
      <c r="H2" s="93">
        <f>IF(B$17=0,0,G2/B$17)</f>
        <v>0.6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-762.5</v>
      </c>
      <c r="P2" s="79">
        <v>8</v>
      </c>
      <c r="Q2" s="63">
        <v>-6100</v>
      </c>
    </row>
    <row r="3" spans="1:17">
      <c r="A3" s="19" t="s">
        <v>8</v>
      </c>
      <c r="B3" s="122">
        <v>69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0.4</v>
      </c>
      <c r="I3" s="56">
        <v>36</v>
      </c>
      <c r="K3" s="5">
        <v>1</v>
      </c>
      <c r="L3" s="61">
        <v>-25.1</v>
      </c>
      <c r="N3" s="76" t="s">
        <v>104</v>
      </c>
      <c r="O3" s="83">
        <f t="shared" si="0"/>
        <v>-975</v>
      </c>
      <c r="P3" s="80">
        <v>8</v>
      </c>
      <c r="Q3" s="64">
        <v>-7800</v>
      </c>
    </row>
    <row r="4" spans="1:17">
      <c r="A4" s="19" t="s">
        <v>6</v>
      </c>
      <c r="B4" s="124">
        <v>20.300000000000004</v>
      </c>
      <c r="C4" s="125"/>
      <c r="E4" s="33" t="s">
        <v>54</v>
      </c>
      <c r="F4" s="30" t="s">
        <v>20</v>
      </c>
      <c r="G4" s="13">
        <v>6</v>
      </c>
      <c r="H4" s="94">
        <f>IF(B$17=0,0,G4/B$17)</f>
        <v>0.4</v>
      </c>
      <c r="I4" s="56">
        <v>31</v>
      </c>
      <c r="K4" s="5">
        <v>2</v>
      </c>
      <c r="L4" s="61">
        <v>-75.7</v>
      </c>
      <c r="N4" s="76" t="s">
        <v>105</v>
      </c>
      <c r="O4" s="83">
        <f t="shared" si="0"/>
        <v>-312.5</v>
      </c>
      <c r="P4" s="80">
        <v>8</v>
      </c>
      <c r="Q4" s="64">
        <v>-2500</v>
      </c>
    </row>
    <row r="5" spans="1:17">
      <c r="A5" s="19" t="s">
        <v>7</v>
      </c>
      <c r="B5" s="126">
        <f>IF(B$2=0,0,B$4/B$2)</f>
        <v>2.5375000000000005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0.26666666666666666</v>
      </c>
      <c r="I5" s="56">
        <v>21</v>
      </c>
      <c r="K5" s="5">
        <v>3</v>
      </c>
      <c r="L5" s="61">
        <v>-14</v>
      </c>
      <c r="N5" s="76" t="s">
        <v>157</v>
      </c>
      <c r="O5" s="83">
        <f>IF(P5=0,0,Q5/P5)</f>
        <v>-1387.5</v>
      </c>
      <c r="P5" s="80">
        <v>8</v>
      </c>
      <c r="Q5" s="64">
        <v>-11100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0.26666666666666666</v>
      </c>
      <c r="I6" s="56">
        <v>14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25</v>
      </c>
      <c r="P6" s="80">
        <v>8</v>
      </c>
      <c r="Q6" s="64">
        <v>200</v>
      </c>
    </row>
    <row r="7" spans="1:17">
      <c r="A7" s="19" t="s">
        <v>2</v>
      </c>
      <c r="B7" s="13">
        <v>3</v>
      </c>
      <c r="C7" s="6">
        <f t="shared" ref="C7:C12" si="2">IF(B$2=0,0,B7/B$2)</f>
        <v>0.375</v>
      </c>
      <c r="E7" s="33" t="s">
        <v>184</v>
      </c>
      <c r="F7" s="30" t="s">
        <v>187</v>
      </c>
      <c r="G7" s="13">
        <v>4</v>
      </c>
      <c r="H7" s="94">
        <f>IF(B$17=0,0,G7/B$17)</f>
        <v>0.26666666666666666</v>
      </c>
      <c r="I7" s="56">
        <v>38</v>
      </c>
      <c r="K7" s="5">
        <v>5</v>
      </c>
      <c r="L7" s="61">
        <v>97</v>
      </c>
      <c r="N7" s="76" t="s">
        <v>107</v>
      </c>
      <c r="O7" s="83">
        <f t="shared" si="0"/>
        <v>2957.1428571428573</v>
      </c>
      <c r="P7" s="80">
        <v>7</v>
      </c>
      <c r="Q7" s="64">
        <v>20700</v>
      </c>
    </row>
    <row r="8" spans="1:17">
      <c r="A8" s="19" t="s">
        <v>3</v>
      </c>
      <c r="B8" s="13">
        <v>1</v>
      </c>
      <c r="C8" s="6">
        <f>IF(B$2=0,0,B8/B$2)</f>
        <v>0.125</v>
      </c>
      <c r="E8" s="33" t="s">
        <v>59</v>
      </c>
      <c r="F8" s="30" t="s">
        <v>23</v>
      </c>
      <c r="G8" s="13">
        <v>3</v>
      </c>
      <c r="H8" s="94">
        <f>IF(B$17=0,0,G8/B$17)</f>
        <v>0.2</v>
      </c>
      <c r="I8" s="56">
        <v>12</v>
      </c>
      <c r="K8" s="5">
        <v>6</v>
      </c>
      <c r="L8" s="61">
        <v>50.2</v>
      </c>
      <c r="N8" s="76" t="s">
        <v>108</v>
      </c>
      <c r="O8" s="83">
        <f t="shared" si="0"/>
        <v>533.33333333333337</v>
      </c>
      <c r="P8" s="80">
        <v>6</v>
      </c>
      <c r="Q8" s="64">
        <v>3200</v>
      </c>
    </row>
    <row r="9" spans="1:17">
      <c r="A9" s="20" t="s">
        <v>4</v>
      </c>
      <c r="B9" s="14">
        <v>1</v>
      </c>
      <c r="C9" s="7">
        <f>IF(B$2=0,0,B9/B$2)</f>
        <v>0.125</v>
      </c>
      <c r="E9" s="33" t="s">
        <v>71</v>
      </c>
      <c r="F9" s="30" t="s">
        <v>35</v>
      </c>
      <c r="G9" s="13">
        <v>3</v>
      </c>
      <c r="H9" s="94">
        <f>IF(B$17=0,0,G9/B$17)</f>
        <v>0.2</v>
      </c>
      <c r="I9" s="56">
        <v>3</v>
      </c>
      <c r="K9" s="5">
        <v>7</v>
      </c>
      <c r="L9" s="61">
        <v>59.800000000000004</v>
      </c>
      <c r="N9" s="77" t="s">
        <v>158</v>
      </c>
      <c r="O9" s="84">
        <f t="shared" si="0"/>
        <v>1233.3333333333333</v>
      </c>
      <c r="P9" s="81">
        <v>3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0.375</v>
      </c>
      <c r="E10" s="33" t="s">
        <v>55</v>
      </c>
      <c r="F10" s="30" t="s">
        <v>155</v>
      </c>
      <c r="G10" s="13">
        <v>2</v>
      </c>
      <c r="H10" s="94">
        <f>IF(B$17=0,0,G10/B$17)</f>
        <v>0.13333333333333333</v>
      </c>
      <c r="I10" s="56">
        <v>33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</v>
      </c>
      <c r="E11" s="33" t="s">
        <v>182</v>
      </c>
      <c r="F11" s="30" t="s">
        <v>19</v>
      </c>
      <c r="G11" s="13">
        <v>1</v>
      </c>
      <c r="H11" s="94">
        <f>IF(B$17=0,0,G11/B$17)</f>
        <v>6.6666666666666666E-2</v>
      </c>
      <c r="I11" s="56">
        <v>23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6.6666666666666666E-2</v>
      </c>
      <c r="I12" s="56">
        <v>3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14</v>
      </c>
      <c r="C13" s="11">
        <f>IF(B$3=0,0,B13/B$3)</f>
        <v>0.20289855072463769</v>
      </c>
      <c r="E13" s="33" t="s">
        <v>72</v>
      </c>
      <c r="F13" s="30" t="s">
        <v>36</v>
      </c>
      <c r="G13" s="13">
        <v>1</v>
      </c>
      <c r="H13" s="94">
        <f>IF(B$17=0,0,G13/B$17)</f>
        <v>6.6666666666666666E-2</v>
      </c>
      <c r="I13" s="56">
        <v>1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22</v>
      </c>
      <c r="C14" s="6">
        <f>IF(B$3=0,0,B14/B$3)</f>
        <v>0.3188405797101449</v>
      </c>
      <c r="E14" s="33" t="s">
        <v>74</v>
      </c>
      <c r="F14" s="30" t="s">
        <v>38</v>
      </c>
      <c r="G14" s="13">
        <v>1</v>
      </c>
      <c r="H14" s="94">
        <f>IF(B$17=0,0,G14/B$17)</f>
        <v>6.6666666666666666E-2</v>
      </c>
      <c r="I14" s="56">
        <v>7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7</v>
      </c>
      <c r="C15" s="4">
        <f>IF(B$13=0,0,B15/B$13)</f>
        <v>0.5</v>
      </c>
      <c r="E15" s="33" t="s">
        <v>58</v>
      </c>
      <c r="F15" s="30" t="s">
        <v>22</v>
      </c>
      <c r="G15" s="13">
        <v>0</v>
      </c>
      <c r="H15" s="94">
        <f>IF(B$17=0,0,G15/B$17)</f>
        <v>0</v>
      </c>
      <c r="I15" s="56">
        <v>29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7</v>
      </c>
      <c r="C16" s="4">
        <f>IF(B$14=0,0,B16/B$14)</f>
        <v>0.31818181818181818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0.21739130434782608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0.11594202898550725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168</v>
      </c>
      <c r="O18" s="85">
        <f t="shared" ref="O18:O26" si="3">IF(P18=0,0,Q18/P18)</f>
        <v>92.550000000000011</v>
      </c>
      <c r="P18" s="79">
        <v>4</v>
      </c>
      <c r="Q18" s="67">
        <v>370.20000000000005</v>
      </c>
    </row>
    <row r="19" spans="1:17">
      <c r="A19" s="19" t="s">
        <v>12</v>
      </c>
      <c r="B19" s="13">
        <v>9</v>
      </c>
      <c r="C19" s="6">
        <f>IF(B$17=0,0,B19/B$17)</f>
        <v>0.6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30.9</v>
      </c>
      <c r="P19" s="80">
        <v>1</v>
      </c>
      <c r="Q19" s="68">
        <v>30.9</v>
      </c>
    </row>
    <row r="20" spans="1:17">
      <c r="A20" s="19" t="s">
        <v>11</v>
      </c>
      <c r="B20" s="13">
        <v>6</v>
      </c>
      <c r="C20" s="6">
        <f>IF(B$17=0,0,B20/B$17)</f>
        <v>0.4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191</v>
      </c>
      <c r="O20" s="86">
        <f t="shared" si="3"/>
        <v>14.475</v>
      </c>
      <c r="P20" s="80">
        <v>4</v>
      </c>
      <c r="Q20" s="68">
        <v>57.9</v>
      </c>
    </row>
    <row r="21" spans="1:17">
      <c r="A21" s="19" t="s">
        <v>151</v>
      </c>
      <c r="B21" s="13">
        <v>7</v>
      </c>
      <c r="C21" s="6">
        <f>IF(B$17=0,0,B21/B$17)</f>
        <v>0.46666666666666667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15</v>
      </c>
      <c r="N21" s="76" t="s">
        <v>164</v>
      </c>
      <c r="O21" s="86">
        <f t="shared" si="3"/>
        <v>-12.474999999999993</v>
      </c>
      <c r="P21" s="80">
        <v>4</v>
      </c>
      <c r="Q21" s="68">
        <v>-49.89999999999997</v>
      </c>
    </row>
    <row r="22" spans="1:17">
      <c r="A22" s="19" t="s">
        <v>149</v>
      </c>
      <c r="B22" s="13">
        <v>7</v>
      </c>
      <c r="C22" s="6">
        <f>IF(B$17=0,0,B22/B$17)</f>
        <v>0.46666666666666667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19</v>
      </c>
      <c r="N22" s="76" t="s">
        <v>203</v>
      </c>
      <c r="O22" s="86">
        <f t="shared" si="3"/>
        <v>-22.3</v>
      </c>
      <c r="P22" s="80">
        <v>1</v>
      </c>
      <c r="Q22" s="68">
        <v>-22.3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161</v>
      </c>
      <c r="O23" s="86">
        <f t="shared" si="3"/>
        <v>-22.45</v>
      </c>
      <c r="P23" s="80">
        <v>2</v>
      </c>
      <c r="Q23" s="68">
        <v>-44.9</v>
      </c>
    </row>
    <row r="24" spans="1:17">
      <c r="A24" s="19" t="s">
        <v>5</v>
      </c>
      <c r="B24" s="16">
        <f>IF(B$17=0,0,C24/B$17)</f>
        <v>5993.333333333333</v>
      </c>
      <c r="C24" s="8">
        <v>89900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11</v>
      </c>
      <c r="N24" s="76" t="s">
        <v>179</v>
      </c>
      <c r="O24" s="86">
        <f t="shared" si="3"/>
        <v>-24.4</v>
      </c>
      <c r="P24" s="80">
        <v>1</v>
      </c>
      <c r="Q24" s="68">
        <v>-24.4</v>
      </c>
    </row>
    <row r="25" spans="1:17">
      <c r="A25" s="20" t="s">
        <v>133</v>
      </c>
      <c r="B25" s="97">
        <f>IF($B$17-B$16=0,0,C25/($B$17-B$16))</f>
        <v>6562.5</v>
      </c>
      <c r="C25" s="98">
        <v>52500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-24.933333333333337</v>
      </c>
      <c r="P25" s="80">
        <v>3</v>
      </c>
      <c r="Q25" s="68">
        <v>-74.800000000000011</v>
      </c>
    </row>
    <row r="26" spans="1:17">
      <c r="A26" s="20" t="s">
        <v>134</v>
      </c>
      <c r="B26" s="97">
        <f>IF(B$16=0,0,C26/B$16)</f>
        <v>5342.8571428571431</v>
      </c>
      <c r="C26" s="98">
        <v>37400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162</v>
      </c>
      <c r="O26" s="86">
        <f t="shared" si="3"/>
        <v>-37.875</v>
      </c>
      <c r="P26" s="80">
        <v>4</v>
      </c>
      <c r="Q26" s="68">
        <v>-151.5</v>
      </c>
    </row>
    <row r="27" spans="1:17">
      <c r="A27" s="20" t="s">
        <v>132</v>
      </c>
      <c r="B27" s="97">
        <f>IF(B$18=0,0,C27/B$18)</f>
        <v>-7212.5</v>
      </c>
      <c r="C27" s="98">
        <v>-57700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16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41700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6.6666666666666666E-2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58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56</v>
      </c>
      <c r="C2" s="121"/>
      <c r="E2" s="32" t="s">
        <v>54</v>
      </c>
      <c r="F2" s="29" t="s">
        <v>20</v>
      </c>
      <c r="G2" s="12">
        <v>76</v>
      </c>
      <c r="H2" s="93">
        <f>IF(B$17=0,0,G2/B$17)</f>
        <v>0.87356321839080464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632.14285714285711</v>
      </c>
      <c r="P2" s="79">
        <v>56</v>
      </c>
      <c r="Q2" s="63">
        <v>35400</v>
      </c>
    </row>
    <row r="3" spans="1:17">
      <c r="A3" s="19" t="s">
        <v>8</v>
      </c>
      <c r="B3" s="122">
        <v>418</v>
      </c>
      <c r="C3" s="123"/>
      <c r="E3" s="33" t="s">
        <v>184</v>
      </c>
      <c r="F3" s="30" t="s">
        <v>187</v>
      </c>
      <c r="G3" s="13">
        <v>61</v>
      </c>
      <c r="H3" s="94">
        <f>IF(B$17=0,0,G3/B$17)</f>
        <v>0.70114942528735635</v>
      </c>
      <c r="I3" s="56">
        <v>5</v>
      </c>
      <c r="K3" s="5">
        <v>1</v>
      </c>
      <c r="L3" s="61">
        <v>-14.2</v>
      </c>
      <c r="N3" s="76" t="s">
        <v>104</v>
      </c>
      <c r="O3" s="83">
        <f t="shared" si="0"/>
        <v>1353.5714285714287</v>
      </c>
      <c r="P3" s="80">
        <v>56</v>
      </c>
      <c r="Q3" s="64">
        <v>75800</v>
      </c>
    </row>
    <row r="4" spans="1:17">
      <c r="A4" s="19" t="s">
        <v>6</v>
      </c>
      <c r="B4" s="124">
        <v>606.6</v>
      </c>
      <c r="C4" s="125"/>
      <c r="E4" s="33" t="s">
        <v>181</v>
      </c>
      <c r="F4" s="30" t="s">
        <v>156</v>
      </c>
      <c r="G4" s="13">
        <v>40</v>
      </c>
      <c r="H4" s="94">
        <f>IF(B$17=0,0,G4/B$17)</f>
        <v>0.45977011494252873</v>
      </c>
      <c r="I4" s="56">
        <v>33</v>
      </c>
      <c r="K4" s="5">
        <v>2</v>
      </c>
      <c r="L4" s="61">
        <v>0.60000000000000142</v>
      </c>
      <c r="N4" s="76" t="s">
        <v>105</v>
      </c>
      <c r="O4" s="83">
        <f t="shared" si="0"/>
        <v>1107.2727272727273</v>
      </c>
      <c r="P4" s="80">
        <v>55</v>
      </c>
      <c r="Q4" s="64">
        <v>60900</v>
      </c>
    </row>
    <row r="5" spans="1:17">
      <c r="A5" s="19" t="s">
        <v>7</v>
      </c>
      <c r="B5" s="126">
        <f>IF(B$2=0,0,B$4/B$2)</f>
        <v>10.832142857142857</v>
      </c>
      <c r="C5" s="127"/>
      <c r="E5" s="33" t="s">
        <v>60</v>
      </c>
      <c r="F5" s="30" t="s">
        <v>24</v>
      </c>
      <c r="G5" s="13">
        <v>28</v>
      </c>
      <c r="H5" s="94">
        <f>IF(B$17=0,0,G5/B$17)</f>
        <v>0.32183908045977011</v>
      </c>
      <c r="I5" s="56">
        <v>31</v>
      </c>
      <c r="K5" s="5">
        <v>3</v>
      </c>
      <c r="L5" s="61">
        <v>-32.299999999999997</v>
      </c>
      <c r="N5" s="76" t="s">
        <v>157</v>
      </c>
      <c r="O5" s="83">
        <f>IF(P5=0,0,Q5/P5)</f>
        <v>-59.574468085106382</v>
      </c>
      <c r="P5" s="80">
        <v>47</v>
      </c>
      <c r="Q5" s="64">
        <v>-2800</v>
      </c>
    </row>
    <row r="6" spans="1:17">
      <c r="A6" s="19" t="s">
        <v>1</v>
      </c>
      <c r="B6" s="128">
        <f>IF(B$2=0,0,(B$7*1+B$8*2+B$9*3+B$10*4)/B$2)</f>
        <v>2.2142857142857144</v>
      </c>
      <c r="C6" s="129"/>
      <c r="E6" s="33" t="s">
        <v>57</v>
      </c>
      <c r="F6" s="30" t="s">
        <v>21</v>
      </c>
      <c r="G6" s="13">
        <v>27</v>
      </c>
      <c r="H6" s="94">
        <f>IF(B$17=0,0,G6/B$17)</f>
        <v>0.31034482758620691</v>
      </c>
      <c r="I6" s="56">
        <v>11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1152.9411764705883</v>
      </c>
      <c r="P6" s="80">
        <v>34</v>
      </c>
      <c r="Q6" s="64">
        <v>39200</v>
      </c>
    </row>
    <row r="7" spans="1:17">
      <c r="A7" s="19" t="s">
        <v>2</v>
      </c>
      <c r="B7" s="13">
        <v>19</v>
      </c>
      <c r="C7" s="6">
        <f t="shared" ref="C7:C12" si="2">IF(B$2=0,0,B7/B$2)</f>
        <v>0.3392857142857143</v>
      </c>
      <c r="E7" s="33" t="s">
        <v>59</v>
      </c>
      <c r="F7" s="30" t="s">
        <v>23</v>
      </c>
      <c r="G7" s="13">
        <v>23</v>
      </c>
      <c r="H7" s="94">
        <f>IF(B$17=0,0,G7/B$17)</f>
        <v>0.26436781609195403</v>
      </c>
      <c r="I7" s="56">
        <v>4</v>
      </c>
      <c r="K7" s="5">
        <v>5</v>
      </c>
      <c r="L7" s="61">
        <v>-39</v>
      </c>
      <c r="N7" s="76" t="s">
        <v>107</v>
      </c>
      <c r="O7" s="83">
        <f t="shared" si="0"/>
        <v>1052.1739130434783</v>
      </c>
      <c r="P7" s="80">
        <v>23</v>
      </c>
      <c r="Q7" s="64">
        <v>24200</v>
      </c>
    </row>
    <row r="8" spans="1:17">
      <c r="A8" s="19" t="s">
        <v>3</v>
      </c>
      <c r="B8" s="13">
        <v>16</v>
      </c>
      <c r="C8" s="6">
        <f>IF(B$2=0,0,B8/B$2)</f>
        <v>0.2857142857142857</v>
      </c>
      <c r="E8" s="33" t="s">
        <v>55</v>
      </c>
      <c r="F8" s="30" t="s">
        <v>155</v>
      </c>
      <c r="G8" s="13">
        <v>20</v>
      </c>
      <c r="H8" s="94">
        <f>IF(B$17=0,0,G8/B$17)</f>
        <v>0.22988505747126436</v>
      </c>
      <c r="I8" s="56">
        <v>17</v>
      </c>
      <c r="K8" s="5">
        <v>6</v>
      </c>
      <c r="L8" s="61">
        <v>43.8</v>
      </c>
      <c r="N8" s="76" t="s">
        <v>108</v>
      </c>
      <c r="O8" s="83">
        <f t="shared" si="0"/>
        <v>1000</v>
      </c>
      <c r="P8" s="80">
        <v>16</v>
      </c>
      <c r="Q8" s="64">
        <v>16000</v>
      </c>
    </row>
    <row r="9" spans="1:17">
      <c r="A9" s="20" t="s">
        <v>4</v>
      </c>
      <c r="B9" s="14">
        <v>11</v>
      </c>
      <c r="C9" s="7">
        <f>IF(B$2=0,0,B9/B$2)</f>
        <v>0.19642857142857142</v>
      </c>
      <c r="E9" s="33" t="s">
        <v>56</v>
      </c>
      <c r="F9" s="30" t="s">
        <v>185</v>
      </c>
      <c r="G9" s="13">
        <v>15</v>
      </c>
      <c r="H9" s="94">
        <f>IF(B$17=0,0,G9/B$17)</f>
        <v>0.17241379310344829</v>
      </c>
      <c r="I9" s="56">
        <v>37</v>
      </c>
      <c r="K9" s="5">
        <v>7</v>
      </c>
      <c r="L9" s="61">
        <v>95.1</v>
      </c>
      <c r="N9" s="77" t="s">
        <v>158</v>
      </c>
      <c r="O9" s="84">
        <f t="shared" si="0"/>
        <v>-1866.6666666666667</v>
      </c>
      <c r="P9" s="81">
        <v>6</v>
      </c>
      <c r="Q9" s="65">
        <v>-11200</v>
      </c>
    </row>
    <row r="10" spans="1:17">
      <c r="A10" s="20" t="s">
        <v>152</v>
      </c>
      <c r="B10" s="14">
        <v>10</v>
      </c>
      <c r="C10" s="7">
        <f>IF(B$2=0,0,B10/B$2)</f>
        <v>0.17857142857142858</v>
      </c>
      <c r="E10" s="33" t="s">
        <v>58</v>
      </c>
      <c r="F10" s="30" t="s">
        <v>22</v>
      </c>
      <c r="G10" s="13">
        <v>8</v>
      </c>
      <c r="H10" s="94">
        <f>IF(B$17=0,0,G10/B$17)</f>
        <v>9.1954022988505746E-2</v>
      </c>
      <c r="I10" s="56">
        <v>14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35</v>
      </c>
      <c r="C11" s="7">
        <f>IF(B$2=0,0,B11/B$2)</f>
        <v>0.625</v>
      </c>
      <c r="E11" s="33" t="s">
        <v>182</v>
      </c>
      <c r="F11" s="30" t="s">
        <v>19</v>
      </c>
      <c r="G11" s="13">
        <v>7</v>
      </c>
      <c r="H11" s="94">
        <f>IF(B$17=0,0,G11/B$17)</f>
        <v>8.0459770114942528E-2</v>
      </c>
      <c r="I11" s="56">
        <v>19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1.7857142857142856E-2</v>
      </c>
      <c r="E12" s="33" t="s">
        <v>77</v>
      </c>
      <c r="F12" s="30" t="s">
        <v>41</v>
      </c>
      <c r="G12" s="13">
        <v>7</v>
      </c>
      <c r="H12" s="94">
        <f>IF(B$17=0,0,G12/B$17)</f>
        <v>8.0459770114942528E-2</v>
      </c>
      <c r="I12" s="56">
        <v>9</v>
      </c>
      <c r="K12" s="5">
        <v>10</v>
      </c>
      <c r="L12" s="61">
        <v>88.5</v>
      </c>
      <c r="N12" s="75" t="s">
        <v>126</v>
      </c>
      <c r="O12" s="85">
        <f>IF(P12=0,0,Q12/P12)</f>
        <v>13.53571428571429</v>
      </c>
      <c r="P12" s="79">
        <v>14</v>
      </c>
      <c r="Q12" s="67">
        <v>189.50000000000006</v>
      </c>
    </row>
    <row r="13" spans="1:17">
      <c r="A13" s="22" t="s">
        <v>97</v>
      </c>
      <c r="B13" s="15">
        <v>65</v>
      </c>
      <c r="C13" s="11">
        <f>IF(B$3=0,0,B13/B$3)</f>
        <v>0.15550239234449761</v>
      </c>
      <c r="E13" s="33" t="s">
        <v>62</v>
      </c>
      <c r="F13" s="30" t="s">
        <v>26</v>
      </c>
      <c r="G13" s="13">
        <v>1</v>
      </c>
      <c r="H13" s="94">
        <f>IF(B$17=0,0,G13/B$17)</f>
        <v>1.1494252873563218E-2</v>
      </c>
      <c r="I13" s="56">
        <v>5</v>
      </c>
      <c r="K13" s="5">
        <v>11</v>
      </c>
      <c r="L13" s="61">
        <v>44</v>
      </c>
      <c r="N13" s="76" t="s">
        <v>127</v>
      </c>
      <c r="O13" s="86">
        <f>IF(P13=0,0,Q13/P13)</f>
        <v>16.788888888888888</v>
      </c>
      <c r="P13" s="80">
        <v>9</v>
      </c>
      <c r="Q13" s="68">
        <v>151.1</v>
      </c>
    </row>
    <row r="14" spans="1:17">
      <c r="A14" s="19" t="s">
        <v>94</v>
      </c>
      <c r="B14" s="13">
        <v>83</v>
      </c>
      <c r="C14" s="6">
        <f>IF(B$3=0,0,B14/B$3)</f>
        <v>0.19856459330143542</v>
      </c>
      <c r="E14" s="33" t="s">
        <v>66</v>
      </c>
      <c r="F14" s="30" t="s">
        <v>30</v>
      </c>
      <c r="G14" s="13">
        <v>1</v>
      </c>
      <c r="H14" s="94">
        <f>IF(B$17=0,0,G14/B$17)</f>
        <v>1.1494252873563218E-2</v>
      </c>
      <c r="I14" s="56">
        <v>14</v>
      </c>
      <c r="K14" s="5">
        <v>12</v>
      </c>
      <c r="L14" s="61">
        <v>97.9</v>
      </c>
      <c r="N14" s="76" t="s">
        <v>128</v>
      </c>
      <c r="O14" s="86">
        <f>IF(P14=0,0,Q14/P14)</f>
        <v>-0.81818181818181945</v>
      </c>
      <c r="P14" s="80">
        <v>11</v>
      </c>
      <c r="Q14" s="68">
        <v>-9.0000000000000142</v>
      </c>
    </row>
    <row r="15" spans="1:17">
      <c r="A15" s="18" t="s">
        <v>99</v>
      </c>
      <c r="B15" s="12">
        <f>B21</f>
        <v>40</v>
      </c>
      <c r="C15" s="4">
        <f>IF(B$13=0,0,B15/B$13)</f>
        <v>0.61538461538461542</v>
      </c>
      <c r="E15" s="33" t="s">
        <v>183</v>
      </c>
      <c r="F15" s="30" t="s">
        <v>186</v>
      </c>
      <c r="G15" s="13">
        <v>1</v>
      </c>
      <c r="H15" s="94">
        <f>IF(B$17=0,0,G15/B$17)</f>
        <v>1.1494252873563218E-2</v>
      </c>
      <c r="I15" s="56">
        <v>18</v>
      </c>
      <c r="K15" s="5">
        <v>13</v>
      </c>
      <c r="L15" s="61">
        <v>168.9</v>
      </c>
      <c r="N15" s="77" t="s">
        <v>159</v>
      </c>
      <c r="O15" s="87">
        <f>IF(P15=0,0,Q15/P15)</f>
        <v>12.5</v>
      </c>
      <c r="P15" s="81">
        <v>22</v>
      </c>
      <c r="Q15" s="69">
        <v>275</v>
      </c>
    </row>
    <row r="16" spans="1:17">
      <c r="A16" s="18" t="s">
        <v>100</v>
      </c>
      <c r="B16" s="12">
        <f>B22</f>
        <v>29</v>
      </c>
      <c r="C16" s="4">
        <f>IF(B$14=0,0,B16/B$14)</f>
        <v>0.3493975903614458</v>
      </c>
      <c r="E16" s="33" t="s">
        <v>68</v>
      </c>
      <c r="F16" s="30" t="s">
        <v>32</v>
      </c>
      <c r="G16" s="13">
        <v>1</v>
      </c>
      <c r="H16" s="94">
        <f>IF(B$17=0,0,G16/B$17)</f>
        <v>1.1494252873563218E-2</v>
      </c>
      <c r="I16" s="56">
        <v>1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87</v>
      </c>
      <c r="C17" s="4">
        <f>IF(B$3=0,0,B17/B$3)</f>
        <v>0.20813397129186603</v>
      </c>
      <c r="E17" s="33" t="s">
        <v>69</v>
      </c>
      <c r="F17" s="30" t="s">
        <v>33</v>
      </c>
      <c r="G17" s="13">
        <v>1</v>
      </c>
      <c r="H17" s="94">
        <f>IF(B$17=0,0,G17/B$17)</f>
        <v>1.1494252873563218E-2</v>
      </c>
      <c r="I17" s="56">
        <v>9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41</v>
      </c>
      <c r="C18" s="6">
        <f>IF(B$3=0,0,B18/B$3)</f>
        <v>9.8086124401913874E-2</v>
      </c>
      <c r="E18" s="33" t="s">
        <v>71</v>
      </c>
      <c r="F18" s="30" t="s">
        <v>35</v>
      </c>
      <c r="G18" s="13">
        <v>1</v>
      </c>
      <c r="H18" s="94">
        <f>IF(B$17=0,0,G18/B$17)</f>
        <v>1.1494252873563218E-2</v>
      </c>
      <c r="I18" s="56">
        <v>16</v>
      </c>
      <c r="K18" s="5">
        <v>16</v>
      </c>
      <c r="L18" s="61">
        <v>290.89999999999998</v>
      </c>
      <c r="N18" s="75" t="s">
        <v>208</v>
      </c>
      <c r="O18" s="85">
        <f t="shared" ref="O18:O55" si="3"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22</v>
      </c>
      <c r="C19" s="6">
        <f>IF(B$17=0,0,B19/B$17)</f>
        <v>0.25287356321839083</v>
      </c>
      <c r="E19" s="33" t="s">
        <v>74</v>
      </c>
      <c r="F19" s="30" t="s">
        <v>38</v>
      </c>
      <c r="G19" s="13">
        <v>1</v>
      </c>
      <c r="H19" s="94">
        <f>IF(B$17=0,0,G19/B$17)</f>
        <v>1.1494252873563218E-2</v>
      </c>
      <c r="I19" s="56">
        <v>18</v>
      </c>
      <c r="K19" s="5">
        <v>17</v>
      </c>
      <c r="L19" s="61">
        <v>344</v>
      </c>
      <c r="N19" s="76" t="s">
        <v>324</v>
      </c>
      <c r="O19" s="86">
        <f t="shared" si="3"/>
        <v>118.2</v>
      </c>
      <c r="P19" s="80">
        <v>1</v>
      </c>
      <c r="Q19" s="68">
        <v>118.2</v>
      </c>
    </row>
    <row r="20" spans="1:17">
      <c r="A20" s="19" t="s">
        <v>11</v>
      </c>
      <c r="B20" s="13">
        <v>65</v>
      </c>
      <c r="C20" s="6">
        <f>IF(B$17=0,0,B20/B$17)</f>
        <v>0.74712643678160917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333.8</v>
      </c>
      <c r="N20" s="76" t="s">
        <v>202</v>
      </c>
      <c r="O20" s="86">
        <f t="shared" si="3"/>
        <v>115.4</v>
      </c>
      <c r="P20" s="80">
        <v>2</v>
      </c>
      <c r="Q20" s="68">
        <v>230.8</v>
      </c>
    </row>
    <row r="21" spans="1:17">
      <c r="A21" s="19" t="s">
        <v>151</v>
      </c>
      <c r="B21" s="13">
        <v>40</v>
      </c>
      <c r="C21" s="6">
        <f>IF(B$17=0,0,B21/B$17)</f>
        <v>0.45977011494252873</v>
      </c>
      <c r="E21" s="33" t="s">
        <v>63</v>
      </c>
      <c r="F21" s="30" t="s">
        <v>27</v>
      </c>
      <c r="G21" s="13">
        <v>0</v>
      </c>
      <c r="H21" s="94">
        <f>IF(B$17=0,0,G21/B$17)</f>
        <v>0</v>
      </c>
      <c r="I21" s="56">
        <v>4</v>
      </c>
      <c r="K21" s="5">
        <v>19</v>
      </c>
      <c r="L21" s="61">
        <v>406.70000000000005</v>
      </c>
      <c r="N21" s="76" t="s">
        <v>277</v>
      </c>
      <c r="O21" s="86">
        <f t="shared" si="3"/>
        <v>95.55</v>
      </c>
      <c r="P21" s="80">
        <v>2</v>
      </c>
      <c r="Q21" s="68">
        <v>191.1</v>
      </c>
    </row>
    <row r="22" spans="1:17">
      <c r="A22" s="19" t="s">
        <v>149</v>
      </c>
      <c r="B22" s="13">
        <v>29</v>
      </c>
      <c r="C22" s="6">
        <f>IF(B$17=0,0,B22/B$17)</f>
        <v>0.33333333333333331</v>
      </c>
      <c r="E22" s="33" t="s">
        <v>64</v>
      </c>
      <c r="F22" s="30" t="s">
        <v>28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418.30000000000007</v>
      </c>
      <c r="N22" s="76" t="s">
        <v>203</v>
      </c>
      <c r="O22" s="86">
        <f t="shared" si="3"/>
        <v>83.225000000000009</v>
      </c>
      <c r="P22" s="80">
        <v>4</v>
      </c>
      <c r="Q22" s="68">
        <v>332.90000000000003</v>
      </c>
    </row>
    <row r="23" spans="1:17">
      <c r="A23" s="19" t="s">
        <v>150</v>
      </c>
      <c r="B23" s="13">
        <v>18</v>
      </c>
      <c r="C23" s="6">
        <f>IF(B$17=0,0,B23/B$17)</f>
        <v>0.20689655172413793</v>
      </c>
      <c r="E23" s="33" t="s">
        <v>65</v>
      </c>
      <c r="F23" s="30" t="s">
        <v>29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470.30000000000007</v>
      </c>
      <c r="N23" s="76" t="s">
        <v>227</v>
      </c>
      <c r="O23" s="86">
        <f t="shared" si="3"/>
        <v>68.55</v>
      </c>
      <c r="P23" s="80">
        <v>2</v>
      </c>
      <c r="Q23" s="68">
        <v>137.1</v>
      </c>
    </row>
    <row r="24" spans="1:17">
      <c r="A24" s="19" t="s">
        <v>5</v>
      </c>
      <c r="B24" s="16">
        <f>IF(B$17=0,0,C24/B$17)</f>
        <v>7649.4252873563219</v>
      </c>
      <c r="C24" s="8">
        <v>665500</v>
      </c>
      <c r="E24" s="33" t="s">
        <v>67</v>
      </c>
      <c r="F24" s="30" t="s">
        <v>31</v>
      </c>
      <c r="G24" s="13">
        <v>0</v>
      </c>
      <c r="H24" s="94">
        <f>IF(B$17=0,0,G24/B$17)</f>
        <v>0</v>
      </c>
      <c r="I24" s="56">
        <v>12</v>
      </c>
      <c r="K24" s="5">
        <v>22</v>
      </c>
      <c r="L24" s="61">
        <v>422.90000000000009</v>
      </c>
      <c r="N24" s="76" t="s">
        <v>215</v>
      </c>
      <c r="O24" s="86">
        <f t="shared" si="3"/>
        <v>66.400000000000006</v>
      </c>
      <c r="P24" s="80">
        <v>1</v>
      </c>
      <c r="Q24" s="68">
        <v>66.400000000000006</v>
      </c>
    </row>
    <row r="25" spans="1:17">
      <c r="A25" s="20" t="s">
        <v>133</v>
      </c>
      <c r="B25" s="97">
        <f>IF($B$17-B$16=0,0,C25/($B$17-B$16))</f>
        <v>8462.0689655172409</v>
      </c>
      <c r="C25" s="98">
        <v>490800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244</v>
      </c>
      <c r="O25" s="86">
        <f t="shared" si="3"/>
        <v>60.3</v>
      </c>
      <c r="P25" s="80">
        <v>1</v>
      </c>
      <c r="Q25" s="68">
        <v>60.3</v>
      </c>
    </row>
    <row r="26" spans="1:17">
      <c r="A26" s="20" t="s">
        <v>134</v>
      </c>
      <c r="B26" s="97">
        <f>IF(B$16=0,0,C26/B$16)</f>
        <v>6024.1379310344828</v>
      </c>
      <c r="C26" s="98">
        <v>174700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487.50000000000006</v>
      </c>
      <c r="N26" s="76" t="s">
        <v>166</v>
      </c>
      <c r="O26" s="86">
        <f t="shared" si="3"/>
        <v>53.75</v>
      </c>
      <c r="P26" s="80">
        <v>4</v>
      </c>
      <c r="Q26" s="68">
        <v>215</v>
      </c>
    </row>
    <row r="27" spans="1:17">
      <c r="A27" s="20" t="s">
        <v>132</v>
      </c>
      <c r="B27" s="97">
        <f>IF(B$18=0,0,C27/B$18)</f>
        <v>-4731.707317073171</v>
      </c>
      <c r="C27" s="98">
        <v>-194000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464.20000000000005</v>
      </c>
      <c r="N27" s="76" t="s">
        <v>196</v>
      </c>
      <c r="O27" s="86">
        <f t="shared" si="3"/>
        <v>49.7</v>
      </c>
      <c r="P27" s="80">
        <v>1</v>
      </c>
      <c r="Q27" s="68">
        <v>49.7</v>
      </c>
    </row>
    <row r="28" spans="1:17">
      <c r="A28" s="19" t="s">
        <v>130</v>
      </c>
      <c r="B28" s="13">
        <v>5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532.30000000000007</v>
      </c>
      <c r="N28" s="76" t="s">
        <v>179</v>
      </c>
      <c r="O28" s="86">
        <f t="shared" si="3"/>
        <v>46.750000000000014</v>
      </c>
      <c r="P28" s="80">
        <v>8</v>
      </c>
      <c r="Q28" s="68">
        <v>374.00000000000011</v>
      </c>
    </row>
    <row r="29" spans="1:17">
      <c r="A29" s="19" t="s">
        <v>131</v>
      </c>
      <c r="B29" s="13">
        <v>42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K29" s="5">
        <v>27</v>
      </c>
      <c r="L29" s="61">
        <v>522.80000000000007</v>
      </c>
      <c r="N29" s="76" t="s">
        <v>223</v>
      </c>
      <c r="O29" s="86">
        <f t="shared" si="3"/>
        <v>42.033333333333339</v>
      </c>
      <c r="P29" s="80">
        <v>3</v>
      </c>
      <c r="Q29" s="68">
        <v>126.10000000000001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530.50000000000011</v>
      </c>
      <c r="N30" s="76" t="s">
        <v>161</v>
      </c>
      <c r="O30" s="86">
        <f t="shared" si="3"/>
        <v>40.43333333333333</v>
      </c>
      <c r="P30" s="80">
        <v>6</v>
      </c>
      <c r="Q30" s="68">
        <v>242.6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228</v>
      </c>
      <c r="O31" s="86">
        <f t="shared" si="3"/>
        <v>37.6</v>
      </c>
      <c r="P31" s="80">
        <v>4</v>
      </c>
      <c r="Q31" s="68">
        <v>150.4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213</v>
      </c>
      <c r="O32" s="86">
        <f t="shared" si="3"/>
        <v>37.4</v>
      </c>
      <c r="P32" s="80">
        <v>6</v>
      </c>
      <c r="Q32" s="68">
        <v>224.39999999999998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258</v>
      </c>
      <c r="O33" s="86">
        <f t="shared" si="3"/>
        <v>36.6</v>
      </c>
      <c r="P33" s="80">
        <v>1</v>
      </c>
      <c r="Q33" s="68">
        <v>36.6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216</v>
      </c>
      <c r="O34" s="86">
        <f t="shared" si="3"/>
        <v>35.764285714285712</v>
      </c>
      <c r="P34" s="80">
        <v>14</v>
      </c>
      <c r="Q34" s="68">
        <v>500.7</v>
      </c>
    </row>
    <row r="35" spans="1:17">
      <c r="A35" s="52" t="s">
        <v>139</v>
      </c>
      <c r="B35" s="99">
        <v>5</v>
      </c>
      <c r="C35" s="102">
        <f t="shared" ref="C35:C47" si="4">IF(B$17=0,0,B35/B$17)</f>
        <v>5.7471264367816091E-2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191</v>
      </c>
      <c r="O35" s="86">
        <f t="shared" si="3"/>
        <v>32.150000000000006</v>
      </c>
      <c r="P35" s="80">
        <v>8</v>
      </c>
      <c r="Q35" s="68">
        <v>257.20000000000005</v>
      </c>
    </row>
    <row r="36" spans="1:17">
      <c r="A36" s="19" t="s">
        <v>135</v>
      </c>
      <c r="B36" s="13">
        <v>15</v>
      </c>
      <c r="C36" s="6">
        <f t="shared" si="4"/>
        <v>0.17241379310344829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333</v>
      </c>
      <c r="O36" s="86">
        <f t="shared" si="3"/>
        <v>29.4</v>
      </c>
      <c r="P36" s="80">
        <v>1</v>
      </c>
      <c r="Q36" s="68">
        <v>29.4</v>
      </c>
    </row>
    <row r="37" spans="1:17">
      <c r="A37" s="19" t="s">
        <v>136</v>
      </c>
      <c r="B37" s="100">
        <v>16</v>
      </c>
      <c r="C37" s="6">
        <f t="shared" si="4"/>
        <v>0.18390804597701149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163</v>
      </c>
      <c r="O37" s="86">
        <f t="shared" si="3"/>
        <v>24.933333333333337</v>
      </c>
      <c r="P37" s="80">
        <v>3</v>
      </c>
      <c r="Q37" s="68">
        <v>74.800000000000011</v>
      </c>
    </row>
    <row r="38" spans="1:17">
      <c r="A38" s="19" t="s">
        <v>137</v>
      </c>
      <c r="B38" s="100">
        <v>27</v>
      </c>
      <c r="C38" s="6">
        <f t="shared" si="4"/>
        <v>0.31034482758620691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297</v>
      </c>
      <c r="O38" s="86">
        <f t="shared" si="3"/>
        <v>24.8</v>
      </c>
      <c r="P38" s="80">
        <v>2</v>
      </c>
      <c r="Q38" s="68">
        <v>49.6</v>
      </c>
    </row>
    <row r="39" spans="1:17">
      <c r="A39" s="19" t="s">
        <v>138</v>
      </c>
      <c r="B39" s="100">
        <v>7</v>
      </c>
      <c r="C39" s="6">
        <f t="shared" si="4"/>
        <v>8.0459770114942528E-2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304</v>
      </c>
      <c r="O39" s="86">
        <f t="shared" si="3"/>
        <v>22</v>
      </c>
      <c r="P39" s="80">
        <v>1</v>
      </c>
      <c r="Q39" s="68">
        <v>22</v>
      </c>
    </row>
    <row r="40" spans="1:17">
      <c r="A40" s="19" t="s">
        <v>140</v>
      </c>
      <c r="B40" s="100">
        <v>10</v>
      </c>
      <c r="C40" s="6">
        <f t="shared" si="4"/>
        <v>0.11494252873563218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272</v>
      </c>
      <c r="O40" s="86">
        <f t="shared" si="3"/>
        <v>11.290000000000001</v>
      </c>
      <c r="P40" s="80">
        <v>10</v>
      </c>
      <c r="Q40" s="68">
        <v>112.9</v>
      </c>
    </row>
    <row r="41" spans="1:17">
      <c r="A41" s="19" t="s">
        <v>141</v>
      </c>
      <c r="B41" s="100">
        <v>6</v>
      </c>
      <c r="C41" s="6">
        <f t="shared" si="4"/>
        <v>6.8965517241379309E-2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238</v>
      </c>
      <c r="O41" s="86">
        <f t="shared" si="3"/>
        <v>7.8142857142857123</v>
      </c>
      <c r="P41" s="80">
        <v>7</v>
      </c>
      <c r="Q41" s="68">
        <v>54.699999999999989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195</v>
      </c>
      <c r="O42" s="86">
        <f t="shared" si="3"/>
        <v>-4.2812500000000053</v>
      </c>
      <c r="P42" s="80">
        <v>16</v>
      </c>
      <c r="Q42" s="68">
        <v>-68.500000000000085</v>
      </c>
    </row>
    <row r="43" spans="1:17">
      <c r="A43" s="19" t="s">
        <v>143</v>
      </c>
      <c r="B43" s="100">
        <v>1</v>
      </c>
      <c r="C43" s="6">
        <f t="shared" si="4"/>
        <v>1.1494252873563218E-2</v>
      </c>
      <c r="K43" s="5">
        <v>41</v>
      </c>
      <c r="L43" s="61">
        <v>584.79999999999995</v>
      </c>
      <c r="N43" s="76" t="s">
        <v>164</v>
      </c>
      <c r="O43" s="86">
        <f t="shared" si="3"/>
        <v>-7.6999999999999975</v>
      </c>
      <c r="P43" s="80">
        <v>7</v>
      </c>
      <c r="Q43" s="68">
        <v>-53.899999999999984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641.79999999999995</v>
      </c>
      <c r="N44" s="76" t="s">
        <v>265</v>
      </c>
      <c r="O44" s="86">
        <f t="shared" si="3"/>
        <v>-8.1000000000000014</v>
      </c>
      <c r="P44" s="80">
        <v>2</v>
      </c>
      <c r="Q44" s="68">
        <v>-16.200000000000003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652.69999999999993</v>
      </c>
      <c r="N45" s="76" t="s">
        <v>177</v>
      </c>
      <c r="O45" s="86">
        <f t="shared" si="3"/>
        <v>-10.999999999999996</v>
      </c>
      <c r="P45" s="80">
        <v>2</v>
      </c>
      <c r="Q45" s="68">
        <v>-21.999999999999993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713.9</v>
      </c>
      <c r="N46" s="76" t="s">
        <v>168</v>
      </c>
      <c r="O46" s="86">
        <f t="shared" si="3"/>
        <v>-14.5625</v>
      </c>
      <c r="P46" s="80">
        <v>8</v>
      </c>
      <c r="Q46" s="68">
        <v>-116.5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743.4</v>
      </c>
      <c r="N47" s="76" t="s">
        <v>269</v>
      </c>
      <c r="O47" s="86">
        <f t="shared" si="3"/>
        <v>-20.074999999999999</v>
      </c>
      <c r="P47" s="80">
        <v>4</v>
      </c>
      <c r="Q47" s="68">
        <v>-80.3</v>
      </c>
    </row>
    <row r="48" spans="1:17">
      <c r="K48" s="5">
        <v>46</v>
      </c>
      <c r="L48" s="61">
        <v>682.4</v>
      </c>
      <c r="N48" s="76" t="s">
        <v>335</v>
      </c>
      <c r="O48" s="86">
        <f t="shared" si="3"/>
        <v>-21.4</v>
      </c>
      <c r="P48" s="80">
        <v>1</v>
      </c>
      <c r="Q48" s="68">
        <v>-21.4</v>
      </c>
    </row>
    <row r="49" spans="11:17">
      <c r="K49" s="5">
        <v>47</v>
      </c>
      <c r="L49" s="61">
        <v>692.6</v>
      </c>
      <c r="N49" s="76" t="s">
        <v>276</v>
      </c>
      <c r="O49" s="86">
        <f t="shared" si="3"/>
        <v>-21.475000000000001</v>
      </c>
      <c r="P49" s="80">
        <v>4</v>
      </c>
      <c r="Q49" s="68">
        <v>-85.9</v>
      </c>
    </row>
    <row r="50" spans="11:17">
      <c r="K50" s="5">
        <v>48</v>
      </c>
      <c r="L50" s="61">
        <v>721.1</v>
      </c>
      <c r="N50" s="76" t="s">
        <v>235</v>
      </c>
      <c r="O50" s="86">
        <f t="shared" si="3"/>
        <v>-21.671428571428574</v>
      </c>
      <c r="P50" s="80">
        <v>7</v>
      </c>
      <c r="Q50" s="68">
        <v>-151.70000000000002</v>
      </c>
    </row>
    <row r="51" spans="11:17">
      <c r="K51" s="5">
        <v>49</v>
      </c>
      <c r="L51" s="61">
        <v>732</v>
      </c>
      <c r="N51" s="76" t="s">
        <v>241</v>
      </c>
      <c r="O51" s="86">
        <f t="shared" si="3"/>
        <v>-23.799999999999997</v>
      </c>
      <c r="P51" s="80">
        <v>1</v>
      </c>
      <c r="Q51" s="68">
        <v>-23.799999999999997</v>
      </c>
    </row>
    <row r="52" spans="11:17">
      <c r="K52" s="5">
        <v>50</v>
      </c>
      <c r="L52" s="61">
        <v>737.5</v>
      </c>
      <c r="N52" s="76" t="s">
        <v>263</v>
      </c>
      <c r="O52" s="86">
        <f t="shared" si="3"/>
        <v>-26.737500000000001</v>
      </c>
      <c r="P52" s="80">
        <v>8</v>
      </c>
      <c r="Q52" s="68">
        <v>-213.9</v>
      </c>
    </row>
    <row r="53" spans="11:17">
      <c r="K53" s="5">
        <v>51</v>
      </c>
      <c r="L53" s="61">
        <v>689.7</v>
      </c>
      <c r="N53" s="76" t="s">
        <v>167</v>
      </c>
      <c r="O53" s="86">
        <f t="shared" si="3"/>
        <v>-28.2</v>
      </c>
      <c r="P53" s="80">
        <v>1</v>
      </c>
      <c r="Q53" s="68">
        <v>-28.2</v>
      </c>
    </row>
    <row r="54" spans="11:17">
      <c r="K54" s="5">
        <v>52</v>
      </c>
      <c r="L54" s="61">
        <v>658.2</v>
      </c>
      <c r="N54" s="76" t="s">
        <v>255</v>
      </c>
      <c r="O54" s="86">
        <f t="shared" si="3"/>
        <v>-29.033333333333328</v>
      </c>
      <c r="P54" s="80">
        <v>9</v>
      </c>
      <c r="Q54" s="68">
        <v>-261.29999999999995</v>
      </c>
    </row>
    <row r="55" spans="11:17">
      <c r="K55" s="5">
        <v>53</v>
      </c>
      <c r="L55" s="61">
        <v>601.6</v>
      </c>
      <c r="N55" s="76" t="s">
        <v>162</v>
      </c>
      <c r="O55" s="86">
        <f t="shared" si="3"/>
        <v>-38.020000000000003</v>
      </c>
      <c r="P55" s="80">
        <v>5</v>
      </c>
      <c r="Q55" s="68">
        <v>-190.10000000000002</v>
      </c>
    </row>
    <row r="56" spans="11:17">
      <c r="K56" s="5">
        <v>54</v>
      </c>
      <c r="L56" s="61">
        <v>555.4</v>
      </c>
    </row>
    <row r="57" spans="11:17">
      <c r="K57" s="5">
        <v>55</v>
      </c>
      <c r="L57" s="61">
        <v>621.1</v>
      </c>
    </row>
    <row r="58" spans="11:17">
      <c r="K58" s="5">
        <v>56</v>
      </c>
      <c r="L58" s="61">
        <v>606.6</v>
      </c>
    </row>
  </sheetData>
  <sortState xmlns:xlrd2="http://schemas.microsoft.com/office/spreadsheetml/2017/richdata2" ref="E2:I59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35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8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15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32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37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5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32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32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8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15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19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11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19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22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25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2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32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12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19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19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31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34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8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32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26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14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12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33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2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11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28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8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6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19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8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15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19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7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13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9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29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35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12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19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11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19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35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13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27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16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6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33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29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8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15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12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19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19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41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32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38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38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42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36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19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11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23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19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32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39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16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36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29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25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22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31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3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15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3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15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12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19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11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18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19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41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32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38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38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42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36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19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11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23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16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15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3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18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40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37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41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23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3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6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12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32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11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19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6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59</v>
      </c>
      <c r="C2" s="121"/>
      <c r="E2" s="32" t="s">
        <v>54</v>
      </c>
      <c r="F2" s="29" t="s">
        <v>20</v>
      </c>
      <c r="G2" s="12">
        <v>69</v>
      </c>
      <c r="H2" s="93">
        <f>IF(B$17=0,0,G2/B$17)</f>
        <v>0.65094339622641506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862.71186440677968</v>
      </c>
      <c r="P2" s="79">
        <v>59</v>
      </c>
      <c r="Q2" s="63">
        <v>50900</v>
      </c>
    </row>
    <row r="3" spans="1:17">
      <c r="A3" s="19" t="s">
        <v>8</v>
      </c>
      <c r="B3" s="122">
        <v>424</v>
      </c>
      <c r="C3" s="123"/>
      <c r="E3" s="33" t="s">
        <v>181</v>
      </c>
      <c r="F3" s="30" t="s">
        <v>156</v>
      </c>
      <c r="G3" s="13">
        <v>53</v>
      </c>
      <c r="H3" s="94">
        <f>IF(B$17=0,0,G3/B$17)</f>
        <v>0.5</v>
      </c>
      <c r="I3" s="56">
        <v>22</v>
      </c>
      <c r="K3" s="5">
        <v>1</v>
      </c>
      <c r="L3" s="61">
        <v>-21.3</v>
      </c>
      <c r="N3" s="76" t="s">
        <v>104</v>
      </c>
      <c r="O3" s="83">
        <f t="shared" si="0"/>
        <v>298.30508474576271</v>
      </c>
      <c r="P3" s="80">
        <v>59</v>
      </c>
      <c r="Q3" s="64">
        <v>17600</v>
      </c>
    </row>
    <row r="4" spans="1:17">
      <c r="A4" s="19" t="s">
        <v>6</v>
      </c>
      <c r="B4" s="124">
        <v>244.6999999999999</v>
      </c>
      <c r="C4" s="125"/>
      <c r="E4" s="33" t="s">
        <v>184</v>
      </c>
      <c r="F4" s="30" t="s">
        <v>187</v>
      </c>
      <c r="G4" s="13">
        <v>51</v>
      </c>
      <c r="H4" s="94">
        <f>IF(B$17=0,0,G4/B$17)</f>
        <v>0.48113207547169812</v>
      </c>
      <c r="I4" s="56">
        <v>24</v>
      </c>
      <c r="K4" s="5">
        <v>2</v>
      </c>
      <c r="L4" s="61">
        <v>-12.200000000000001</v>
      </c>
      <c r="N4" s="76" t="s">
        <v>105</v>
      </c>
      <c r="O4" s="83">
        <f t="shared" si="0"/>
        <v>1091.0714285714287</v>
      </c>
      <c r="P4" s="80">
        <v>56</v>
      </c>
      <c r="Q4" s="64">
        <v>61100</v>
      </c>
    </row>
    <row r="5" spans="1:17">
      <c r="A5" s="19" t="s">
        <v>7</v>
      </c>
      <c r="B5" s="126">
        <f>IF(B$2=0,0,B$4/B$2)</f>
        <v>4.1474576271186425</v>
      </c>
      <c r="C5" s="127"/>
      <c r="E5" s="33" t="s">
        <v>60</v>
      </c>
      <c r="F5" s="30" t="s">
        <v>24</v>
      </c>
      <c r="G5" s="13">
        <v>41</v>
      </c>
      <c r="H5" s="94">
        <f>IF(B$17=0,0,G5/B$17)</f>
        <v>0.3867924528301887</v>
      </c>
      <c r="I5" s="56">
        <v>22</v>
      </c>
      <c r="K5" s="5">
        <v>3</v>
      </c>
      <c r="L5" s="61">
        <v>-68.400000000000006</v>
      </c>
      <c r="N5" s="76" t="s">
        <v>157</v>
      </c>
      <c r="O5" s="83">
        <f>IF(P5=0,0,Q5/P5)</f>
        <v>466.66666666666669</v>
      </c>
      <c r="P5" s="80">
        <v>51</v>
      </c>
      <c r="Q5" s="64">
        <v>23800</v>
      </c>
    </row>
    <row r="6" spans="1:17">
      <c r="A6" s="19" t="s">
        <v>1</v>
      </c>
      <c r="B6" s="128">
        <f>IF(B$2=0,0,(B$7*1+B$8*2+B$9*3+B$10*4)/B$2)</f>
        <v>2.3898305084745761</v>
      </c>
      <c r="C6" s="129"/>
      <c r="E6" s="33" t="s">
        <v>55</v>
      </c>
      <c r="F6" s="30" t="s">
        <v>155</v>
      </c>
      <c r="G6" s="13">
        <v>26</v>
      </c>
      <c r="H6" s="94">
        <f>IF(B$17=0,0,G6/B$17)</f>
        <v>0.24528301886792453</v>
      </c>
      <c r="I6" s="56">
        <v>16</v>
      </c>
      <c r="K6" s="5">
        <v>4</v>
      </c>
      <c r="L6" s="61">
        <v>-96.4</v>
      </c>
      <c r="N6" s="76" t="s">
        <v>106</v>
      </c>
      <c r="O6" s="83">
        <f t="shared" ref="O6" si="1">IF(P6=0,0,Q6/P6)</f>
        <v>-328.57142857142856</v>
      </c>
      <c r="P6" s="80">
        <v>35</v>
      </c>
      <c r="Q6" s="64">
        <v>-11500</v>
      </c>
    </row>
    <row r="7" spans="1:17">
      <c r="A7" s="19" t="s">
        <v>2</v>
      </c>
      <c r="B7" s="13">
        <v>16</v>
      </c>
      <c r="C7" s="6">
        <f t="shared" ref="C7:C12" si="2">IF(B$2=0,0,B7/B$2)</f>
        <v>0.2711864406779661</v>
      </c>
      <c r="E7" s="33" t="s">
        <v>56</v>
      </c>
      <c r="F7" s="30" t="s">
        <v>185</v>
      </c>
      <c r="G7" s="13">
        <v>25</v>
      </c>
      <c r="H7" s="94">
        <f>IF(B$17=0,0,G7/B$17)</f>
        <v>0.23584905660377359</v>
      </c>
      <c r="I7" s="56">
        <v>32</v>
      </c>
      <c r="K7" s="5">
        <v>5</v>
      </c>
      <c r="L7" s="61">
        <v>-160.60000000000002</v>
      </c>
      <c r="N7" s="76" t="s">
        <v>107</v>
      </c>
      <c r="O7" s="83">
        <f t="shared" si="0"/>
        <v>-1365</v>
      </c>
      <c r="P7" s="80">
        <v>20</v>
      </c>
      <c r="Q7" s="64">
        <v>-27300</v>
      </c>
    </row>
    <row r="8" spans="1:17">
      <c r="A8" s="19" t="s">
        <v>3</v>
      </c>
      <c r="B8" s="13">
        <v>13</v>
      </c>
      <c r="C8" s="6">
        <f>IF(B$2=0,0,B8/B$2)</f>
        <v>0.22033898305084745</v>
      </c>
      <c r="E8" s="33" t="s">
        <v>57</v>
      </c>
      <c r="F8" s="30" t="s">
        <v>21</v>
      </c>
      <c r="G8" s="13">
        <v>20</v>
      </c>
      <c r="H8" s="94">
        <f>IF(B$17=0,0,G8/B$17)</f>
        <v>0.18867924528301888</v>
      </c>
      <c r="I8" s="56">
        <v>27</v>
      </c>
      <c r="K8" s="5">
        <v>6</v>
      </c>
      <c r="L8" s="61">
        <v>-199.10000000000002</v>
      </c>
      <c r="N8" s="76" t="s">
        <v>108</v>
      </c>
      <c r="O8" s="83">
        <f t="shared" si="0"/>
        <v>127.27272727272727</v>
      </c>
      <c r="P8" s="80">
        <v>11</v>
      </c>
      <c r="Q8" s="64">
        <v>1400</v>
      </c>
    </row>
    <row r="9" spans="1:17">
      <c r="A9" s="20" t="s">
        <v>4</v>
      </c>
      <c r="B9" s="14">
        <v>21</v>
      </c>
      <c r="C9" s="7">
        <f>IF(B$2=0,0,B9/B$2)</f>
        <v>0.3559322033898305</v>
      </c>
      <c r="E9" s="33" t="s">
        <v>59</v>
      </c>
      <c r="F9" s="30" t="s">
        <v>23</v>
      </c>
      <c r="G9" s="13">
        <v>19</v>
      </c>
      <c r="H9" s="94">
        <f>IF(B$17=0,0,G9/B$17)</f>
        <v>0.17924528301886791</v>
      </c>
      <c r="I9" s="56">
        <v>16</v>
      </c>
      <c r="K9" s="5">
        <v>7</v>
      </c>
      <c r="L9" s="61">
        <v>-223.60000000000002</v>
      </c>
      <c r="N9" s="77" t="s">
        <v>158</v>
      </c>
      <c r="O9" s="84">
        <f t="shared" si="0"/>
        <v>375</v>
      </c>
      <c r="P9" s="81">
        <v>4</v>
      </c>
      <c r="Q9" s="65">
        <v>1500</v>
      </c>
    </row>
    <row r="10" spans="1:17">
      <c r="A10" s="20" t="s">
        <v>152</v>
      </c>
      <c r="B10" s="14">
        <v>9</v>
      </c>
      <c r="C10" s="7">
        <f>IF(B$2=0,0,B10/B$2)</f>
        <v>0.15254237288135594</v>
      </c>
      <c r="E10" s="33" t="s">
        <v>182</v>
      </c>
      <c r="F10" s="30" t="s">
        <v>19</v>
      </c>
      <c r="G10" s="13">
        <v>11</v>
      </c>
      <c r="H10" s="94">
        <f>IF(B$17=0,0,G10/B$17)</f>
        <v>0.10377358490566038</v>
      </c>
      <c r="I10" s="56">
        <v>15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0.49152542372881358</v>
      </c>
      <c r="E11" s="33" t="s">
        <v>58</v>
      </c>
      <c r="F11" s="30" t="s">
        <v>22</v>
      </c>
      <c r="G11" s="13">
        <v>11</v>
      </c>
      <c r="H11" s="94">
        <f>IF(B$17=0,0,G11/B$17)</f>
        <v>0.10377358490566038</v>
      </c>
      <c r="I11" s="56">
        <v>9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5.0847457627118647E-2</v>
      </c>
      <c r="E12" s="33" t="s">
        <v>77</v>
      </c>
      <c r="F12" s="30" t="s">
        <v>41</v>
      </c>
      <c r="G12" s="13">
        <v>8</v>
      </c>
      <c r="H12" s="94">
        <f>IF(B$17=0,0,G12/B$17)</f>
        <v>7.5471698113207544E-2</v>
      </c>
      <c r="I12" s="56">
        <v>10</v>
      </c>
      <c r="K12" s="5">
        <v>10</v>
      </c>
      <c r="L12" s="61">
        <v>-239.90000000000003</v>
      </c>
      <c r="N12" s="75" t="s">
        <v>126</v>
      </c>
      <c r="O12" s="85">
        <f>IF(P12=0,0,Q12/P12)</f>
        <v>3.736363636363635</v>
      </c>
      <c r="P12" s="79">
        <v>11</v>
      </c>
      <c r="Q12" s="67">
        <v>41.099999999999987</v>
      </c>
    </row>
    <row r="13" spans="1:17">
      <c r="A13" s="22" t="s">
        <v>97</v>
      </c>
      <c r="B13" s="15">
        <v>99</v>
      </c>
      <c r="C13" s="11">
        <f>IF(B$3=0,0,B13/B$3)</f>
        <v>0.23349056603773585</v>
      </c>
      <c r="E13" s="33" t="s">
        <v>71</v>
      </c>
      <c r="F13" s="30" t="s">
        <v>35</v>
      </c>
      <c r="G13" s="13">
        <v>7</v>
      </c>
      <c r="H13" s="94">
        <f>IF(B$17=0,0,G13/B$17)</f>
        <v>6.6037735849056603E-2</v>
      </c>
      <c r="I13" s="56">
        <v>7</v>
      </c>
      <c r="K13" s="5">
        <v>11</v>
      </c>
      <c r="L13" s="61">
        <v>-300.00000000000006</v>
      </c>
      <c r="N13" s="76" t="s">
        <v>127</v>
      </c>
      <c r="O13" s="86">
        <f>IF(P13=0,0,Q13/P13)</f>
        <v>1.0125000000000011</v>
      </c>
      <c r="P13" s="80">
        <v>16</v>
      </c>
      <c r="Q13" s="68">
        <v>16.200000000000017</v>
      </c>
    </row>
    <row r="14" spans="1:17">
      <c r="A14" s="19" t="s">
        <v>94</v>
      </c>
      <c r="B14" s="13">
        <v>133</v>
      </c>
      <c r="C14" s="6">
        <f>IF(B$3=0,0,B14/B$3)</f>
        <v>0.31367924528301888</v>
      </c>
      <c r="E14" s="33" t="s">
        <v>183</v>
      </c>
      <c r="F14" s="30" t="s">
        <v>186</v>
      </c>
      <c r="G14" s="13">
        <v>3</v>
      </c>
      <c r="H14" s="94">
        <f>IF(B$17=0,0,G14/B$17)</f>
        <v>2.8301886792452831E-2</v>
      </c>
      <c r="I14" s="56">
        <v>14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53</v>
      </c>
      <c r="C15" s="4">
        <f>IF(B$13=0,0,B15/B$13)</f>
        <v>0.53535353535353536</v>
      </c>
      <c r="E15" s="33" t="s">
        <v>74</v>
      </c>
      <c r="F15" s="30" t="s">
        <v>38</v>
      </c>
      <c r="G15" s="13">
        <v>3</v>
      </c>
      <c r="H15" s="94">
        <f>IF(B$17=0,0,G15/B$17)</f>
        <v>2.8301886792452831E-2</v>
      </c>
      <c r="I15" s="56">
        <v>14</v>
      </c>
      <c r="K15" s="5">
        <v>13</v>
      </c>
      <c r="L15" s="61">
        <v>-302.70000000000005</v>
      </c>
      <c r="N15" s="77" t="s">
        <v>159</v>
      </c>
      <c r="O15" s="87">
        <f>IF(P15=0,0,Q15/P15)</f>
        <v>-0.21111111111111125</v>
      </c>
      <c r="P15" s="81">
        <v>18</v>
      </c>
      <c r="Q15" s="69">
        <v>-3.8000000000000025</v>
      </c>
    </row>
    <row r="16" spans="1:17">
      <c r="A16" s="18" t="s">
        <v>100</v>
      </c>
      <c r="B16" s="12">
        <f>B22</f>
        <v>44</v>
      </c>
      <c r="C16" s="4">
        <f>IF(B$14=0,0,B16/B$14)</f>
        <v>0.33082706766917291</v>
      </c>
      <c r="E16" s="33" t="s">
        <v>78</v>
      </c>
      <c r="F16" s="30" t="s">
        <v>42</v>
      </c>
      <c r="G16" s="13">
        <v>3</v>
      </c>
      <c r="H16" s="94">
        <f>IF(B$17=0,0,G16/B$17)</f>
        <v>2.8301886792452831E-2</v>
      </c>
      <c r="I16" s="56">
        <v>4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106</v>
      </c>
      <c r="C17" s="4">
        <f>IF(B$3=0,0,B17/B$3)</f>
        <v>0.25</v>
      </c>
      <c r="E17" s="33" t="s">
        <v>62</v>
      </c>
      <c r="F17" s="30" t="s">
        <v>26</v>
      </c>
      <c r="G17" s="13">
        <v>2</v>
      </c>
      <c r="H17" s="94">
        <f>IF(B$17=0,0,G17/B$17)</f>
        <v>1.8867924528301886E-2</v>
      </c>
      <c r="I17" s="56">
        <v>4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0.12735849056603774</v>
      </c>
      <c r="E18" s="33" t="s">
        <v>66</v>
      </c>
      <c r="F18" s="30" t="s">
        <v>30</v>
      </c>
      <c r="G18" s="13">
        <v>2</v>
      </c>
      <c r="H18" s="94">
        <f>IF(B$17=0,0,G18/B$17)</f>
        <v>1.8867924528301886E-2</v>
      </c>
      <c r="I18" s="56">
        <v>10</v>
      </c>
      <c r="K18" s="5">
        <v>16</v>
      </c>
      <c r="L18" s="61">
        <v>-275</v>
      </c>
      <c r="N18" s="75" t="s">
        <v>262</v>
      </c>
      <c r="O18" s="85">
        <f t="shared" ref="O18:O49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38</v>
      </c>
      <c r="C19" s="6">
        <f>IF(B$17=0,0,B19/B$17)</f>
        <v>0.35849056603773582</v>
      </c>
      <c r="E19" s="33" t="s">
        <v>63</v>
      </c>
      <c r="F19" s="30" t="s">
        <v>27</v>
      </c>
      <c r="G19" s="13">
        <v>1</v>
      </c>
      <c r="H19" s="94">
        <f>IF(B$17=0,0,G19/B$17)</f>
        <v>9.433962264150943E-3</v>
      </c>
      <c r="I19" s="56">
        <v>2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68</v>
      </c>
      <c r="C20" s="6">
        <f>IF(B$17=0,0,B20/B$17)</f>
        <v>0.64150943396226412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-245.20000000000002</v>
      </c>
      <c r="N20" s="76" t="s">
        <v>297</v>
      </c>
      <c r="O20" s="86">
        <f t="shared" si="3"/>
        <v>63.8</v>
      </c>
      <c r="P20" s="80">
        <v>1</v>
      </c>
      <c r="Q20" s="68">
        <v>63.8</v>
      </c>
    </row>
    <row r="21" spans="1:17">
      <c r="A21" s="19" t="s">
        <v>151</v>
      </c>
      <c r="B21" s="13">
        <v>53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223</v>
      </c>
      <c r="O21" s="86">
        <f t="shared" si="3"/>
        <v>47.5</v>
      </c>
      <c r="P21" s="80">
        <v>2</v>
      </c>
      <c r="Q21" s="68">
        <v>95</v>
      </c>
    </row>
    <row r="22" spans="1:17">
      <c r="A22" s="19" t="s">
        <v>149</v>
      </c>
      <c r="B22" s="13">
        <v>44</v>
      </c>
      <c r="C22" s="6">
        <f>IF(B$17=0,0,B22/B$17)</f>
        <v>0.41509433962264153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46.85714285714284</v>
      </c>
      <c r="P22" s="80">
        <v>7</v>
      </c>
      <c r="Q22" s="68">
        <v>327.99999999999989</v>
      </c>
    </row>
    <row r="23" spans="1:17">
      <c r="A23" s="19" t="s">
        <v>150</v>
      </c>
      <c r="B23" s="13">
        <v>9</v>
      </c>
      <c r="C23" s="6">
        <f>IF(B$17=0,0,B23/B$17)</f>
        <v>8.4905660377358486E-2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12</v>
      </c>
      <c r="K23" s="5">
        <v>21</v>
      </c>
      <c r="L23" s="61">
        <v>-205.40000000000003</v>
      </c>
      <c r="N23" s="76" t="s">
        <v>208</v>
      </c>
      <c r="O23" s="86">
        <f t="shared" si="3"/>
        <v>45.5</v>
      </c>
      <c r="P23" s="80">
        <v>2</v>
      </c>
      <c r="Q23" s="68">
        <v>91</v>
      </c>
    </row>
    <row r="24" spans="1:17">
      <c r="A24" s="19" t="s">
        <v>5</v>
      </c>
      <c r="B24" s="16">
        <f>IF(B$17=0,0,C24/B$17)</f>
        <v>6763.2075471698117</v>
      </c>
      <c r="C24" s="8">
        <v>716900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-249.60000000000002</v>
      </c>
      <c r="N24" s="76" t="s">
        <v>269</v>
      </c>
      <c r="O24" s="86">
        <f t="shared" si="3"/>
        <v>40.650000000000006</v>
      </c>
      <c r="P24" s="80">
        <v>2</v>
      </c>
      <c r="Q24" s="68">
        <v>81.300000000000011</v>
      </c>
    </row>
    <row r="25" spans="1:17">
      <c r="A25" s="20" t="s">
        <v>133</v>
      </c>
      <c r="B25" s="97">
        <f>IF($B$17-B$16=0,0,C25/($B$17-B$16))</f>
        <v>7895.1612903225805</v>
      </c>
      <c r="C25" s="98">
        <v>489500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11</v>
      </c>
      <c r="K25" s="5">
        <v>23</v>
      </c>
      <c r="L25" s="61">
        <v>-280</v>
      </c>
      <c r="N25" s="76" t="s">
        <v>228</v>
      </c>
      <c r="O25" s="86">
        <f t="shared" si="3"/>
        <v>35.690000000000012</v>
      </c>
      <c r="P25" s="80">
        <v>10</v>
      </c>
      <c r="Q25" s="68">
        <v>356.90000000000009</v>
      </c>
    </row>
    <row r="26" spans="1:17">
      <c r="A26" s="20" t="s">
        <v>134</v>
      </c>
      <c r="B26" s="97">
        <f>IF(B$16=0,0,C26/B$16)</f>
        <v>5168.181818181818</v>
      </c>
      <c r="C26" s="98">
        <v>227400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255</v>
      </c>
      <c r="O26" s="86">
        <f t="shared" si="3"/>
        <v>30.683333333333323</v>
      </c>
      <c r="P26" s="80">
        <v>6</v>
      </c>
      <c r="Q26" s="68">
        <v>184.09999999999994</v>
      </c>
    </row>
    <row r="27" spans="1:17">
      <c r="A27" s="20" t="s">
        <v>132</v>
      </c>
      <c r="B27" s="97">
        <f>IF(B$18=0,0,C27/B$18)</f>
        <v>-6753.7037037037035</v>
      </c>
      <c r="C27" s="98">
        <v>-364700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235</v>
      </c>
      <c r="O27" s="86">
        <f t="shared" si="3"/>
        <v>27.309999999999992</v>
      </c>
      <c r="P27" s="80">
        <v>10</v>
      </c>
      <c r="Q27" s="68">
        <v>273.09999999999991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 t="shared" si="3"/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272</v>
      </c>
      <c r="O29" s="86">
        <f t="shared" si="3"/>
        <v>25.02</v>
      </c>
      <c r="P29" s="80">
        <v>10</v>
      </c>
      <c r="Q29" s="68">
        <v>250.2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7</v>
      </c>
      <c r="K30" s="5">
        <v>28</v>
      </c>
      <c r="L30" s="61">
        <v>97.299999999999983</v>
      </c>
      <c r="N30" s="76" t="s">
        <v>227</v>
      </c>
      <c r="O30" s="86">
        <f t="shared" si="3"/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 t="shared" si="3"/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4.7169811320754715E-3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 t="shared" si="3"/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 t="shared" si="3"/>
        <v>5.9555555555555593</v>
      </c>
      <c r="P33" s="80">
        <v>9</v>
      </c>
      <c r="Q33" s="68">
        <v>53.60000000000003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241</v>
      </c>
      <c r="O34" s="86">
        <f t="shared" si="3"/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4">IF(B$17=0,0,B35/B$17)</f>
        <v>6.6037735849056603E-2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169</v>
      </c>
      <c r="O35" s="86">
        <f t="shared" si="3"/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4"/>
        <v>0.21698113207547171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-6.4555555555555539</v>
      </c>
      <c r="P36" s="80">
        <v>9</v>
      </c>
      <c r="Q36" s="68">
        <v>-58.099999999999987</v>
      </c>
    </row>
    <row r="37" spans="1:17">
      <c r="A37" s="19" t="s">
        <v>136</v>
      </c>
      <c r="B37" s="100">
        <v>32</v>
      </c>
      <c r="C37" s="6">
        <f t="shared" si="4"/>
        <v>0.30188679245283018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213</v>
      </c>
      <c r="O37" s="86">
        <f t="shared" si="3"/>
        <v>-8.4571428571428537</v>
      </c>
      <c r="P37" s="80">
        <v>7</v>
      </c>
      <c r="Q37" s="68">
        <v>-59.199999999999982</v>
      </c>
    </row>
    <row r="38" spans="1:17">
      <c r="A38" s="19" t="s">
        <v>137</v>
      </c>
      <c r="B38" s="100">
        <v>9</v>
      </c>
      <c r="C38" s="6">
        <f t="shared" si="4"/>
        <v>8.4905660377358486E-2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276</v>
      </c>
      <c r="O38" s="86">
        <f t="shared" si="3"/>
        <v>-11.15</v>
      </c>
      <c r="P38" s="80">
        <v>8</v>
      </c>
      <c r="Q38" s="68">
        <v>-89.2</v>
      </c>
    </row>
    <row r="39" spans="1:17">
      <c r="A39" s="19" t="s">
        <v>138</v>
      </c>
      <c r="B39" s="100">
        <v>16</v>
      </c>
      <c r="C39" s="6">
        <f t="shared" si="4"/>
        <v>0.15094339622641509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263</v>
      </c>
      <c r="O39" s="86">
        <f t="shared" si="3"/>
        <v>-13.428571428571431</v>
      </c>
      <c r="P39" s="80">
        <v>7</v>
      </c>
      <c r="Q39" s="68">
        <v>-94.000000000000014</v>
      </c>
    </row>
    <row r="40" spans="1:17">
      <c r="A40" s="19" t="s">
        <v>140</v>
      </c>
      <c r="B40" s="100">
        <v>11</v>
      </c>
      <c r="C40" s="6">
        <f t="shared" si="4"/>
        <v>0.10377358490566038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277</v>
      </c>
      <c r="O40" s="86">
        <f t="shared" si="3"/>
        <v>-18.34</v>
      </c>
      <c r="P40" s="80">
        <v>5</v>
      </c>
      <c r="Q40" s="68">
        <v>-91.7</v>
      </c>
    </row>
    <row r="41" spans="1:17">
      <c r="A41" s="19" t="s">
        <v>141</v>
      </c>
      <c r="B41" s="100">
        <v>6</v>
      </c>
      <c r="C41" s="6">
        <f t="shared" si="4"/>
        <v>5.6603773584905662E-2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164</v>
      </c>
      <c r="O41" s="86">
        <f t="shared" si="3"/>
        <v>-19.399999999999999</v>
      </c>
      <c r="P41" s="80">
        <v>4</v>
      </c>
      <c r="Q41" s="68">
        <v>-77.599999999999994</v>
      </c>
    </row>
    <row r="42" spans="1:17">
      <c r="A42" s="19" t="s">
        <v>142</v>
      </c>
      <c r="B42" s="100">
        <v>2</v>
      </c>
      <c r="C42" s="6">
        <f t="shared" si="4"/>
        <v>1.8867924528301886E-2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161</v>
      </c>
      <c r="O42" s="86">
        <f t="shared" si="3"/>
        <v>-20.650000000000006</v>
      </c>
      <c r="P42" s="80">
        <v>2</v>
      </c>
      <c r="Q42" s="68">
        <v>-41.300000000000011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168</v>
      </c>
      <c r="O43" s="86">
        <f t="shared" si="3"/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163</v>
      </c>
      <c r="O45" s="86">
        <f t="shared" si="3"/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179</v>
      </c>
      <c r="O46" s="86">
        <f t="shared" si="3"/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162</v>
      </c>
      <c r="O47" s="86">
        <f t="shared" si="3"/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 t="shared" si="3"/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 t="shared" si="3"/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  <row r="56" spans="11:17">
      <c r="K56" s="5">
        <v>54</v>
      </c>
      <c r="L56" s="61">
        <v>330.39999999999992</v>
      </c>
    </row>
    <row r="57" spans="11:17">
      <c r="K57" s="5">
        <v>55</v>
      </c>
      <c r="L57" s="61">
        <v>319.2999999999999</v>
      </c>
    </row>
    <row r="58" spans="11:17">
      <c r="K58" s="5">
        <v>56</v>
      </c>
      <c r="L58" s="61">
        <v>371.7999999999999</v>
      </c>
    </row>
    <row r="59" spans="11:17">
      <c r="K59" s="5">
        <v>57</v>
      </c>
      <c r="L59" s="61">
        <v>349.99999999999989</v>
      </c>
    </row>
    <row r="60" spans="11:17">
      <c r="K60" s="5">
        <v>58</v>
      </c>
      <c r="L60" s="61">
        <v>292.7999999999999</v>
      </c>
    </row>
    <row r="61" spans="11:17">
      <c r="K61" s="5">
        <v>59</v>
      </c>
      <c r="L61" s="61">
        <v>244.6999999999999</v>
      </c>
    </row>
  </sheetData>
  <sortState xmlns:xlrd2="http://schemas.microsoft.com/office/spreadsheetml/2017/richdata2" ref="E2:I6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41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32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38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38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42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19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11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23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4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2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11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20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6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35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36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12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19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11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19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41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32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38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38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42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19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11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23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22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30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13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9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11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28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40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28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1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5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8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15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12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19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11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23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10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41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32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38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38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42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36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29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19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11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23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1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6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25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11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2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13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33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6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32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12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19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11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19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41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32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38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38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42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19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11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23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11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27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6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13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24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15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20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29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25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2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9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12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15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12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11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2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32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38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19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11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23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0.6785714285714286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20</v>
      </c>
      <c r="Q2" s="63">
        <v>18000</v>
      </c>
    </row>
    <row r="3" spans="1:17">
      <c r="A3" s="19" t="s">
        <v>8</v>
      </c>
      <c r="B3" s="122">
        <v>143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0.6071428571428571</v>
      </c>
      <c r="I3" s="56">
        <v>12</v>
      </c>
      <c r="K3" s="5">
        <v>1</v>
      </c>
      <c r="L3" s="61">
        <v>60.4</v>
      </c>
      <c r="N3" s="76" t="s">
        <v>104</v>
      </c>
      <c r="O3" s="83">
        <f t="shared" si="0"/>
        <v>-860</v>
      </c>
      <c r="P3" s="80">
        <v>20</v>
      </c>
      <c r="Q3" s="64">
        <v>-17200</v>
      </c>
    </row>
    <row r="4" spans="1:17">
      <c r="A4" s="19" t="s">
        <v>6</v>
      </c>
      <c r="B4" s="124">
        <v>-176.1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0.39285714285714285</v>
      </c>
      <c r="I4" s="56">
        <v>20</v>
      </c>
      <c r="K4" s="5">
        <v>2</v>
      </c>
      <c r="L4" s="61">
        <v>122.9</v>
      </c>
      <c r="N4" s="76" t="s">
        <v>105</v>
      </c>
      <c r="O4" s="83">
        <f t="shared" si="0"/>
        <v>-1855</v>
      </c>
      <c r="P4" s="80">
        <v>20</v>
      </c>
      <c r="Q4" s="64">
        <v>-37100</v>
      </c>
    </row>
    <row r="5" spans="1:17">
      <c r="A5" s="19" t="s">
        <v>7</v>
      </c>
      <c r="B5" s="126">
        <f>IF(B$2=0,0,B$4/B$2)</f>
        <v>-8.8049999999999997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0.39285714285714285</v>
      </c>
      <c r="I5" s="56">
        <v>31</v>
      </c>
      <c r="K5" s="5">
        <v>3</v>
      </c>
      <c r="L5" s="61">
        <v>69.800000000000011</v>
      </c>
      <c r="N5" s="76" t="s">
        <v>157</v>
      </c>
      <c r="O5" s="83">
        <f>IF(P5=0,0,Q5/P5)</f>
        <v>290</v>
      </c>
      <c r="P5" s="80">
        <v>20</v>
      </c>
      <c r="Q5" s="64">
        <v>5800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55</v>
      </c>
      <c r="F6" s="30" t="s">
        <v>155</v>
      </c>
      <c r="G6" s="13">
        <v>8</v>
      </c>
      <c r="H6" s="94">
        <f>IF(B$17=0,0,G6/B$17)</f>
        <v>0.2857142857142857</v>
      </c>
      <c r="I6" s="56">
        <v>11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-2146.1538461538462</v>
      </c>
      <c r="P6" s="80">
        <v>13</v>
      </c>
      <c r="Q6" s="64">
        <v>-27900</v>
      </c>
    </row>
    <row r="7" spans="1:17">
      <c r="A7" s="19" t="s">
        <v>2</v>
      </c>
      <c r="B7" s="13">
        <v>4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7</v>
      </c>
      <c r="H7" s="94">
        <f>IF(B$17=0,0,G7/B$17)</f>
        <v>0.25</v>
      </c>
      <c r="I7" s="56">
        <v>27</v>
      </c>
      <c r="K7" s="5">
        <v>5</v>
      </c>
      <c r="L7" s="61">
        <v>23.200000000000014</v>
      </c>
      <c r="N7" s="76" t="s">
        <v>107</v>
      </c>
      <c r="O7" s="83">
        <f t="shared" si="0"/>
        <v>-1744.4444444444443</v>
      </c>
      <c r="P7" s="80">
        <v>9</v>
      </c>
      <c r="Q7" s="64">
        <v>-15700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57</v>
      </c>
      <c r="F8" s="30" t="s">
        <v>21</v>
      </c>
      <c r="G8" s="13">
        <v>5</v>
      </c>
      <c r="H8" s="94">
        <f>IF(B$17=0,0,G8/B$17)</f>
        <v>0.17857142857142858</v>
      </c>
      <c r="I8" s="56">
        <v>32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59</v>
      </c>
      <c r="F9" s="30" t="s">
        <v>23</v>
      </c>
      <c r="G9" s="13">
        <v>4</v>
      </c>
      <c r="H9" s="94">
        <f>IF(B$17=0,0,G9/B$17)</f>
        <v>0.14285714285714285</v>
      </c>
      <c r="I9" s="56">
        <v>19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</v>
      </c>
      <c r="E10" s="33" t="s">
        <v>77</v>
      </c>
      <c r="F10" s="30" t="s">
        <v>41</v>
      </c>
      <c r="G10" s="13">
        <v>3</v>
      </c>
      <c r="H10" s="94">
        <f>IF(B$17=0,0,G10/B$17)</f>
        <v>0.10714285714285714</v>
      </c>
      <c r="I10" s="56">
        <v>7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58</v>
      </c>
      <c r="F11" s="30" t="s">
        <v>22</v>
      </c>
      <c r="G11" s="13">
        <v>2</v>
      </c>
      <c r="H11" s="94">
        <f>IF(B$17=0,0,G11/B$17)</f>
        <v>7.1428571428571425E-2</v>
      </c>
      <c r="I11" s="56">
        <v>19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</v>
      </c>
      <c r="E12" s="33" t="s">
        <v>183</v>
      </c>
      <c r="F12" s="30" t="s">
        <v>186</v>
      </c>
      <c r="G12" s="13">
        <v>2</v>
      </c>
      <c r="H12" s="94">
        <f>IF(B$17=0,0,G12/B$17)</f>
        <v>7.1428571428571425E-2</v>
      </c>
      <c r="I12" s="56">
        <v>4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30</v>
      </c>
      <c r="C13" s="11">
        <f>IF(B$3=0,0,B13/B$3)</f>
        <v>0.20979020979020979</v>
      </c>
      <c r="E13" s="33" t="s">
        <v>182</v>
      </c>
      <c r="F13" s="30" t="s">
        <v>19</v>
      </c>
      <c r="G13" s="13">
        <v>1</v>
      </c>
      <c r="H13" s="94">
        <f>IF(B$17=0,0,G13/B$17)</f>
        <v>3.5714285714285712E-2</v>
      </c>
      <c r="I13" s="56">
        <v>29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27</v>
      </c>
      <c r="C14" s="6">
        <f>IF(B$3=0,0,B14/B$3)</f>
        <v>0.1888111888111888</v>
      </c>
      <c r="E14" s="33" t="s">
        <v>82</v>
      </c>
      <c r="F14" s="30" t="s">
        <v>46</v>
      </c>
      <c r="G14" s="13">
        <v>1</v>
      </c>
      <c r="H14" s="94">
        <f>IF(B$17=0,0,G14/B$17)</f>
        <v>3.5714285714285712E-2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17</v>
      </c>
      <c r="C15" s="4">
        <f>IF(B$13=0,0,B15/B$13)</f>
        <v>0.56666666666666665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-7.9874999999999989</v>
      </c>
      <c r="P15" s="81">
        <v>8</v>
      </c>
      <c r="Q15" s="69">
        <v>-63.899999999999991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0.29629629629629628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0.19580419580419581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0.20979020979020979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3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10</v>
      </c>
      <c r="C19" s="6">
        <f>IF(B$17=0,0,B19/B$17)</f>
        <v>0.35714285714285715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18</v>
      </c>
      <c r="C20" s="6">
        <f>IF(B$17=0,0,B20/B$17)</f>
        <v>0.6428571428571429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15</v>
      </c>
      <c r="K20" s="5">
        <v>18</v>
      </c>
      <c r="L20" s="61">
        <v>-162.19999999999999</v>
      </c>
      <c r="N20" s="76" t="s">
        <v>235</v>
      </c>
      <c r="O20" s="86">
        <f t="shared" si="3"/>
        <v>58.239999999999995</v>
      </c>
      <c r="P20" s="80">
        <v>5</v>
      </c>
      <c r="Q20" s="68">
        <v>291.2</v>
      </c>
    </row>
    <row r="21" spans="1:17">
      <c r="A21" s="19" t="s">
        <v>151</v>
      </c>
      <c r="B21" s="13">
        <v>17</v>
      </c>
      <c r="C21" s="6">
        <f>IF(B$17=0,0,B21/B$17)</f>
        <v>0.6071428571428571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12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0.2857142857142857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-176.1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0.10714285714285714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11</v>
      </c>
      <c r="N23" s="76" t="s">
        <v>263</v>
      </c>
      <c r="O23" s="86">
        <f t="shared" si="3"/>
        <v>11.933333333333332</v>
      </c>
      <c r="P23" s="80">
        <v>3</v>
      </c>
      <c r="Q23" s="68">
        <v>35.799999999999997</v>
      </c>
    </row>
    <row r="24" spans="1:17">
      <c r="A24" s="19" t="s">
        <v>5</v>
      </c>
      <c r="B24" s="16">
        <f>IF(B$17=0,0,C24/B$17)</f>
        <v>7950</v>
      </c>
      <c r="C24" s="8">
        <v>222600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7290</v>
      </c>
      <c r="C25" s="98">
        <v>145800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-6690</v>
      </c>
      <c r="C27" s="98">
        <v>-200700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1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19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7</v>
      </c>
      <c r="N30" s="76" t="s">
        <v>277</v>
      </c>
      <c r="O30" s="86">
        <f t="shared" si="3"/>
        <v>-40.200000000000003</v>
      </c>
      <c r="P30" s="80">
        <v>1</v>
      </c>
      <c r="Q30" s="68">
        <v>-40.200000000000003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10</v>
      </c>
      <c r="N31" s="76" t="s">
        <v>276</v>
      </c>
      <c r="O31" s="86">
        <f t="shared" si="3"/>
        <v>-80.5</v>
      </c>
      <c r="P31" s="80">
        <v>1</v>
      </c>
      <c r="Q31" s="68">
        <v>-80.5</v>
      </c>
    </row>
    <row r="32" spans="1:17">
      <c r="A32" s="21" t="s">
        <v>112</v>
      </c>
      <c r="B32" s="26">
        <v>3</v>
      </c>
      <c r="C32" s="9">
        <f>IF(B$3=0,0,B32/B$3)</f>
        <v>2.097902097902098E-2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-98.45</v>
      </c>
      <c r="P32" s="80">
        <v>2</v>
      </c>
      <c r="Q32" s="68">
        <v>-196.9</v>
      </c>
    </row>
    <row r="33" spans="1:17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  <c r="N33" s="76" t="s">
        <v>231</v>
      </c>
      <c r="O33" s="86">
        <f t="shared" si="3"/>
        <v>-103.69999999999999</v>
      </c>
      <c r="P33" s="80">
        <v>2</v>
      </c>
      <c r="Q33" s="68">
        <v>-207.39999999999998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17">
      <c r="A35" s="52" t="s">
        <v>139</v>
      </c>
      <c r="B35" s="99">
        <v>2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0.17857142857142858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0.32142857142857145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1</v>
      </c>
      <c r="C47" s="9">
        <f t="shared" si="4"/>
        <v>3.5714285714285712E-2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18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11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2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3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11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9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38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38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23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15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12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19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11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22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4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20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6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27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29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32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8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12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19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11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42</v>
      </c>
      <c r="C2" s="121"/>
      <c r="E2" s="32" t="s">
        <v>54</v>
      </c>
      <c r="F2" s="29" t="s">
        <v>20</v>
      </c>
      <c r="G2" s="12">
        <v>39</v>
      </c>
      <c r="H2" s="93">
        <f>IF(B$17=0,0,G2/B$17)</f>
        <v>0.66101694915254239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-1371.4285714285713</v>
      </c>
      <c r="P2" s="79">
        <v>42</v>
      </c>
      <c r="Q2" s="63">
        <v>-57600</v>
      </c>
    </row>
    <row r="3" spans="1:17">
      <c r="A3" s="19" t="s">
        <v>8</v>
      </c>
      <c r="B3" s="122">
        <v>328</v>
      </c>
      <c r="C3" s="123"/>
      <c r="E3" s="33" t="s">
        <v>181</v>
      </c>
      <c r="F3" s="30" t="s">
        <v>156</v>
      </c>
      <c r="G3" s="13">
        <v>32</v>
      </c>
      <c r="H3" s="94">
        <f>IF(B$17=0,0,G3/B$17)</f>
        <v>0.5423728813559322</v>
      </c>
      <c r="I3" s="56">
        <v>19</v>
      </c>
      <c r="K3" s="5">
        <v>1</v>
      </c>
      <c r="L3" s="61">
        <v>-53.7</v>
      </c>
      <c r="N3" s="76" t="s">
        <v>104</v>
      </c>
      <c r="O3" s="83">
        <f t="shared" si="0"/>
        <v>447.61904761904759</v>
      </c>
      <c r="P3" s="80">
        <v>42</v>
      </c>
      <c r="Q3" s="64">
        <v>18800</v>
      </c>
    </row>
    <row r="4" spans="1:17">
      <c r="A4" s="19" t="s">
        <v>6</v>
      </c>
      <c r="B4" s="124">
        <v>-352.39999999999986</v>
      </c>
      <c r="C4" s="125"/>
      <c r="E4" s="33" t="s">
        <v>184</v>
      </c>
      <c r="F4" s="30" t="s">
        <v>187</v>
      </c>
      <c r="G4" s="13">
        <v>31</v>
      </c>
      <c r="H4" s="94">
        <f>IF(B$17=0,0,G4/B$17)</f>
        <v>0.52542372881355937</v>
      </c>
      <c r="I4" s="56">
        <v>15</v>
      </c>
      <c r="K4" s="5">
        <v>2</v>
      </c>
      <c r="L4" s="61">
        <v>-70.800000000000011</v>
      </c>
      <c r="N4" s="76" t="s">
        <v>105</v>
      </c>
      <c r="O4" s="83">
        <f t="shared" si="0"/>
        <v>-1387.8048780487804</v>
      </c>
      <c r="P4" s="80">
        <v>41</v>
      </c>
      <c r="Q4" s="64">
        <v>-56900</v>
      </c>
    </row>
    <row r="5" spans="1:17">
      <c r="A5" s="19" t="s">
        <v>7</v>
      </c>
      <c r="B5" s="126">
        <f>IF(B$2=0,0,B$4/B$2)</f>
        <v>-8.3904761904761873</v>
      </c>
      <c r="C5" s="127"/>
      <c r="E5" s="33" t="s">
        <v>60</v>
      </c>
      <c r="F5" s="30" t="s">
        <v>24</v>
      </c>
      <c r="G5" s="13">
        <v>22</v>
      </c>
      <c r="H5" s="94">
        <f>IF(B$17=0,0,G5/B$17)</f>
        <v>0.3728813559322034</v>
      </c>
      <c r="I5" s="56">
        <v>25</v>
      </c>
      <c r="K5" s="5">
        <v>3</v>
      </c>
      <c r="L5" s="61">
        <v>-67.200000000000017</v>
      </c>
      <c r="N5" s="76" t="s">
        <v>157</v>
      </c>
      <c r="O5" s="83">
        <f>IF(P5=0,0,Q5/P5)</f>
        <v>-410.25641025641028</v>
      </c>
      <c r="P5" s="80">
        <v>39</v>
      </c>
      <c r="Q5" s="64">
        <v>-16000</v>
      </c>
    </row>
    <row r="6" spans="1:17">
      <c r="A6" s="19" t="s">
        <v>1</v>
      </c>
      <c r="B6" s="128">
        <f>IF(B$2=0,0,(B$7*1+B$8*2+B$9*3+B$10*4)/B$2)</f>
        <v>2.7380952380952381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0.2711864406779661</v>
      </c>
      <c r="I6" s="56">
        <v>20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-106.06060606060606</v>
      </c>
      <c r="P6" s="80">
        <v>33</v>
      </c>
      <c r="Q6" s="64">
        <v>-3500</v>
      </c>
    </row>
    <row r="7" spans="1:17">
      <c r="A7" s="19" t="s">
        <v>2</v>
      </c>
      <c r="B7" s="13">
        <v>10</v>
      </c>
      <c r="C7" s="6">
        <f t="shared" ref="C7:C12" si="2">IF(B$2=0,0,B7/B$2)</f>
        <v>0.23809523809523808</v>
      </c>
      <c r="E7" s="33" t="s">
        <v>55</v>
      </c>
      <c r="F7" s="30" t="s">
        <v>155</v>
      </c>
      <c r="G7" s="13">
        <v>13</v>
      </c>
      <c r="H7" s="94">
        <f>IF(B$17=0,0,G7/B$17)</f>
        <v>0.22033898305084745</v>
      </c>
      <c r="I7" s="56">
        <v>19</v>
      </c>
      <c r="K7" s="5">
        <v>5</v>
      </c>
      <c r="L7" s="61">
        <v>-168.90000000000003</v>
      </c>
      <c r="N7" s="76" t="s">
        <v>107</v>
      </c>
      <c r="O7" s="83">
        <f t="shared" si="0"/>
        <v>-795.23809523809518</v>
      </c>
      <c r="P7" s="80">
        <v>21</v>
      </c>
      <c r="Q7" s="64">
        <v>-16700</v>
      </c>
    </row>
    <row r="8" spans="1:17">
      <c r="A8" s="19" t="s">
        <v>3</v>
      </c>
      <c r="B8" s="13">
        <v>7</v>
      </c>
      <c r="C8" s="6">
        <f>IF(B$2=0,0,B8/B$2)</f>
        <v>0.16666666666666666</v>
      </c>
      <c r="E8" s="33" t="s">
        <v>57</v>
      </c>
      <c r="F8" s="30" t="s">
        <v>21</v>
      </c>
      <c r="G8" s="13">
        <v>13</v>
      </c>
      <c r="H8" s="94">
        <f>IF(B$17=0,0,G8/B$17)</f>
        <v>0.22033898305084745</v>
      </c>
      <c r="I8" s="56">
        <v>23</v>
      </c>
      <c r="K8" s="5">
        <v>6</v>
      </c>
      <c r="L8" s="61">
        <v>-225.90000000000003</v>
      </c>
      <c r="N8" s="76" t="s">
        <v>108</v>
      </c>
      <c r="O8" s="83">
        <f t="shared" si="0"/>
        <v>-277.77777777777777</v>
      </c>
      <c r="P8" s="80">
        <v>9</v>
      </c>
      <c r="Q8" s="64">
        <v>-2500</v>
      </c>
    </row>
    <row r="9" spans="1:17">
      <c r="A9" s="20" t="s">
        <v>4</v>
      </c>
      <c r="B9" s="14">
        <v>9</v>
      </c>
      <c r="C9" s="7">
        <f>IF(B$2=0,0,B9/B$2)</f>
        <v>0.21428571428571427</v>
      </c>
      <c r="E9" s="33" t="s">
        <v>182</v>
      </c>
      <c r="F9" s="30" t="s">
        <v>19</v>
      </c>
      <c r="G9" s="13">
        <v>6</v>
      </c>
      <c r="H9" s="94">
        <f>IF(B$17=0,0,G9/B$17)</f>
        <v>0.10169491525423729</v>
      </c>
      <c r="I9" s="56">
        <v>17</v>
      </c>
      <c r="K9" s="5">
        <v>7</v>
      </c>
      <c r="L9" s="61">
        <v>-179.00000000000003</v>
      </c>
      <c r="N9" s="77" t="s">
        <v>158</v>
      </c>
      <c r="O9" s="84">
        <f t="shared" si="0"/>
        <v>-1250</v>
      </c>
      <c r="P9" s="81">
        <v>4</v>
      </c>
      <c r="Q9" s="65">
        <v>-5000</v>
      </c>
    </row>
    <row r="10" spans="1:17">
      <c r="A10" s="20" t="s">
        <v>152</v>
      </c>
      <c r="B10" s="14">
        <v>16</v>
      </c>
      <c r="C10" s="7">
        <f>IF(B$2=0,0,B10/B$2)</f>
        <v>0.38095238095238093</v>
      </c>
      <c r="E10" s="33" t="s">
        <v>59</v>
      </c>
      <c r="F10" s="30" t="s">
        <v>23</v>
      </c>
      <c r="G10" s="13">
        <v>6</v>
      </c>
      <c r="H10" s="94">
        <f>IF(B$17=0,0,G10/B$17)</f>
        <v>0.10169491525423729</v>
      </c>
      <c r="I10" s="56">
        <v>24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17</v>
      </c>
      <c r="C11" s="7">
        <f>IF(B$2=0,0,B11/B$2)</f>
        <v>0.40476190476190477</v>
      </c>
      <c r="E11" s="33" t="s">
        <v>61</v>
      </c>
      <c r="F11" s="30" t="s">
        <v>25</v>
      </c>
      <c r="G11" s="13">
        <v>1</v>
      </c>
      <c r="H11" s="94">
        <f>IF(B$17=0,0,G11/B$17)</f>
        <v>1.6949152542372881E-2</v>
      </c>
      <c r="I11" s="56">
        <v>6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4.7619047619047616E-2</v>
      </c>
      <c r="E12" s="33" t="s">
        <v>66</v>
      </c>
      <c r="F12" s="30" t="s">
        <v>30</v>
      </c>
      <c r="G12" s="13">
        <v>1</v>
      </c>
      <c r="H12" s="94">
        <f>IF(B$17=0,0,G12/B$17)</f>
        <v>1.6949152542372881E-2</v>
      </c>
      <c r="I12" s="56">
        <v>12</v>
      </c>
      <c r="K12" s="5">
        <v>10</v>
      </c>
      <c r="L12" s="61">
        <v>-333.20000000000005</v>
      </c>
      <c r="N12" s="75" t="s">
        <v>126</v>
      </c>
      <c r="O12" s="85">
        <f>IF(P12=0,0,Q12/P12)</f>
        <v>-10.933333333333335</v>
      </c>
      <c r="P12" s="79">
        <v>12</v>
      </c>
      <c r="Q12" s="67">
        <v>-131.20000000000002</v>
      </c>
    </row>
    <row r="13" spans="1:17">
      <c r="A13" s="22" t="s">
        <v>97</v>
      </c>
      <c r="B13" s="15">
        <v>51</v>
      </c>
      <c r="C13" s="11">
        <f>IF(B$3=0,0,B13/B$3)</f>
        <v>0.15548780487804878</v>
      </c>
      <c r="E13" s="33" t="s">
        <v>183</v>
      </c>
      <c r="F13" s="30" t="s">
        <v>186</v>
      </c>
      <c r="G13" s="13">
        <v>1</v>
      </c>
      <c r="H13" s="94">
        <f>IF(B$17=0,0,G13/B$17)</f>
        <v>1.6949152542372881E-2</v>
      </c>
      <c r="I13" s="56">
        <v>16</v>
      </c>
      <c r="K13" s="5">
        <v>11</v>
      </c>
      <c r="L13" s="61">
        <v>-378.40000000000003</v>
      </c>
      <c r="N13" s="76" t="s">
        <v>127</v>
      </c>
      <c r="O13" s="86">
        <f>IF(P13=0,0,Q13/P13)</f>
        <v>-3.1375000000000002</v>
      </c>
      <c r="P13" s="80">
        <v>8</v>
      </c>
      <c r="Q13" s="68">
        <v>-25.1</v>
      </c>
    </row>
    <row r="14" spans="1:17">
      <c r="A14" s="19" t="s">
        <v>94</v>
      </c>
      <c r="B14" s="13">
        <v>69</v>
      </c>
      <c r="C14" s="6">
        <f>IF(B$3=0,0,B14/B$3)</f>
        <v>0.21036585365853658</v>
      </c>
      <c r="E14" s="33" t="s">
        <v>71</v>
      </c>
      <c r="F14" s="30" t="s">
        <v>35</v>
      </c>
      <c r="G14" s="13">
        <v>1</v>
      </c>
      <c r="H14" s="94">
        <f>IF(B$17=0,0,G14/B$17)</f>
        <v>1.6949152542372881E-2</v>
      </c>
      <c r="I14" s="56">
        <v>14</v>
      </c>
      <c r="K14" s="5">
        <v>12</v>
      </c>
      <c r="L14" s="61">
        <v>-403.8</v>
      </c>
      <c r="N14" s="76" t="s">
        <v>128</v>
      </c>
      <c r="O14" s="86">
        <f>IF(P14=0,0,Q14/P14)</f>
        <v>-21.433333333333326</v>
      </c>
      <c r="P14" s="80">
        <v>12</v>
      </c>
      <c r="Q14" s="68">
        <v>-257.19999999999993</v>
      </c>
    </row>
    <row r="15" spans="1:17">
      <c r="A15" s="18" t="s">
        <v>99</v>
      </c>
      <c r="B15" s="12">
        <f>B21</f>
        <v>32</v>
      </c>
      <c r="C15" s="4">
        <f>IF(B$13=0,0,B15/B$13)</f>
        <v>0.62745098039215685</v>
      </c>
      <c r="E15" s="33" t="s">
        <v>76</v>
      </c>
      <c r="F15" s="30" t="s">
        <v>40</v>
      </c>
      <c r="G15" s="13">
        <v>1</v>
      </c>
      <c r="H15" s="94">
        <f>IF(B$17=0,0,G15/B$17)</f>
        <v>1.6949152542372881E-2</v>
      </c>
      <c r="I15" s="56">
        <v>4</v>
      </c>
      <c r="K15" s="5">
        <v>13</v>
      </c>
      <c r="L15" s="61">
        <v>-426.8</v>
      </c>
      <c r="N15" s="77" t="s">
        <v>159</v>
      </c>
      <c r="O15" s="87">
        <f>IF(P15=0,0,Q15/P15)</f>
        <v>6.1100000000000021</v>
      </c>
      <c r="P15" s="81">
        <v>10</v>
      </c>
      <c r="Q15" s="69">
        <v>61.100000000000023</v>
      </c>
    </row>
    <row r="16" spans="1:17">
      <c r="A16" s="18" t="s">
        <v>100</v>
      </c>
      <c r="B16" s="12">
        <f>B22</f>
        <v>19</v>
      </c>
      <c r="C16" s="4">
        <f>IF(B$14=0,0,B16/B$14)</f>
        <v>0.27536231884057971</v>
      </c>
      <c r="E16" s="33" t="s">
        <v>77</v>
      </c>
      <c r="F16" s="30" t="s">
        <v>41</v>
      </c>
      <c r="G16" s="13">
        <v>1</v>
      </c>
      <c r="H16" s="94">
        <f>IF(B$17=0,0,G16/B$17)</f>
        <v>1.6949152542372881E-2</v>
      </c>
      <c r="I16" s="56">
        <v>22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59</v>
      </c>
      <c r="C17" s="4">
        <f>IF(B$3=0,0,B17/B$3)</f>
        <v>0.1798780487804878</v>
      </c>
      <c r="E17" s="33" t="s">
        <v>58</v>
      </c>
      <c r="F17" s="30" t="s">
        <v>22</v>
      </c>
      <c r="G17" s="13">
        <v>0</v>
      </c>
      <c r="H17" s="94">
        <f>IF(B$17=0,0,G17/B$17)</f>
        <v>0</v>
      </c>
      <c r="I17" s="56">
        <v>29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51</v>
      </c>
      <c r="C18" s="6">
        <f>IF(B$3=0,0,B18/B$3)</f>
        <v>0.15548780487804878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8</v>
      </c>
      <c r="K18" s="5">
        <v>16</v>
      </c>
      <c r="L18" s="61">
        <v>-383.6</v>
      </c>
      <c r="N18" s="75" t="s">
        <v>244</v>
      </c>
      <c r="O18" s="85">
        <f>IF(P18=0,0,Q18/P18)</f>
        <v>82.149999999999991</v>
      </c>
      <c r="P18" s="79">
        <v>2</v>
      </c>
      <c r="Q18" s="67">
        <v>164.29999999999998</v>
      </c>
    </row>
    <row r="19" spans="1:17">
      <c r="A19" s="19" t="s">
        <v>12</v>
      </c>
      <c r="B19" s="13">
        <v>21</v>
      </c>
      <c r="C19" s="6">
        <f>IF(B$17=0,0,B19/B$17)</f>
        <v>0.3559322033898305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-455.70000000000005</v>
      </c>
      <c r="N19" s="76" t="s">
        <v>238</v>
      </c>
      <c r="O19" s="86">
        <f>IF(P19=0,0,Q19/P19)</f>
        <v>25.44</v>
      </c>
      <c r="P19" s="80">
        <v>5</v>
      </c>
      <c r="Q19" s="68">
        <v>127.2</v>
      </c>
    </row>
    <row r="20" spans="1:17">
      <c r="A20" s="19" t="s">
        <v>11</v>
      </c>
      <c r="B20" s="13">
        <v>38</v>
      </c>
      <c r="C20" s="6">
        <f>IF(B$17=0,0,B20/B$17)</f>
        <v>0.64406779661016944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-401.40000000000003</v>
      </c>
      <c r="N20" s="76" t="s">
        <v>169</v>
      </c>
      <c r="O20" s="86">
        <f>IF(P20=0,0,Q20/P20)</f>
        <v>21.671428571428574</v>
      </c>
      <c r="P20" s="80">
        <v>7</v>
      </c>
      <c r="Q20" s="68">
        <v>151.70000000000002</v>
      </c>
    </row>
    <row r="21" spans="1:17">
      <c r="A21" s="19" t="s">
        <v>151</v>
      </c>
      <c r="B21" s="13">
        <v>32</v>
      </c>
      <c r="C21" s="6">
        <f>IF(B$17=0,0,B21/B$17)</f>
        <v>0.5423728813559322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-431.1</v>
      </c>
      <c r="N21" s="76" t="s">
        <v>277</v>
      </c>
      <c r="O21" s="86">
        <f>IF(P21=0,0,Q21/P21)</f>
        <v>12.777777777777779</v>
      </c>
      <c r="P21" s="80">
        <v>9</v>
      </c>
      <c r="Q21" s="68">
        <v>115.00000000000001</v>
      </c>
    </row>
    <row r="22" spans="1:17">
      <c r="A22" s="19" t="s">
        <v>149</v>
      </c>
      <c r="B22" s="13">
        <v>19</v>
      </c>
      <c r="C22" s="6">
        <f>IF(B$17=0,0,B22/B$17)</f>
        <v>0.32203389830508472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12</v>
      </c>
      <c r="K22" s="5">
        <v>20</v>
      </c>
      <c r="L22" s="61">
        <v>-368.5</v>
      </c>
      <c r="N22" s="76" t="s">
        <v>255</v>
      </c>
      <c r="O22" s="86">
        <f>IF(P22=0,0,Q22/P22)</f>
        <v>7.6090909090909031</v>
      </c>
      <c r="P22" s="80">
        <v>11</v>
      </c>
      <c r="Q22" s="68">
        <v>83.699999999999932</v>
      </c>
    </row>
    <row r="23" spans="1:17">
      <c r="A23" s="19" t="s">
        <v>150</v>
      </c>
      <c r="B23" s="13">
        <v>8</v>
      </c>
      <c r="C23" s="6">
        <f>IF(B$17=0,0,B23/B$17)</f>
        <v>0.13559322033898305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-413.5</v>
      </c>
      <c r="N23" s="76" t="s">
        <v>265</v>
      </c>
      <c r="O23" s="86">
        <f>IF(P23=0,0,Q23/P23)</f>
        <v>-3.8142857142857158</v>
      </c>
      <c r="P23" s="80">
        <v>7</v>
      </c>
      <c r="Q23" s="68">
        <v>-26.70000000000001</v>
      </c>
    </row>
    <row r="24" spans="1:17">
      <c r="A24" s="19" t="s">
        <v>5</v>
      </c>
      <c r="B24" s="16">
        <f>IF(B$17=0,0,C24/B$17)</f>
        <v>6013.5593220338988</v>
      </c>
      <c r="C24" s="8">
        <v>354800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11</v>
      </c>
      <c r="K24" s="5">
        <v>22</v>
      </c>
      <c r="L24" s="61">
        <v>-350.8</v>
      </c>
      <c r="N24" s="76" t="s">
        <v>216</v>
      </c>
      <c r="O24" s="86">
        <f>IF(P24=0,0,Q24/P24)</f>
        <v>-4.3000000000000016</v>
      </c>
      <c r="P24" s="80">
        <v>3</v>
      </c>
      <c r="Q24" s="68">
        <v>-12.900000000000006</v>
      </c>
    </row>
    <row r="25" spans="1:17">
      <c r="A25" s="20" t="s">
        <v>133</v>
      </c>
      <c r="B25" s="97">
        <f>IF($B$17-B$16=0,0,C25/($B$17-B$16))</f>
        <v>7047.5</v>
      </c>
      <c r="C25" s="98">
        <v>281900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-349.2</v>
      </c>
      <c r="N25" s="76" t="s">
        <v>272</v>
      </c>
      <c r="O25" s="86">
        <f>IF(P25=0,0,Q25/P25)</f>
        <v>-8.8600000000000012</v>
      </c>
      <c r="P25" s="80">
        <v>15</v>
      </c>
      <c r="Q25" s="68">
        <v>-132.9</v>
      </c>
    </row>
    <row r="26" spans="1:17">
      <c r="A26" s="20" t="s">
        <v>134</v>
      </c>
      <c r="B26" s="97">
        <f>IF(B$16=0,0,C26/B$16)</f>
        <v>3836.8421052631579</v>
      </c>
      <c r="C26" s="98">
        <v>72900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-371.59999999999997</v>
      </c>
      <c r="N26" s="76" t="s">
        <v>269</v>
      </c>
      <c r="O26" s="86">
        <f>IF(P26=0,0,Q26/P26)</f>
        <v>-12.800000000000006</v>
      </c>
      <c r="P26" s="80">
        <v>3</v>
      </c>
      <c r="Q26" s="68">
        <v>-38.40000000000002</v>
      </c>
    </row>
    <row r="27" spans="1:17">
      <c r="A27" s="20" t="s">
        <v>132</v>
      </c>
      <c r="B27" s="97">
        <f>IF(B$18=0,0,C27/B$18)</f>
        <v>-5770.588235294118</v>
      </c>
      <c r="C27" s="98">
        <v>-294300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-361.29999999999995</v>
      </c>
      <c r="N27" s="76" t="s">
        <v>276</v>
      </c>
      <c r="O27" s="86">
        <f>IF(P27=0,0,Q27/P27)</f>
        <v>-18.549999999999994</v>
      </c>
      <c r="P27" s="80">
        <v>16</v>
      </c>
      <c r="Q27" s="68">
        <v>-296.7999999999999</v>
      </c>
    </row>
    <row r="28" spans="1:17">
      <c r="A28" s="19" t="s">
        <v>130</v>
      </c>
      <c r="B28" s="13">
        <v>5</v>
      </c>
      <c r="C28" s="96">
        <v>0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19</v>
      </c>
      <c r="K28" s="5">
        <v>26</v>
      </c>
      <c r="L28" s="61">
        <v>-416.09999999999997</v>
      </c>
      <c r="N28" s="76" t="s">
        <v>297</v>
      </c>
      <c r="O28" s="86">
        <f>IF(P28=0,0,Q28/P28)</f>
        <v>-22.049999999999997</v>
      </c>
      <c r="P28" s="80">
        <v>2</v>
      </c>
      <c r="Q28" s="68">
        <v>-44.099999999999994</v>
      </c>
    </row>
    <row r="29" spans="1:17">
      <c r="A29" s="19" t="s">
        <v>131</v>
      </c>
      <c r="B29" s="13">
        <v>30</v>
      </c>
      <c r="C29" s="96">
        <v>14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-462.49999999999994</v>
      </c>
      <c r="N29" s="76" t="s">
        <v>258</v>
      </c>
      <c r="O29" s="86">
        <f>IF(P29=0,0,Q29/P29)</f>
        <v>-23.5</v>
      </c>
      <c r="P29" s="80">
        <v>3</v>
      </c>
      <c r="Q29" s="68">
        <v>-70.5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-371.19999999999993</v>
      </c>
      <c r="N30" s="76" t="s">
        <v>304</v>
      </c>
      <c r="O30" s="86">
        <f>IF(P30=0,0,Q30/P30)</f>
        <v>-24.666666666666671</v>
      </c>
      <c r="P30" s="80">
        <v>9</v>
      </c>
      <c r="Q30" s="68">
        <v>-222.00000000000003</v>
      </c>
    </row>
    <row r="31" spans="1:17">
      <c r="A31" s="22" t="s">
        <v>148</v>
      </c>
      <c r="B31" s="116">
        <v>71300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-314.99999999999994</v>
      </c>
      <c r="N31" s="76" t="s">
        <v>195</v>
      </c>
      <c r="O31" s="86">
        <f>IF(P31=0,0,Q31/P31)</f>
        <v>-27.309999999999992</v>
      </c>
      <c r="P31" s="80">
        <v>10</v>
      </c>
      <c r="Q31" s="68">
        <v>-273.09999999999991</v>
      </c>
    </row>
    <row r="32" spans="1:17">
      <c r="A32" s="21" t="s">
        <v>112</v>
      </c>
      <c r="B32" s="26">
        <v>1</v>
      </c>
      <c r="C32" s="9">
        <f>IF(B$3=0,0,B32/B$3)</f>
        <v>3.0487804878048782E-3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-366.19999999999993</v>
      </c>
      <c r="N32" s="76" t="s">
        <v>263</v>
      </c>
      <c r="O32" s="86">
        <f>IF(P32=0,0,Q32/P32)</f>
        <v>-29.687499999999996</v>
      </c>
      <c r="P32" s="80">
        <v>16</v>
      </c>
      <c r="Q32" s="68">
        <v>-474.99999999999994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-408.39999999999992</v>
      </c>
      <c r="N33" s="76" t="s">
        <v>241</v>
      </c>
      <c r="O33" s="86">
        <f>IF(P33=0,0,Q33/P33)</f>
        <v>-35.400000000000006</v>
      </c>
      <c r="P33" s="80">
        <v>2</v>
      </c>
      <c r="Q33" s="68">
        <v>-70.800000000000011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-408.7999999999999</v>
      </c>
      <c r="N34" s="76" t="s">
        <v>228</v>
      </c>
      <c r="O34" s="86">
        <f>IF(P34=0,0,Q34/P34)</f>
        <v>-58.239999999999995</v>
      </c>
      <c r="P34" s="80">
        <v>5</v>
      </c>
      <c r="Q34" s="68">
        <v>-291.2</v>
      </c>
    </row>
    <row r="35" spans="1:17">
      <c r="A35" s="52" t="s">
        <v>139</v>
      </c>
      <c r="B35" s="99">
        <v>8</v>
      </c>
      <c r="C35" s="102">
        <f t="shared" ref="C35:C47" si="3">IF(B$17=0,0,B35/B$17)</f>
        <v>0.13559322033898305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-428.59999999999991</v>
      </c>
      <c r="N35" s="76" t="s">
        <v>262</v>
      </c>
      <c r="O35" s="86">
        <f>IF(P35=0,0,Q35/P35)</f>
        <v>-64.5</v>
      </c>
      <c r="P35" s="80">
        <v>1</v>
      </c>
      <c r="Q35" s="68">
        <v>-64.5</v>
      </c>
    </row>
    <row r="36" spans="1:17">
      <c r="A36" s="19" t="s">
        <v>135</v>
      </c>
      <c r="B36" s="13">
        <v>15</v>
      </c>
      <c r="C36" s="6">
        <f t="shared" si="3"/>
        <v>0.25423728813559321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-417.7999999999999</v>
      </c>
    </row>
    <row r="37" spans="1:17">
      <c r="A37" s="19" t="s">
        <v>136</v>
      </c>
      <c r="B37" s="100">
        <v>7</v>
      </c>
      <c r="C37" s="6">
        <f t="shared" si="3"/>
        <v>0.11864406779661017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-468.99999999999989</v>
      </c>
    </row>
    <row r="38" spans="1:17">
      <c r="A38" s="19" t="s">
        <v>137</v>
      </c>
      <c r="B38" s="100">
        <v>19</v>
      </c>
      <c r="C38" s="6">
        <f t="shared" si="3"/>
        <v>0.32203389830508472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-410.2999999999999</v>
      </c>
    </row>
    <row r="39" spans="1:17">
      <c r="A39" s="19" t="s">
        <v>138</v>
      </c>
      <c r="B39" s="100">
        <v>7</v>
      </c>
      <c r="C39" s="6">
        <f t="shared" si="3"/>
        <v>0.11864406779661017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-385.99999999999989</v>
      </c>
    </row>
    <row r="40" spans="1:17">
      <c r="A40" s="19" t="s">
        <v>140</v>
      </c>
      <c r="B40" s="100">
        <v>3</v>
      </c>
      <c r="C40" s="6">
        <f t="shared" si="3"/>
        <v>5.0847457627118647E-2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-404.99999999999989</v>
      </c>
    </row>
    <row r="41" spans="1:17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-424.99999999999989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-468.89999999999986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-412.69999999999987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-352.39999999999986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20</v>
      </c>
      <c r="H2" s="93">
        <f>IF(B$17=0,0,G2/B$17)</f>
        <v>0.58823529411764708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320</v>
      </c>
      <c r="P2" s="79">
        <v>25</v>
      </c>
      <c r="Q2" s="63">
        <v>8000</v>
      </c>
    </row>
    <row r="3" spans="1:17">
      <c r="A3" s="19" t="s">
        <v>8</v>
      </c>
      <c r="B3" s="122">
        <v>185</v>
      </c>
      <c r="C3" s="123"/>
      <c r="E3" s="33" t="s">
        <v>60</v>
      </c>
      <c r="F3" s="30" t="s">
        <v>24</v>
      </c>
      <c r="G3" s="13">
        <v>20</v>
      </c>
      <c r="H3" s="94">
        <f>IF(B$17=0,0,G3/B$17)</f>
        <v>0.58823529411764708</v>
      </c>
      <c r="I3" s="56">
        <v>10</v>
      </c>
      <c r="K3" s="5">
        <v>1</v>
      </c>
      <c r="L3" s="61">
        <v>-31</v>
      </c>
      <c r="N3" s="76" t="s">
        <v>104</v>
      </c>
      <c r="O3" s="83">
        <f t="shared" si="0"/>
        <v>424</v>
      </c>
      <c r="P3" s="80">
        <v>25</v>
      </c>
      <c r="Q3" s="64">
        <v>10600</v>
      </c>
    </row>
    <row r="4" spans="1:17">
      <c r="A4" s="19" t="s">
        <v>6</v>
      </c>
      <c r="B4" s="124">
        <v>-242.09999999999994</v>
      </c>
      <c r="C4" s="125"/>
      <c r="E4" s="33" t="s">
        <v>181</v>
      </c>
      <c r="F4" s="30" t="s">
        <v>156</v>
      </c>
      <c r="G4" s="13">
        <v>19</v>
      </c>
      <c r="H4" s="94">
        <f>IF(B$17=0,0,G4/B$17)</f>
        <v>0.55882352941176472</v>
      </c>
      <c r="I4" s="56">
        <v>17</v>
      </c>
      <c r="K4" s="5">
        <v>2</v>
      </c>
      <c r="L4" s="61">
        <v>-52.3</v>
      </c>
      <c r="N4" s="76" t="s">
        <v>105</v>
      </c>
      <c r="O4" s="83">
        <f t="shared" si="0"/>
        <v>-1418.1818181818182</v>
      </c>
      <c r="P4" s="80">
        <v>22</v>
      </c>
      <c r="Q4" s="64">
        <v>-31200</v>
      </c>
    </row>
    <row r="5" spans="1:17">
      <c r="A5" s="19" t="s">
        <v>7</v>
      </c>
      <c r="B5" s="126">
        <f>IF(B$2=0,0,B$4/B$2)</f>
        <v>-9.6839999999999975</v>
      </c>
      <c r="C5" s="127"/>
      <c r="E5" s="33" t="s">
        <v>184</v>
      </c>
      <c r="F5" s="30" t="s">
        <v>187</v>
      </c>
      <c r="G5" s="13">
        <v>14</v>
      </c>
      <c r="H5" s="94">
        <f>IF(B$17=0,0,G5/B$17)</f>
        <v>0.41176470588235292</v>
      </c>
      <c r="I5" s="56">
        <v>29</v>
      </c>
      <c r="K5" s="5">
        <v>3</v>
      </c>
      <c r="L5" s="61">
        <v>-44.9</v>
      </c>
      <c r="N5" s="76" t="s">
        <v>157</v>
      </c>
      <c r="O5" s="83">
        <f>IF(P5=0,0,Q5/P5)</f>
        <v>-635</v>
      </c>
      <c r="P5" s="80">
        <v>20</v>
      </c>
      <c r="Q5" s="64">
        <v>-12700</v>
      </c>
    </row>
    <row r="6" spans="1:17">
      <c r="A6" s="19" t="s">
        <v>1</v>
      </c>
      <c r="B6" s="128">
        <f>IF(B$2=0,0,(B$7*1+B$8*2+B$9*3+B$10*4)/B$2)</f>
        <v>2.64</v>
      </c>
      <c r="C6" s="129"/>
      <c r="E6" s="33" t="s">
        <v>56</v>
      </c>
      <c r="F6" s="30" t="s">
        <v>185</v>
      </c>
      <c r="G6" s="13">
        <v>11</v>
      </c>
      <c r="H6" s="94">
        <f>IF(B$17=0,0,G6/B$17)</f>
        <v>0.3235294117647059</v>
      </c>
      <c r="I6" s="56">
        <v>16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-1475</v>
      </c>
      <c r="P6" s="80">
        <v>12</v>
      </c>
      <c r="Q6" s="64">
        <v>-17700</v>
      </c>
    </row>
    <row r="7" spans="1:17">
      <c r="A7" s="19" t="s">
        <v>2</v>
      </c>
      <c r="B7" s="13">
        <v>2</v>
      </c>
      <c r="C7" s="6">
        <f t="shared" ref="C7:C12" si="2">IF(B$2=0,0,B7/B$2)</f>
        <v>0.08</v>
      </c>
      <c r="E7" s="33" t="s">
        <v>57</v>
      </c>
      <c r="F7" s="30" t="s">
        <v>21</v>
      </c>
      <c r="G7" s="13">
        <v>8</v>
      </c>
      <c r="H7" s="94">
        <f>IF(B$17=0,0,G7/B$17)</f>
        <v>0.23529411764705882</v>
      </c>
      <c r="I7" s="56">
        <v>21</v>
      </c>
      <c r="K7" s="5">
        <v>5</v>
      </c>
      <c r="L7" s="61">
        <v>-96.399999999999991</v>
      </c>
      <c r="N7" s="76" t="s">
        <v>107</v>
      </c>
      <c r="O7" s="83">
        <f t="shared" si="0"/>
        <v>-3777.7777777777778</v>
      </c>
      <c r="P7" s="80">
        <v>9</v>
      </c>
      <c r="Q7" s="64">
        <v>-34000</v>
      </c>
    </row>
    <row r="8" spans="1:17">
      <c r="A8" s="19" t="s">
        <v>3</v>
      </c>
      <c r="B8" s="13">
        <v>10</v>
      </c>
      <c r="C8" s="6">
        <f>IF(B$2=0,0,B8/B$2)</f>
        <v>0.4</v>
      </c>
      <c r="E8" s="33" t="s">
        <v>55</v>
      </c>
      <c r="F8" s="30" t="s">
        <v>155</v>
      </c>
      <c r="G8" s="13">
        <v>7</v>
      </c>
      <c r="H8" s="94">
        <f>IF(B$17=0,0,G8/B$17)</f>
        <v>0.20588235294117646</v>
      </c>
      <c r="I8" s="56">
        <v>24</v>
      </c>
      <c r="K8" s="5">
        <v>6</v>
      </c>
      <c r="L8" s="61">
        <v>-123.29999999999998</v>
      </c>
      <c r="N8" s="76" t="s">
        <v>108</v>
      </c>
      <c r="O8" s="83">
        <f t="shared" si="0"/>
        <v>700</v>
      </c>
      <c r="P8" s="80">
        <v>4</v>
      </c>
      <c r="Q8" s="64">
        <v>2800</v>
      </c>
    </row>
    <row r="9" spans="1:17">
      <c r="A9" s="20" t="s">
        <v>4</v>
      </c>
      <c r="B9" s="14">
        <v>8</v>
      </c>
      <c r="C9" s="7">
        <f>IF(B$2=0,0,B9/B$2)</f>
        <v>0.32</v>
      </c>
      <c r="E9" s="33" t="s">
        <v>59</v>
      </c>
      <c r="F9" s="30" t="s">
        <v>23</v>
      </c>
      <c r="G9" s="13">
        <v>7</v>
      </c>
      <c r="H9" s="94">
        <f>IF(B$17=0,0,G9/B$17)</f>
        <v>0.20588235294117646</v>
      </c>
      <c r="I9" s="56">
        <v>10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5</v>
      </c>
      <c r="C10" s="7">
        <f>IF(B$2=0,0,B10/B$2)</f>
        <v>0.2</v>
      </c>
      <c r="E10" s="33" t="s">
        <v>182</v>
      </c>
      <c r="F10" s="30" t="s">
        <v>19</v>
      </c>
      <c r="G10" s="13">
        <v>6</v>
      </c>
      <c r="H10" s="94">
        <f>IF(B$17=0,0,G10/B$17)</f>
        <v>0.17647058823529413</v>
      </c>
      <c r="I10" s="56">
        <v>10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12</v>
      </c>
      <c r="C11" s="7">
        <f>IF(B$2=0,0,B11/B$2)</f>
        <v>0.48</v>
      </c>
      <c r="E11" s="33" t="s">
        <v>58</v>
      </c>
      <c r="F11" s="30" t="s">
        <v>22</v>
      </c>
      <c r="G11" s="13">
        <v>3</v>
      </c>
      <c r="H11" s="94">
        <f>IF(B$17=0,0,G11/B$17)</f>
        <v>8.8235294117647065E-2</v>
      </c>
      <c r="I11" s="56">
        <v>15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0.04</v>
      </c>
      <c r="E12" s="33" t="s">
        <v>69</v>
      </c>
      <c r="F12" s="30" t="s">
        <v>33</v>
      </c>
      <c r="G12" s="13">
        <v>2</v>
      </c>
      <c r="H12" s="94">
        <f>IF(B$17=0,0,G12/B$17)</f>
        <v>5.8823529411764705E-2</v>
      </c>
      <c r="I12" s="56">
        <v>3</v>
      </c>
      <c r="K12" s="5">
        <v>10</v>
      </c>
      <c r="L12" s="61">
        <v>-217.49999999999997</v>
      </c>
      <c r="N12" s="75" t="s">
        <v>126</v>
      </c>
      <c r="O12" s="85">
        <f>IF(P12=0,0,Q12/P12)</f>
        <v>9.4000000000000021</v>
      </c>
      <c r="P12" s="79">
        <v>4</v>
      </c>
      <c r="Q12" s="67">
        <v>37.600000000000009</v>
      </c>
    </row>
    <row r="13" spans="1:17">
      <c r="A13" s="22" t="s">
        <v>97</v>
      </c>
      <c r="B13" s="15">
        <v>29</v>
      </c>
      <c r="C13" s="11">
        <f>IF(B$3=0,0,B13/B$3)</f>
        <v>0.15675675675675677</v>
      </c>
      <c r="E13" s="33" t="s">
        <v>74</v>
      </c>
      <c r="F13" s="30" t="s">
        <v>38</v>
      </c>
      <c r="G13" s="13">
        <v>2</v>
      </c>
      <c r="H13" s="94">
        <f>IF(B$17=0,0,G13/B$17)</f>
        <v>5.8823529411764705E-2</v>
      </c>
      <c r="I13" s="56">
        <v>8</v>
      </c>
      <c r="K13" s="5">
        <v>11</v>
      </c>
      <c r="L13" s="61">
        <v>-246.89999999999998</v>
      </c>
      <c r="N13" s="76" t="s">
        <v>127</v>
      </c>
      <c r="O13" s="86">
        <f>IF(P13=0,0,Q13/P13)</f>
        <v>-16.119999999999997</v>
      </c>
      <c r="P13" s="80">
        <v>5</v>
      </c>
      <c r="Q13" s="68">
        <v>-80.599999999999994</v>
      </c>
    </row>
    <row r="14" spans="1:17">
      <c r="A14" s="19" t="s">
        <v>94</v>
      </c>
      <c r="B14" s="13">
        <v>40</v>
      </c>
      <c r="C14" s="6">
        <f>IF(B$3=0,0,B14/B$3)</f>
        <v>0.21621621621621623</v>
      </c>
      <c r="E14" s="33" t="s">
        <v>77</v>
      </c>
      <c r="F14" s="30" t="s">
        <v>41</v>
      </c>
      <c r="G14" s="13">
        <v>1</v>
      </c>
      <c r="H14" s="94">
        <f>IF(B$17=0,0,G14/B$17)</f>
        <v>2.9411764705882353E-2</v>
      </c>
      <c r="I14" s="56">
        <v>16</v>
      </c>
      <c r="K14" s="5">
        <v>12</v>
      </c>
      <c r="L14" s="61">
        <v>-237.89999999999998</v>
      </c>
      <c r="N14" s="76" t="s">
        <v>128</v>
      </c>
      <c r="O14" s="86">
        <f>IF(P14=0,0,Q14/P14)</f>
        <v>-19.9375</v>
      </c>
      <c r="P14" s="80">
        <v>8</v>
      </c>
      <c r="Q14" s="68">
        <v>-159.5</v>
      </c>
    </row>
    <row r="15" spans="1:17">
      <c r="A15" s="18" t="s">
        <v>99</v>
      </c>
      <c r="B15" s="12">
        <f>B21</f>
        <v>19</v>
      </c>
      <c r="C15" s="4">
        <f>IF(B$13=0,0,B15/B$13)</f>
        <v>0.65517241379310343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-227.09999999999997</v>
      </c>
      <c r="N15" s="77" t="s">
        <v>159</v>
      </c>
      <c r="O15" s="87">
        <f>IF(P15=0,0,Q15/P15)</f>
        <v>-4.9499999999999993</v>
      </c>
      <c r="P15" s="81">
        <v>8</v>
      </c>
      <c r="Q15" s="69">
        <v>-39.599999999999994</v>
      </c>
    </row>
    <row r="16" spans="1:17">
      <c r="A16" s="18" t="s">
        <v>100</v>
      </c>
      <c r="B16" s="12">
        <f>B22</f>
        <v>12</v>
      </c>
      <c r="C16" s="4">
        <f>IF(B$14=0,0,B16/B$14)</f>
        <v>0.3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34</v>
      </c>
      <c r="C17" s="4">
        <f>IF(B$3=0,0,B17/B$3)</f>
        <v>0.18378378378378379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23</v>
      </c>
      <c r="C18" s="6">
        <f>IF(B$3=0,0,B18/B$3)</f>
        <v>0.12432432432432433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-221.39999999999995</v>
      </c>
      <c r="N18" s="75" t="s">
        <v>304</v>
      </c>
      <c r="O18" s="85">
        <f t="shared" ref="O18:O35" si="3"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15</v>
      </c>
      <c r="C19" s="6">
        <f>IF(B$17=0,0,B19/B$17)</f>
        <v>0.44117647058823528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-210.49999999999994</v>
      </c>
      <c r="N19" s="76" t="s">
        <v>265</v>
      </c>
      <c r="O19" s="86">
        <f t="shared" si="3"/>
        <v>68.8</v>
      </c>
      <c r="P19" s="80">
        <v>1</v>
      </c>
      <c r="Q19" s="68">
        <v>68.8</v>
      </c>
    </row>
    <row r="20" spans="1:17">
      <c r="A20" s="19" t="s">
        <v>11</v>
      </c>
      <c r="B20" s="13">
        <v>19</v>
      </c>
      <c r="C20" s="6">
        <f>IF(B$17=0,0,B20/B$17)</f>
        <v>0.55882352941176472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15</v>
      </c>
      <c r="K20" s="5">
        <v>18</v>
      </c>
      <c r="L20" s="61">
        <v>-256.29999999999995</v>
      </c>
      <c r="N20" s="76" t="s">
        <v>276</v>
      </c>
      <c r="O20" s="86">
        <f t="shared" si="3"/>
        <v>45.640000000000008</v>
      </c>
      <c r="P20" s="80">
        <v>5</v>
      </c>
      <c r="Q20" s="68">
        <v>228.20000000000005</v>
      </c>
    </row>
    <row r="21" spans="1:17">
      <c r="A21" s="19" t="s">
        <v>151</v>
      </c>
      <c r="B21" s="13">
        <v>19</v>
      </c>
      <c r="C21" s="6">
        <f>IF(B$17=0,0,B21/B$17)</f>
        <v>0.55882352941176472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12</v>
      </c>
      <c r="K21" s="5">
        <v>19</v>
      </c>
      <c r="L21" s="61">
        <v>-305.79999999999995</v>
      </c>
      <c r="N21" s="76" t="s">
        <v>333</v>
      </c>
      <c r="O21" s="86">
        <f t="shared" si="3"/>
        <v>31.5</v>
      </c>
      <c r="P21" s="80">
        <v>1</v>
      </c>
      <c r="Q21" s="68">
        <v>31.5</v>
      </c>
    </row>
    <row r="22" spans="1:17">
      <c r="A22" s="19" t="s">
        <v>149</v>
      </c>
      <c r="B22" s="13">
        <v>12</v>
      </c>
      <c r="C22" s="6">
        <f>IF(B$17=0,0,B22/B$17)</f>
        <v>0.35294117647058826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19</v>
      </c>
      <c r="K22" s="5">
        <v>20</v>
      </c>
      <c r="L22" s="61">
        <v>-320.09999999999997</v>
      </c>
      <c r="N22" s="76" t="s">
        <v>297</v>
      </c>
      <c r="O22" s="86">
        <f t="shared" si="3"/>
        <v>24</v>
      </c>
      <c r="P22" s="80">
        <v>1</v>
      </c>
      <c r="Q22" s="68">
        <v>24</v>
      </c>
    </row>
    <row r="23" spans="1:17">
      <c r="A23" s="19" t="s">
        <v>150</v>
      </c>
      <c r="B23" s="13">
        <v>3</v>
      </c>
      <c r="C23" s="6">
        <f>IF(B$17=0,0,B23/B$17)</f>
        <v>8.8235294117647065E-2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-329.49999999999994</v>
      </c>
      <c r="N23" s="76" t="s">
        <v>241</v>
      </c>
      <c r="O23" s="86">
        <f t="shared" si="3"/>
        <v>20.766666666666669</v>
      </c>
      <c r="P23" s="80">
        <v>3</v>
      </c>
      <c r="Q23" s="68">
        <v>62.300000000000004</v>
      </c>
    </row>
    <row r="24" spans="1:17">
      <c r="A24" s="19" t="s">
        <v>5</v>
      </c>
      <c r="B24" s="16">
        <f>IF(B$17=0,0,C24/B$17)</f>
        <v>6914.7058823529414</v>
      </c>
      <c r="C24" s="8">
        <v>235100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-269.49999999999994</v>
      </c>
      <c r="N24" s="76" t="s">
        <v>277</v>
      </c>
      <c r="O24" s="86">
        <f t="shared" si="3"/>
        <v>20.019999999999992</v>
      </c>
      <c r="P24" s="80">
        <v>5</v>
      </c>
      <c r="Q24" s="68">
        <v>100.09999999999997</v>
      </c>
    </row>
    <row r="25" spans="1:17">
      <c r="A25" s="20" t="s">
        <v>133</v>
      </c>
      <c r="B25" s="97">
        <f>IF($B$17-B$16=0,0,C25/($B$17-B$16))</f>
        <v>9009.0909090909099</v>
      </c>
      <c r="C25" s="98">
        <v>198200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K25" s="5">
        <v>23</v>
      </c>
      <c r="L25" s="61">
        <v>-197.19999999999993</v>
      </c>
      <c r="N25" s="76" t="s">
        <v>228</v>
      </c>
      <c r="O25" s="86">
        <f t="shared" si="3"/>
        <v>13.174999999999999</v>
      </c>
      <c r="P25" s="80">
        <v>4</v>
      </c>
      <c r="Q25" s="68">
        <v>52.699999999999996</v>
      </c>
    </row>
    <row r="26" spans="1:17">
      <c r="A26" s="20" t="s">
        <v>134</v>
      </c>
      <c r="B26" s="97">
        <f>IF(B$16=0,0,C26/B$16)</f>
        <v>3075</v>
      </c>
      <c r="C26" s="98">
        <v>36900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-251.49999999999994</v>
      </c>
      <c r="N26" s="76" t="s">
        <v>169</v>
      </c>
      <c r="O26" s="86">
        <f t="shared" si="3"/>
        <v>-7.8142857142857123</v>
      </c>
      <c r="P26" s="80">
        <v>7</v>
      </c>
      <c r="Q26" s="68">
        <v>-54.699999999999989</v>
      </c>
    </row>
    <row r="27" spans="1:17">
      <c r="A27" s="20" t="s">
        <v>132</v>
      </c>
      <c r="B27" s="97">
        <f>IF(B$18=0,0,C27/B$18)</f>
        <v>-6952.173913043478</v>
      </c>
      <c r="C27" s="98">
        <v>-159900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-242.09999999999994</v>
      </c>
      <c r="N27" s="76" t="s">
        <v>263</v>
      </c>
      <c r="O27" s="86">
        <f t="shared" si="3"/>
        <v>-16.433333333333334</v>
      </c>
      <c r="P27" s="80">
        <v>3</v>
      </c>
      <c r="Q27" s="68">
        <v>-49.300000000000004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227</v>
      </c>
      <c r="O28" s="86">
        <f t="shared" si="3"/>
        <v>-17.225000000000001</v>
      </c>
      <c r="P28" s="80">
        <v>8</v>
      </c>
      <c r="Q28" s="68">
        <v>-137.80000000000001</v>
      </c>
    </row>
    <row r="29" spans="1:17">
      <c r="A29" s="19" t="s">
        <v>131</v>
      </c>
      <c r="B29" s="13">
        <v>23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235</v>
      </c>
      <c r="O29" s="86">
        <f t="shared" si="3"/>
        <v>-25.439999999999998</v>
      </c>
      <c r="P29" s="80">
        <v>5</v>
      </c>
      <c r="Q29" s="68">
        <v>-127.19999999999999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244</v>
      </c>
      <c r="O30" s="86">
        <f t="shared" si="3"/>
        <v>-27.76</v>
      </c>
      <c r="P30" s="80">
        <v>5</v>
      </c>
      <c r="Q30" s="68">
        <v>-138.80000000000001</v>
      </c>
    </row>
    <row r="31" spans="1:17">
      <c r="A31" s="22" t="s">
        <v>148</v>
      </c>
      <c r="B31" s="116">
        <v>52300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269</v>
      </c>
      <c r="O31" s="86">
        <f t="shared" si="3"/>
        <v>-30.249999999999993</v>
      </c>
      <c r="P31" s="80">
        <v>2</v>
      </c>
      <c r="Q31" s="68">
        <v>-60.499999999999986</v>
      </c>
    </row>
    <row r="32" spans="1:17">
      <c r="A32" s="21" t="s">
        <v>112</v>
      </c>
      <c r="B32" s="26">
        <v>1</v>
      </c>
      <c r="C32" s="9">
        <f>IF(B$3=0,0,B32/B$3)</f>
        <v>5.4054054054054057E-3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216</v>
      </c>
      <c r="O32" s="86">
        <f t="shared" si="3"/>
        <v>-39.633333333333333</v>
      </c>
      <c r="P32" s="80">
        <v>6</v>
      </c>
      <c r="Q32" s="68">
        <v>-237.8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195</v>
      </c>
      <c r="O33" s="86">
        <f t="shared" si="3"/>
        <v>-46.85714285714284</v>
      </c>
      <c r="P33" s="80">
        <v>7</v>
      </c>
      <c r="Q33" s="68">
        <v>-327.99999999999989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255</v>
      </c>
      <c r="O34" s="86">
        <f t="shared" si="3"/>
        <v>-53.32500000000001</v>
      </c>
      <c r="P34" s="80">
        <v>4</v>
      </c>
      <c r="Q34" s="68">
        <v>-213.30000000000004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0.17647058823529413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272</v>
      </c>
      <c r="O35" s="86">
        <f t="shared" si="3"/>
        <v>-54.116666666666674</v>
      </c>
      <c r="P35" s="80">
        <v>6</v>
      </c>
      <c r="Q35" s="68">
        <v>-324.70000000000005</v>
      </c>
    </row>
    <row r="36" spans="1:17">
      <c r="A36" s="19" t="s">
        <v>135</v>
      </c>
      <c r="B36" s="13">
        <v>6</v>
      </c>
      <c r="C36" s="6">
        <f t="shared" si="4"/>
        <v>0.17647058823529413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7</v>
      </c>
      <c r="C37" s="6">
        <f t="shared" si="4"/>
        <v>0.20588235294117646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5</v>
      </c>
      <c r="C38" s="6">
        <f t="shared" si="4"/>
        <v>0.14705882352941177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0.11764705882352941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2.9411764705882353E-2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3</v>
      </c>
      <c r="C41" s="6">
        <f t="shared" si="4"/>
        <v>8.8235294117647065E-2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1</v>
      </c>
      <c r="C43" s="6">
        <f t="shared" si="4"/>
        <v>2.9411764705882353E-2</v>
      </c>
    </row>
    <row r="44" spans="1:17">
      <c r="A44" s="19" t="s">
        <v>144</v>
      </c>
      <c r="B44" s="100">
        <v>1</v>
      </c>
      <c r="C44" s="6">
        <f t="shared" si="4"/>
        <v>2.9411764705882353E-2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12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30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38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25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33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23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40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6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11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29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32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8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15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12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19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11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19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0.61290322580645162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-1427.7777777777778</v>
      </c>
      <c r="P2" s="79">
        <v>18</v>
      </c>
      <c r="Q2" s="63">
        <v>-25700</v>
      </c>
    </row>
    <row r="3" spans="1:17">
      <c r="A3" s="19" t="s">
        <v>8</v>
      </c>
      <c r="B3" s="122">
        <v>129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0.54838709677419351</v>
      </c>
      <c r="I3" s="56">
        <v>18</v>
      </c>
      <c r="K3" s="5">
        <v>1</v>
      </c>
      <c r="L3" s="61">
        <v>-72.8</v>
      </c>
      <c r="N3" s="76" t="s">
        <v>104</v>
      </c>
      <c r="O3" s="83">
        <f t="shared" si="0"/>
        <v>761.11111111111109</v>
      </c>
      <c r="P3" s="80">
        <v>18</v>
      </c>
      <c r="Q3" s="64">
        <v>13700</v>
      </c>
    </row>
    <row r="4" spans="1:17">
      <c r="A4" s="19" t="s">
        <v>6</v>
      </c>
      <c r="B4" s="124">
        <v>86.399999999999977</v>
      </c>
      <c r="C4" s="125"/>
      <c r="E4" s="33" t="s">
        <v>184</v>
      </c>
      <c r="F4" s="30" t="s">
        <v>187</v>
      </c>
      <c r="G4" s="13">
        <v>16</v>
      </c>
      <c r="H4" s="94">
        <f>IF(B$17=0,0,G4/B$17)</f>
        <v>0.5161290322580645</v>
      </c>
      <c r="I4" s="56">
        <v>18</v>
      </c>
      <c r="K4" s="5">
        <v>2</v>
      </c>
      <c r="L4" s="61">
        <v>-92.5</v>
      </c>
      <c r="N4" s="76" t="s">
        <v>105</v>
      </c>
      <c r="O4" s="83">
        <f t="shared" si="0"/>
        <v>247.05882352941177</v>
      </c>
      <c r="P4" s="80">
        <v>17</v>
      </c>
      <c r="Q4" s="64">
        <v>4200</v>
      </c>
    </row>
    <row r="5" spans="1:17">
      <c r="A5" s="19" t="s">
        <v>7</v>
      </c>
      <c r="B5" s="126">
        <f>IF(B$2=0,0,B$4/B$2)</f>
        <v>4.7999999999999989</v>
      </c>
      <c r="C5" s="127"/>
      <c r="E5" s="33" t="s">
        <v>56</v>
      </c>
      <c r="F5" s="30" t="s">
        <v>185</v>
      </c>
      <c r="G5" s="13">
        <v>13</v>
      </c>
      <c r="H5" s="94">
        <f>IF(B$17=0,0,G5/B$17)</f>
        <v>0.41935483870967744</v>
      </c>
      <c r="I5" s="56">
        <v>9</v>
      </c>
      <c r="K5" s="5">
        <v>3</v>
      </c>
      <c r="L5" s="61">
        <v>-11.400000000000006</v>
      </c>
      <c r="N5" s="76" t="s">
        <v>157</v>
      </c>
      <c r="O5" s="83">
        <f>IF(P5=0,0,Q5/P5)</f>
        <v>2628.5714285714284</v>
      </c>
      <c r="P5" s="80">
        <v>14</v>
      </c>
      <c r="Q5" s="64">
        <v>36800</v>
      </c>
    </row>
    <row r="6" spans="1:17">
      <c r="A6" s="19" t="s">
        <v>1</v>
      </c>
      <c r="B6" s="128">
        <f>IF(B$2=0,0,(B$7*1+B$8*2+B$9*3+B$10*4)/B$2)</f>
        <v>2.3888888888888888</v>
      </c>
      <c r="C6" s="129"/>
      <c r="E6" s="33" t="s">
        <v>59</v>
      </c>
      <c r="F6" s="30" t="s">
        <v>23</v>
      </c>
      <c r="G6" s="13">
        <v>8</v>
      </c>
      <c r="H6" s="94">
        <f>IF(B$17=0,0,G6/B$17)</f>
        <v>0.25806451612903225</v>
      </c>
      <c r="I6" s="56">
        <v>5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-280</v>
      </c>
      <c r="P6" s="80">
        <v>10</v>
      </c>
      <c r="Q6" s="64">
        <v>-2800</v>
      </c>
    </row>
    <row r="7" spans="1:17">
      <c r="A7" s="19" t="s">
        <v>2</v>
      </c>
      <c r="B7" s="13">
        <v>6</v>
      </c>
      <c r="C7" s="6">
        <f t="shared" ref="C7:C12" si="2">IF(B$2=0,0,B7/B$2)</f>
        <v>0.33333333333333331</v>
      </c>
      <c r="E7" s="33" t="s">
        <v>55</v>
      </c>
      <c r="F7" s="30" t="s">
        <v>155</v>
      </c>
      <c r="G7" s="13">
        <v>7</v>
      </c>
      <c r="H7" s="94">
        <f>IF(B$17=0,0,G7/B$17)</f>
        <v>0.22580645161290322</v>
      </c>
      <c r="I7" s="56">
        <v>18</v>
      </c>
      <c r="K7" s="5">
        <v>5</v>
      </c>
      <c r="L7" s="61">
        <v>20.899999999999991</v>
      </c>
      <c r="N7" s="76" t="s">
        <v>107</v>
      </c>
      <c r="O7" s="83">
        <f t="shared" si="0"/>
        <v>-1183.3333333333333</v>
      </c>
      <c r="P7" s="80">
        <v>6</v>
      </c>
      <c r="Q7" s="64">
        <v>-7100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60</v>
      </c>
      <c r="F8" s="30" t="s">
        <v>24</v>
      </c>
      <c r="G8" s="13">
        <v>7</v>
      </c>
      <c r="H8" s="94">
        <f>IF(B$17=0,0,G8/B$17)</f>
        <v>0.22580645161290322</v>
      </c>
      <c r="I8" s="56">
        <v>36</v>
      </c>
      <c r="K8" s="5">
        <v>6</v>
      </c>
      <c r="L8" s="61">
        <v>81.5</v>
      </c>
      <c r="N8" s="76" t="s">
        <v>108</v>
      </c>
      <c r="O8" s="83">
        <f t="shared" si="0"/>
        <v>633.33333333333337</v>
      </c>
      <c r="P8" s="80">
        <v>3</v>
      </c>
      <c r="Q8" s="64">
        <v>1900</v>
      </c>
    </row>
    <row r="9" spans="1:17">
      <c r="A9" s="20" t="s">
        <v>4</v>
      </c>
      <c r="B9" s="14">
        <v>5</v>
      </c>
      <c r="C9" s="7">
        <f>IF(B$2=0,0,B9/B$2)</f>
        <v>0.27777777777777779</v>
      </c>
      <c r="E9" s="33" t="s">
        <v>57</v>
      </c>
      <c r="F9" s="30" t="s">
        <v>21</v>
      </c>
      <c r="G9" s="13">
        <v>6</v>
      </c>
      <c r="H9" s="94">
        <f>IF(B$17=0,0,G9/B$17)</f>
        <v>0.19354838709677419</v>
      </c>
      <c r="I9" s="56">
        <v>26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0.22222222222222221</v>
      </c>
      <c r="E10" s="33" t="s">
        <v>182</v>
      </c>
      <c r="F10" s="30" t="s">
        <v>19</v>
      </c>
      <c r="G10" s="13">
        <v>3</v>
      </c>
      <c r="H10" s="94">
        <f>IF(B$17=0,0,G10/B$17)</f>
        <v>9.6774193548387094E-2</v>
      </c>
      <c r="I10" s="56">
        <v>18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9.6774193548387094E-2</v>
      </c>
      <c r="I11" s="56">
        <v>11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0.1111111111111111</v>
      </c>
      <c r="E12" s="33" t="s">
        <v>183</v>
      </c>
      <c r="F12" s="30" t="s">
        <v>186</v>
      </c>
      <c r="G12" s="13">
        <v>3</v>
      </c>
      <c r="H12" s="94">
        <f>IF(B$17=0,0,G12/B$17)</f>
        <v>9.6774193548387094E-2</v>
      </c>
      <c r="I12" s="56">
        <v>3</v>
      </c>
      <c r="K12" s="5">
        <v>10</v>
      </c>
      <c r="L12" s="61">
        <v>-94.100000000000009</v>
      </c>
      <c r="N12" s="75" t="s">
        <v>126</v>
      </c>
      <c r="O12" s="85">
        <f>IF(P12=0,0,Q12/P12)</f>
        <v>4.1499999999999986</v>
      </c>
      <c r="P12" s="79">
        <v>2</v>
      </c>
      <c r="Q12" s="67">
        <v>8.2999999999999972</v>
      </c>
    </row>
    <row r="13" spans="1:17">
      <c r="A13" s="22" t="s">
        <v>97</v>
      </c>
      <c r="B13" s="15">
        <v>27</v>
      </c>
      <c r="C13" s="11">
        <f>IF(B$3=0,0,B13/B$3)</f>
        <v>0.20930232558139536</v>
      </c>
      <c r="E13" s="33" t="s">
        <v>71</v>
      </c>
      <c r="F13" s="30" t="s">
        <v>35</v>
      </c>
      <c r="G13" s="13">
        <v>2</v>
      </c>
      <c r="H13" s="94">
        <f>IF(B$17=0,0,G13/B$17)</f>
        <v>6.4516129032258063E-2</v>
      </c>
      <c r="I13" s="56">
        <v>8</v>
      </c>
      <c r="K13" s="5">
        <v>11</v>
      </c>
      <c r="L13" s="61">
        <v>-2.3000000000000114</v>
      </c>
      <c r="N13" s="76" t="s">
        <v>127</v>
      </c>
      <c r="O13" s="86">
        <f>IF(P13=0,0,Q13/P13)</f>
        <v>8.9857142857142858</v>
      </c>
      <c r="P13" s="80">
        <v>7</v>
      </c>
      <c r="Q13" s="68">
        <v>62.900000000000006</v>
      </c>
    </row>
    <row r="14" spans="1:17">
      <c r="A14" s="19" t="s">
        <v>94</v>
      </c>
      <c r="B14" s="13">
        <v>25</v>
      </c>
      <c r="C14" s="6">
        <f>IF(B$3=0,0,B14/B$3)</f>
        <v>0.19379844961240311</v>
      </c>
      <c r="E14" s="33" t="s">
        <v>66</v>
      </c>
      <c r="F14" s="30" t="s">
        <v>30</v>
      </c>
      <c r="G14" s="13">
        <v>1</v>
      </c>
      <c r="H14" s="94">
        <f>IF(B$17=0,0,G14/B$17)</f>
        <v>3.2258064516129031E-2</v>
      </c>
      <c r="I14" s="56">
        <v>6</v>
      </c>
      <c r="K14" s="5">
        <v>12</v>
      </c>
      <c r="L14" s="61">
        <v>62.199999999999989</v>
      </c>
      <c r="N14" s="76" t="s">
        <v>128</v>
      </c>
      <c r="O14" s="86">
        <f>IF(P14=0,0,Q14/P14)</f>
        <v>3.1499999999999986</v>
      </c>
      <c r="P14" s="80">
        <v>4</v>
      </c>
      <c r="Q14" s="68">
        <v>12.599999999999994</v>
      </c>
    </row>
    <row r="15" spans="1:17">
      <c r="A15" s="18" t="s">
        <v>99</v>
      </c>
      <c r="B15" s="12">
        <f>B21</f>
        <v>17</v>
      </c>
      <c r="C15" s="4">
        <f>IF(B$13=0,0,B15/B$13)</f>
        <v>0.62962962962962965</v>
      </c>
      <c r="E15" s="33" t="s">
        <v>67</v>
      </c>
      <c r="F15" s="30" t="s">
        <v>31</v>
      </c>
      <c r="G15" s="13">
        <v>1</v>
      </c>
      <c r="H15" s="94">
        <f>IF(B$17=0,0,G15/B$17)</f>
        <v>3.2258064516129031E-2</v>
      </c>
      <c r="I15" s="56">
        <v>6</v>
      </c>
      <c r="K15" s="5">
        <v>13</v>
      </c>
      <c r="L15" s="61">
        <v>68.499999999999986</v>
      </c>
      <c r="N15" s="77" t="s">
        <v>159</v>
      </c>
      <c r="O15" s="87">
        <f>IF(P15=0,0,Q15/P15)</f>
        <v>0.51999999999999991</v>
      </c>
      <c r="P15" s="81">
        <v>5</v>
      </c>
      <c r="Q15" s="69">
        <v>2.5999999999999996</v>
      </c>
    </row>
    <row r="16" spans="1:17">
      <c r="A16" s="18" t="s">
        <v>100</v>
      </c>
      <c r="B16" s="12">
        <f>B22</f>
        <v>8</v>
      </c>
      <c r="C16" s="4">
        <f>IF(B$14=0,0,B16/B$14)</f>
        <v>0.32</v>
      </c>
      <c r="E16" s="33" t="s">
        <v>69</v>
      </c>
      <c r="F16" s="30" t="s">
        <v>33</v>
      </c>
      <c r="G16" s="13">
        <v>1</v>
      </c>
      <c r="H16" s="94">
        <f>IF(B$17=0,0,G16/B$17)</f>
        <v>3.2258064516129031E-2</v>
      </c>
      <c r="I16" s="56">
        <v>4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31</v>
      </c>
      <c r="C17" s="4">
        <f>IF(B$3=0,0,B17/B$3)</f>
        <v>0.24031007751937986</v>
      </c>
      <c r="E17" s="33" t="s">
        <v>78</v>
      </c>
      <c r="F17" s="30" t="s">
        <v>42</v>
      </c>
      <c r="G17" s="13">
        <v>1</v>
      </c>
      <c r="H17" s="94">
        <f>IF(B$17=0,0,G17/B$17)</f>
        <v>3.2258064516129031E-2</v>
      </c>
      <c r="I17" s="56">
        <v>2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18</v>
      </c>
      <c r="C18" s="6">
        <f>IF(B$3=0,0,B18/B$3)</f>
        <v>0.13953488372093023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128.79999999999998</v>
      </c>
      <c r="N18" s="75" t="s">
        <v>269</v>
      </c>
      <c r="O18" s="85">
        <f t="shared" ref="O18:O34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16</v>
      </c>
      <c r="C19" s="6">
        <f>IF(B$17=0,0,B19/B$17)</f>
        <v>0.5161290322580645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8</v>
      </c>
      <c r="K19" s="5">
        <v>17</v>
      </c>
      <c r="L19" s="61">
        <v>75.799999999999983</v>
      </c>
      <c r="N19" s="76" t="s">
        <v>304</v>
      </c>
      <c r="O19" s="86">
        <f t="shared" si="3"/>
        <v>102.8</v>
      </c>
      <c r="P19" s="80">
        <v>1</v>
      </c>
      <c r="Q19" s="68">
        <v>102.8</v>
      </c>
    </row>
    <row r="20" spans="1:17">
      <c r="A20" s="19" t="s">
        <v>11</v>
      </c>
      <c r="B20" s="13">
        <v>15</v>
      </c>
      <c r="C20" s="6">
        <f>IF(B$17=0,0,B20/B$17)</f>
        <v>0.4838709677419355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86.399999999999977</v>
      </c>
      <c r="N20" s="76" t="s">
        <v>265</v>
      </c>
      <c r="O20" s="86">
        <f t="shared" si="3"/>
        <v>99.8</v>
      </c>
      <c r="P20" s="80">
        <v>1</v>
      </c>
      <c r="Q20" s="68">
        <v>99.8</v>
      </c>
    </row>
    <row r="21" spans="1:17">
      <c r="A21" s="19" t="s">
        <v>151</v>
      </c>
      <c r="B21" s="13">
        <v>17</v>
      </c>
      <c r="C21" s="6">
        <f>IF(B$17=0,0,B21/B$17)</f>
        <v>0.54838709677419351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N21" s="76" t="s">
        <v>228</v>
      </c>
      <c r="O21" s="86">
        <f t="shared" si="3"/>
        <v>98.45</v>
      </c>
      <c r="P21" s="80">
        <v>2</v>
      </c>
      <c r="Q21" s="68">
        <v>196.9</v>
      </c>
    </row>
    <row r="22" spans="1:17">
      <c r="A22" s="19" t="s">
        <v>149</v>
      </c>
      <c r="B22" s="13">
        <v>8</v>
      </c>
      <c r="C22" s="6">
        <f>IF(B$17=0,0,B22/B$17)</f>
        <v>0.25806451612903225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N22" s="76" t="s">
        <v>195</v>
      </c>
      <c r="O22" s="86">
        <f t="shared" si="3"/>
        <v>28.959999999999997</v>
      </c>
      <c r="P22" s="80">
        <v>5</v>
      </c>
      <c r="Q22" s="68">
        <v>144.79999999999998</v>
      </c>
    </row>
    <row r="23" spans="1:17">
      <c r="A23" s="19" t="s">
        <v>150</v>
      </c>
      <c r="B23" s="13">
        <v>6</v>
      </c>
      <c r="C23" s="6">
        <f>IF(B$17=0,0,B23/B$17)</f>
        <v>0.19354838709677419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276</v>
      </c>
      <c r="O23" s="86">
        <f t="shared" si="3"/>
        <v>28.119999999999997</v>
      </c>
      <c r="P23" s="80">
        <v>5</v>
      </c>
      <c r="Q23" s="68">
        <v>140.6</v>
      </c>
    </row>
    <row r="24" spans="1:17">
      <c r="A24" s="19" t="s">
        <v>5</v>
      </c>
      <c r="B24" s="16">
        <f>IF(B$17=0,0,C24/B$17)</f>
        <v>7722.5806451612907</v>
      </c>
      <c r="C24" s="8">
        <v>239400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238</v>
      </c>
      <c r="O24" s="86">
        <f t="shared" si="3"/>
        <v>27.76</v>
      </c>
      <c r="P24" s="80">
        <v>5</v>
      </c>
      <c r="Q24" s="68">
        <v>138.80000000000001</v>
      </c>
    </row>
    <row r="25" spans="1:17">
      <c r="A25" s="20" t="s">
        <v>133</v>
      </c>
      <c r="B25" s="97">
        <f>IF($B$17-B$16=0,0,C25/($B$17-B$16))</f>
        <v>7947.826086956522</v>
      </c>
      <c r="C25" s="98">
        <v>182800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255</v>
      </c>
      <c r="O25" s="86">
        <f t="shared" si="3"/>
        <v>16.340000000000003</v>
      </c>
      <c r="P25" s="80">
        <v>5</v>
      </c>
      <c r="Q25" s="68">
        <v>81.700000000000017</v>
      </c>
    </row>
    <row r="26" spans="1:17">
      <c r="A26" s="20" t="s">
        <v>134</v>
      </c>
      <c r="B26" s="97">
        <f>IF(B$16=0,0,C26/B$16)</f>
        <v>7075</v>
      </c>
      <c r="C26" s="98">
        <v>56600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272</v>
      </c>
      <c r="O26" s="86">
        <f t="shared" si="3"/>
        <v>1.6999999999999971</v>
      </c>
      <c r="P26" s="80">
        <v>4</v>
      </c>
      <c r="Q26" s="68">
        <v>6.7999999999999883</v>
      </c>
    </row>
    <row r="27" spans="1:17">
      <c r="A27" s="20" t="s">
        <v>132</v>
      </c>
      <c r="B27" s="97">
        <f>IF(B$18=0,0,C27/B$18)</f>
        <v>-6588.8888888888887</v>
      </c>
      <c r="C27" s="98">
        <v>-118600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19</v>
      </c>
      <c r="N27" s="76" t="s">
        <v>216</v>
      </c>
      <c r="O27" s="86">
        <f t="shared" si="3"/>
        <v>-0.59999999999999942</v>
      </c>
      <c r="P27" s="80">
        <v>7</v>
      </c>
      <c r="Q27" s="68">
        <v>-4.1999999999999957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227</v>
      </c>
      <c r="O28" s="86">
        <f t="shared" si="3"/>
        <v>-13.475</v>
      </c>
      <c r="P28" s="80">
        <v>4</v>
      </c>
      <c r="Q28" s="68">
        <v>-53.9</v>
      </c>
    </row>
    <row r="29" spans="1:17">
      <c r="A29" s="19" t="s">
        <v>131</v>
      </c>
      <c r="B29" s="13">
        <v>23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258</v>
      </c>
      <c r="O29" s="86">
        <f t="shared" si="3"/>
        <v>-23.699999999999996</v>
      </c>
      <c r="P29" s="80">
        <v>1</v>
      </c>
      <c r="Q29" s="68">
        <v>-23.699999999999996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23</v>
      </c>
      <c r="N30" s="76" t="s">
        <v>263</v>
      </c>
      <c r="O30" s="86">
        <f t="shared" si="3"/>
        <v>-25.240000000000002</v>
      </c>
      <c r="P30" s="80">
        <v>5</v>
      </c>
      <c r="Q30" s="68">
        <v>-126.20000000000002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277</v>
      </c>
      <c r="O31" s="86">
        <f t="shared" si="3"/>
        <v>-45.699999999999996</v>
      </c>
      <c r="P31" s="80">
        <v>3</v>
      </c>
      <c r="Q31" s="68">
        <v>-137.1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241</v>
      </c>
      <c r="O32" s="86">
        <f t="shared" si="3"/>
        <v>-57.95</v>
      </c>
      <c r="P32" s="80">
        <v>2</v>
      </c>
      <c r="Q32" s="68">
        <v>-115.9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169</v>
      </c>
      <c r="O33" s="86">
        <f t="shared" si="3"/>
        <v>-60.3</v>
      </c>
      <c r="P33" s="80">
        <v>1</v>
      </c>
      <c r="Q33" s="68">
        <v>-60.3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235</v>
      </c>
      <c r="O34" s="86">
        <f t="shared" si="3"/>
        <v>-82.15</v>
      </c>
      <c r="P34" s="80">
        <v>2</v>
      </c>
      <c r="Q34" s="68">
        <v>-164.3</v>
      </c>
    </row>
    <row r="35" spans="1:17">
      <c r="A35" s="52" t="s">
        <v>139</v>
      </c>
      <c r="B35" s="99">
        <v>3</v>
      </c>
      <c r="C35" s="102">
        <f t="shared" ref="C35:C47" si="4">IF(B$17=0,0,B35/B$17)</f>
        <v>9.6774193548387094E-2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6</v>
      </c>
      <c r="C36" s="6">
        <f t="shared" si="4"/>
        <v>0.19354838709677419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4</v>
      </c>
      <c r="C37" s="6">
        <f t="shared" si="4"/>
        <v>0.12903225806451613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7</v>
      </c>
      <c r="C38" s="6">
        <f t="shared" si="4"/>
        <v>0.22580645161290322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0.16129032258064516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0.12903225806451613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3.2258064516129031E-2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3.2258064516129031E-2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0.59090909090909094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-406.66666666666669</v>
      </c>
      <c r="P2" s="79">
        <v>30</v>
      </c>
      <c r="Q2" s="63">
        <v>-12200</v>
      </c>
    </row>
    <row r="3" spans="1:17">
      <c r="A3" s="19" t="s">
        <v>8</v>
      </c>
      <c r="B3" s="122">
        <v>213</v>
      </c>
      <c r="C3" s="123"/>
      <c r="E3" s="33" t="s">
        <v>184</v>
      </c>
      <c r="F3" s="30" t="s">
        <v>187</v>
      </c>
      <c r="G3" s="13">
        <v>25</v>
      </c>
      <c r="H3" s="94">
        <f>IF(B$17=0,0,G3/B$17)</f>
        <v>0.56818181818181823</v>
      </c>
      <c r="I3" s="56">
        <v>13</v>
      </c>
      <c r="K3" s="5">
        <v>1</v>
      </c>
      <c r="L3" s="61">
        <v>80</v>
      </c>
      <c r="N3" s="76" t="s">
        <v>104</v>
      </c>
      <c r="O3" s="83">
        <f t="shared" si="0"/>
        <v>953.33333333333337</v>
      </c>
      <c r="P3" s="80">
        <v>30</v>
      </c>
      <c r="Q3" s="64">
        <v>28600</v>
      </c>
    </row>
    <row r="4" spans="1:17">
      <c r="A4" s="19" t="s">
        <v>6</v>
      </c>
      <c r="B4" s="124">
        <v>12.900000000000013</v>
      </c>
      <c r="C4" s="125"/>
      <c r="E4" s="33" t="s">
        <v>181</v>
      </c>
      <c r="F4" s="30" t="s">
        <v>156</v>
      </c>
      <c r="G4" s="13">
        <v>22</v>
      </c>
      <c r="H4" s="94">
        <f>IF(B$17=0,0,G4/B$17)</f>
        <v>0.5</v>
      </c>
      <c r="I4" s="56">
        <v>22</v>
      </c>
      <c r="K4" s="5">
        <v>2</v>
      </c>
      <c r="L4" s="61">
        <v>145.19999999999999</v>
      </c>
      <c r="N4" s="76" t="s">
        <v>105</v>
      </c>
      <c r="O4" s="83">
        <f t="shared" si="0"/>
        <v>-522.22222222222217</v>
      </c>
      <c r="P4" s="80">
        <v>27</v>
      </c>
      <c r="Q4" s="64">
        <v>-14100</v>
      </c>
    </row>
    <row r="5" spans="1:17">
      <c r="A5" s="19" t="s">
        <v>7</v>
      </c>
      <c r="B5" s="126">
        <f>IF(B$2=0,0,B$4/B$2)</f>
        <v>0.43000000000000044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0.45454545454545453</v>
      </c>
      <c r="I5" s="56">
        <v>12</v>
      </c>
      <c r="K5" s="5">
        <v>3</v>
      </c>
      <c r="L5" s="61">
        <v>204.6</v>
      </c>
      <c r="N5" s="76" t="s">
        <v>157</v>
      </c>
      <c r="O5" s="83">
        <f>IF(P5=0,0,Q5/P5)</f>
        <v>-450</v>
      </c>
      <c r="P5" s="80">
        <v>26</v>
      </c>
      <c r="Q5" s="64">
        <v>-11700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0.36363636363636365</v>
      </c>
      <c r="I6" s="56">
        <v>12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540.90909090909088</v>
      </c>
      <c r="P6" s="80">
        <v>22</v>
      </c>
      <c r="Q6" s="64">
        <v>11900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57</v>
      </c>
      <c r="F7" s="30" t="s">
        <v>21</v>
      </c>
      <c r="G7" s="13">
        <v>8</v>
      </c>
      <c r="H7" s="94">
        <f>IF(B$17=0,0,G7/B$17)</f>
        <v>0.18181818181818182</v>
      </c>
      <c r="I7" s="56">
        <v>31</v>
      </c>
      <c r="K7" s="5">
        <v>5</v>
      </c>
      <c r="L7" s="61">
        <v>154.19999999999999</v>
      </c>
      <c r="N7" s="76" t="s">
        <v>107</v>
      </c>
      <c r="O7" s="83">
        <f t="shared" si="0"/>
        <v>-971.42857142857144</v>
      </c>
      <c r="P7" s="80">
        <v>14</v>
      </c>
      <c r="Q7" s="64">
        <v>-13600</v>
      </c>
    </row>
    <row r="8" spans="1:17">
      <c r="A8" s="19" t="s">
        <v>3</v>
      </c>
      <c r="B8" s="13">
        <v>7</v>
      </c>
      <c r="C8" s="6">
        <f>IF(B$2=0,0,B8/B$2)</f>
        <v>0.23333333333333334</v>
      </c>
      <c r="E8" s="33" t="s">
        <v>59</v>
      </c>
      <c r="F8" s="30" t="s">
        <v>23</v>
      </c>
      <c r="G8" s="13">
        <v>8</v>
      </c>
      <c r="H8" s="94">
        <f>IF(B$17=0,0,G8/B$17)</f>
        <v>0.18181818181818182</v>
      </c>
      <c r="I8" s="56">
        <v>15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8</v>
      </c>
      <c r="C9" s="7">
        <f>IF(B$2=0,0,B9/B$2)</f>
        <v>0.26666666666666666</v>
      </c>
      <c r="E9" s="33" t="s">
        <v>55</v>
      </c>
      <c r="F9" s="30" t="s">
        <v>155</v>
      </c>
      <c r="G9" s="13">
        <v>6</v>
      </c>
      <c r="H9" s="94">
        <f>IF(B$17=0,0,G9/B$17)</f>
        <v>0.13636363636363635</v>
      </c>
      <c r="I9" s="56">
        <v>32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0.23333333333333334</v>
      </c>
      <c r="E10" s="33" t="s">
        <v>182</v>
      </c>
      <c r="F10" s="30" t="s">
        <v>19</v>
      </c>
      <c r="G10" s="13">
        <v>3</v>
      </c>
      <c r="H10" s="94">
        <f>IF(B$17=0,0,G10/B$17)</f>
        <v>6.8181818181818177E-2</v>
      </c>
      <c r="I10" s="56">
        <v>22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6.8181818181818177E-2</v>
      </c>
      <c r="I11" s="56">
        <v>21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2</v>
      </c>
      <c r="H12" s="94">
        <f>IF(B$17=0,0,G12/B$17)</f>
        <v>4.5454545454545456E-2</v>
      </c>
      <c r="I12" s="56">
        <v>11</v>
      </c>
      <c r="K12" s="5">
        <v>10</v>
      </c>
      <c r="L12" s="61">
        <v>106.4</v>
      </c>
      <c r="N12" s="75" t="s">
        <v>126</v>
      </c>
      <c r="O12" s="85">
        <f>IF(P12=0,0,Q12/P12)</f>
        <v>15.700000000000001</v>
      </c>
      <c r="P12" s="79">
        <v>7</v>
      </c>
      <c r="Q12" s="67">
        <v>109.9</v>
      </c>
    </row>
    <row r="13" spans="1:17">
      <c r="A13" s="22" t="s">
        <v>97</v>
      </c>
      <c r="B13" s="15">
        <v>46</v>
      </c>
      <c r="C13" s="11">
        <f>IF(B$3=0,0,B13/B$3)</f>
        <v>0.215962441314554</v>
      </c>
      <c r="E13" s="33" t="s">
        <v>66</v>
      </c>
      <c r="F13" s="30" t="s">
        <v>30</v>
      </c>
      <c r="G13" s="13">
        <v>1</v>
      </c>
      <c r="H13" s="94">
        <f>IF(B$17=0,0,G13/B$17)</f>
        <v>2.2727272727272728E-2</v>
      </c>
      <c r="I13" s="56">
        <v>8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39</v>
      </c>
      <c r="C14" s="6">
        <f>IF(B$3=0,0,B14/B$3)</f>
        <v>0.18309859154929578</v>
      </c>
      <c r="E14" s="33" t="s">
        <v>183</v>
      </c>
      <c r="F14" s="30" t="s">
        <v>186</v>
      </c>
      <c r="G14" s="13">
        <v>1</v>
      </c>
      <c r="H14" s="94">
        <f>IF(B$17=0,0,G14/B$17)</f>
        <v>2.2727272727272728E-2</v>
      </c>
      <c r="I14" s="56">
        <v>15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22</v>
      </c>
      <c r="C15" s="4">
        <f>IF(B$13=0,0,B15/B$13)</f>
        <v>0.47826086956521741</v>
      </c>
      <c r="E15" s="33" t="s">
        <v>71</v>
      </c>
      <c r="F15" s="30" t="s">
        <v>35</v>
      </c>
      <c r="G15" s="13">
        <v>1</v>
      </c>
      <c r="H15" s="94">
        <f>IF(B$17=0,0,G15/B$17)</f>
        <v>2.2727272727272728E-2</v>
      </c>
      <c r="I15" s="56">
        <v>13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16</v>
      </c>
      <c r="C16" s="4">
        <f>IF(B$14=0,0,B16/B$14)</f>
        <v>0.41025641025641024</v>
      </c>
      <c r="E16" s="33" t="s">
        <v>77</v>
      </c>
      <c r="F16" s="30" t="s">
        <v>41</v>
      </c>
      <c r="G16" s="13">
        <v>1</v>
      </c>
      <c r="H16" s="94">
        <f>IF(B$17=0,0,G16/B$17)</f>
        <v>2.2727272727272728E-2</v>
      </c>
      <c r="I16" s="56">
        <v>20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0.20657276995305165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9.8591549295774641E-2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8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55.924999999999997</v>
      </c>
      <c r="P18" s="79">
        <v>4</v>
      </c>
      <c r="Q18" s="67">
        <v>223.7</v>
      </c>
    </row>
    <row r="19" spans="1:17">
      <c r="A19" s="19" t="s">
        <v>12</v>
      </c>
      <c r="B19" s="13">
        <v>21</v>
      </c>
      <c r="C19" s="6">
        <f>IF(B$17=0,0,B19/B$17)</f>
        <v>0.47727272727272729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23</v>
      </c>
      <c r="C20" s="6">
        <f>IF(B$17=0,0,B20/B$17)</f>
        <v>0.52272727272727271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304</v>
      </c>
      <c r="O20" s="86">
        <f t="shared" si="3"/>
        <v>41.25</v>
      </c>
      <c r="P20" s="80">
        <v>2</v>
      </c>
      <c r="Q20" s="68">
        <v>82.5</v>
      </c>
    </row>
    <row r="21" spans="1:17">
      <c r="A21" s="19" t="s">
        <v>151</v>
      </c>
      <c r="B21" s="13">
        <v>22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75.099999999999994</v>
      </c>
      <c r="N21" s="76" t="s">
        <v>169</v>
      </c>
      <c r="O21" s="86">
        <f t="shared" si="3"/>
        <v>29.033333333333321</v>
      </c>
      <c r="P21" s="80">
        <v>9</v>
      </c>
      <c r="Q21" s="68">
        <v>261.2999999999999</v>
      </c>
    </row>
    <row r="22" spans="1:17">
      <c r="A22" s="19" t="s">
        <v>149</v>
      </c>
      <c r="B22" s="13">
        <v>16</v>
      </c>
      <c r="C22" s="6">
        <f>IF(B$17=0,0,B22/B$17)</f>
        <v>0.36363636363636365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12</v>
      </c>
      <c r="K22" s="5">
        <v>20</v>
      </c>
      <c r="L22" s="61">
        <v>60.3</v>
      </c>
      <c r="N22" s="76" t="s">
        <v>272</v>
      </c>
      <c r="O22" s="86">
        <f t="shared" si="3"/>
        <v>13.000000000000004</v>
      </c>
      <c r="P22" s="80">
        <v>9</v>
      </c>
      <c r="Q22" s="68">
        <v>117.00000000000003</v>
      </c>
    </row>
    <row r="23" spans="1:17">
      <c r="A23" s="19" t="s">
        <v>150</v>
      </c>
      <c r="B23" s="13">
        <v>6</v>
      </c>
      <c r="C23" s="6">
        <f>IF(B$17=0,0,B23/B$17)</f>
        <v>0.13636363636363635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10.5</v>
      </c>
      <c r="N23" s="76" t="s">
        <v>228</v>
      </c>
      <c r="O23" s="86">
        <f t="shared" si="3"/>
        <v>9.9</v>
      </c>
      <c r="P23" s="80">
        <v>3</v>
      </c>
      <c r="Q23" s="68">
        <v>29.700000000000003</v>
      </c>
    </row>
    <row r="24" spans="1:17">
      <c r="A24" s="19" t="s">
        <v>5</v>
      </c>
      <c r="B24" s="16">
        <f>IF(B$17=0,0,C24/B$17)</f>
        <v>6295.454545454545</v>
      </c>
      <c r="C24" s="8">
        <v>277000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11</v>
      </c>
      <c r="K24" s="5">
        <v>22</v>
      </c>
      <c r="L24" s="61">
        <v>-5.1999999999999993</v>
      </c>
      <c r="N24" s="76" t="s">
        <v>276</v>
      </c>
      <c r="O24" s="86">
        <f t="shared" si="3"/>
        <v>7.8666666666666663</v>
      </c>
      <c r="P24" s="80">
        <v>6</v>
      </c>
      <c r="Q24" s="68">
        <v>47.199999999999996</v>
      </c>
    </row>
    <row r="25" spans="1:17">
      <c r="A25" s="20" t="s">
        <v>133</v>
      </c>
      <c r="B25" s="97">
        <f>IF($B$17-B$16=0,0,C25/($B$17-B$16))</f>
        <v>7332.1428571428569</v>
      </c>
      <c r="C25" s="98">
        <v>205300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-0.89999999999999947</v>
      </c>
      <c r="N25" s="76" t="s">
        <v>297</v>
      </c>
      <c r="O25" s="86">
        <f t="shared" si="3"/>
        <v>4.6666666666666679</v>
      </c>
      <c r="P25" s="80">
        <v>3</v>
      </c>
      <c r="Q25" s="68">
        <v>14.000000000000004</v>
      </c>
    </row>
    <row r="26" spans="1:17">
      <c r="A26" s="20" t="s">
        <v>134</v>
      </c>
      <c r="B26" s="97">
        <f>IF(B$16=0,0,C26/B$16)</f>
        <v>4481.25</v>
      </c>
      <c r="C26" s="98">
        <v>71700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258</v>
      </c>
      <c r="O26" s="86">
        <f t="shared" si="3"/>
        <v>3.1250000000000022</v>
      </c>
      <c r="P26" s="80">
        <v>4</v>
      </c>
      <c r="Q26" s="68">
        <v>12.500000000000009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-36.599999999999994</v>
      </c>
      <c r="N27" s="76" t="s">
        <v>235</v>
      </c>
      <c r="O27" s="86">
        <f t="shared" si="3"/>
        <v>-7.6090909090909058</v>
      </c>
      <c r="P27" s="80">
        <v>11</v>
      </c>
      <c r="Q27" s="68">
        <v>-83.69999999999996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-108.69999999999999</v>
      </c>
      <c r="N28" s="76" t="s">
        <v>269</v>
      </c>
      <c r="O28" s="86">
        <f t="shared" si="3"/>
        <v>-9.18333333333333</v>
      </c>
      <c r="P28" s="80">
        <v>6</v>
      </c>
      <c r="Q28" s="68">
        <v>-55.09999999999998</v>
      </c>
    </row>
    <row r="29" spans="1:17">
      <c r="A29" s="19" t="s">
        <v>131</v>
      </c>
      <c r="B29" s="13">
        <v>29</v>
      </c>
      <c r="C29" s="96">
        <v>29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K29" s="5">
        <v>27</v>
      </c>
      <c r="L29" s="61">
        <v>-125.69999999999999</v>
      </c>
      <c r="N29" s="76" t="s">
        <v>244</v>
      </c>
      <c r="O29" s="86">
        <f t="shared" si="3"/>
        <v>-16.339999999999996</v>
      </c>
      <c r="P29" s="80">
        <v>5</v>
      </c>
      <c r="Q29" s="68">
        <v>-81.699999999999989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-71.199999999999989</v>
      </c>
      <c r="N30" s="76" t="s">
        <v>263</v>
      </c>
      <c r="O30" s="86">
        <f t="shared" si="3"/>
        <v>-22.211111111111112</v>
      </c>
      <c r="P30" s="80">
        <v>9</v>
      </c>
      <c r="Q30" s="68">
        <v>-199.9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-60.79999999999999</v>
      </c>
      <c r="N31" s="76" t="s">
        <v>265</v>
      </c>
      <c r="O31" s="86">
        <f t="shared" si="3"/>
        <v>-24.000000000000004</v>
      </c>
      <c r="P31" s="80">
        <v>8</v>
      </c>
      <c r="Q31" s="68">
        <v>-192.00000000000003</v>
      </c>
    </row>
    <row r="32" spans="1:17">
      <c r="A32" s="21" t="s">
        <v>112</v>
      </c>
      <c r="B32" s="26">
        <v>1</v>
      </c>
      <c r="C32" s="9">
        <f>IF(B$3=0,0,B32/B$3)</f>
        <v>4.6948356807511738E-3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12.900000000000013</v>
      </c>
      <c r="N32" s="76" t="s">
        <v>195</v>
      </c>
      <c r="O32" s="86">
        <f t="shared" si="3"/>
        <v>-30.683333333333326</v>
      </c>
      <c r="P32" s="80">
        <v>6</v>
      </c>
      <c r="Q32" s="68">
        <v>-184.09999999999997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4">IF(B$17=0,0,B35/B$17)</f>
        <v>6.8181818181818177E-2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4"/>
        <v>0.22727272727272727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13</v>
      </c>
      <c r="C37" s="6">
        <f t="shared" si="4"/>
        <v>0.29545454545454547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0.20454545454545456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0.11363636363636363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6.8181818181818177E-2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2.2727272727272728E-2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33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5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34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27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3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39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35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27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41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2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4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8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12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19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11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21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28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21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18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25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24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8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26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9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28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9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5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11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7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8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12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35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13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27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6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33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32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12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19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11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23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48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46</v>
      </c>
      <c r="C2" s="121"/>
      <c r="E2" s="32" t="s">
        <v>181</v>
      </c>
      <c r="F2" s="29" t="s">
        <v>156</v>
      </c>
      <c r="G2" s="12">
        <v>54</v>
      </c>
      <c r="H2" s="93">
        <f>IF(B$17=0,0,G2/B$17)</f>
        <v>0.53465346534653468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1360.8695652173913</v>
      </c>
      <c r="P2" s="79">
        <v>46</v>
      </c>
      <c r="Q2" s="63">
        <v>62600</v>
      </c>
    </row>
    <row r="3" spans="1:17">
      <c r="A3" s="19" t="s">
        <v>8</v>
      </c>
      <c r="B3" s="122">
        <v>361</v>
      </c>
      <c r="C3" s="123"/>
      <c r="E3" s="33" t="s">
        <v>184</v>
      </c>
      <c r="F3" s="30" t="s">
        <v>187</v>
      </c>
      <c r="G3" s="13">
        <v>45</v>
      </c>
      <c r="H3" s="94">
        <f>IF(B$17=0,0,G3/B$17)</f>
        <v>0.44554455445544555</v>
      </c>
      <c r="I3" s="56">
        <v>27</v>
      </c>
      <c r="K3" s="5">
        <v>1</v>
      </c>
      <c r="L3" s="61">
        <v>10.3</v>
      </c>
      <c r="N3" s="76" t="s">
        <v>104</v>
      </c>
      <c r="O3" s="83">
        <f t="shared" si="0"/>
        <v>1139.1304347826087</v>
      </c>
      <c r="P3" s="80">
        <v>46</v>
      </c>
      <c r="Q3" s="64">
        <v>52400</v>
      </c>
    </row>
    <row r="4" spans="1:17">
      <c r="A4" s="19" t="s">
        <v>6</v>
      </c>
      <c r="B4" s="124">
        <v>636.50000000000023</v>
      </c>
      <c r="C4" s="125"/>
      <c r="E4" s="33" t="s">
        <v>54</v>
      </c>
      <c r="F4" s="30" t="s">
        <v>20</v>
      </c>
      <c r="G4" s="13">
        <v>44</v>
      </c>
      <c r="H4" s="94">
        <f>IF(B$17=0,0,G4/B$17)</f>
        <v>0.43564356435643564</v>
      </c>
      <c r="I4" s="56">
        <v>29</v>
      </c>
      <c r="K4" s="5">
        <v>2</v>
      </c>
      <c r="L4" s="61">
        <v>-11.7</v>
      </c>
      <c r="N4" s="76" t="s">
        <v>105</v>
      </c>
      <c r="O4" s="83">
        <f t="shared" si="0"/>
        <v>162.22222222222223</v>
      </c>
      <c r="P4" s="80">
        <v>45</v>
      </c>
      <c r="Q4" s="64">
        <v>7300</v>
      </c>
    </row>
    <row r="5" spans="1:17">
      <c r="A5" s="19" t="s">
        <v>7</v>
      </c>
      <c r="B5" s="126">
        <f>IF(B$2=0,0,B$4/B$2)</f>
        <v>13.836956521739136</v>
      </c>
      <c r="C5" s="127"/>
      <c r="E5" s="33" t="s">
        <v>60</v>
      </c>
      <c r="F5" s="30" t="s">
        <v>24</v>
      </c>
      <c r="G5" s="13">
        <v>36</v>
      </c>
      <c r="H5" s="94">
        <f>IF(B$17=0,0,G5/B$17)</f>
        <v>0.35643564356435642</v>
      </c>
      <c r="I5" s="56">
        <v>27</v>
      </c>
      <c r="K5" s="5">
        <v>3</v>
      </c>
      <c r="L5" s="61">
        <v>-4.8999999999999995</v>
      </c>
      <c r="N5" s="76" t="s">
        <v>157</v>
      </c>
      <c r="O5" s="83">
        <f>IF(P5=0,0,Q5/P5)</f>
        <v>828.57142857142856</v>
      </c>
      <c r="P5" s="80">
        <v>42</v>
      </c>
      <c r="Q5" s="64">
        <v>34800</v>
      </c>
    </row>
    <row r="6" spans="1:17">
      <c r="A6" s="19" t="s">
        <v>1</v>
      </c>
      <c r="B6" s="128">
        <f>IF(B$2=0,0,(B$7*1+B$8*2+B$9*3+B$10*4)/B$2)</f>
        <v>2.1086956521739131</v>
      </c>
      <c r="C6" s="129"/>
      <c r="E6" s="33" t="s">
        <v>56</v>
      </c>
      <c r="F6" s="30" t="s">
        <v>185</v>
      </c>
      <c r="G6" s="13">
        <v>26</v>
      </c>
      <c r="H6" s="94">
        <f>IF(B$17=0,0,G6/B$17)</f>
        <v>0.25742574257425743</v>
      </c>
      <c r="I6" s="56">
        <v>25</v>
      </c>
      <c r="K6" s="5">
        <v>4</v>
      </c>
      <c r="L6" s="61">
        <v>43.2</v>
      </c>
      <c r="N6" s="76" t="s">
        <v>106</v>
      </c>
      <c r="O6" s="83">
        <f t="shared" ref="O6" si="1">IF(P6=0,0,Q6/P6)</f>
        <v>687.17948717948718</v>
      </c>
      <c r="P6" s="80">
        <v>39</v>
      </c>
      <c r="Q6" s="64">
        <v>26800</v>
      </c>
    </row>
    <row r="7" spans="1:17">
      <c r="A7" s="19" t="s">
        <v>2</v>
      </c>
      <c r="B7" s="13">
        <v>16</v>
      </c>
      <c r="C7" s="6">
        <f t="shared" ref="C7:C12" si="2">IF(B$2=0,0,B7/B$2)</f>
        <v>0.34782608695652173</v>
      </c>
      <c r="E7" s="33" t="s">
        <v>55</v>
      </c>
      <c r="F7" s="30" t="s">
        <v>155</v>
      </c>
      <c r="G7" s="13">
        <v>22</v>
      </c>
      <c r="H7" s="94">
        <f>IF(B$17=0,0,G7/B$17)</f>
        <v>0.21782178217821782</v>
      </c>
      <c r="I7" s="56">
        <v>20</v>
      </c>
      <c r="K7" s="5">
        <v>5</v>
      </c>
      <c r="L7" s="61">
        <v>26.900000000000002</v>
      </c>
      <c r="N7" s="76" t="s">
        <v>107</v>
      </c>
      <c r="O7" s="83">
        <f t="shared" si="0"/>
        <v>970.37037037037032</v>
      </c>
      <c r="P7" s="80">
        <v>27</v>
      </c>
      <c r="Q7" s="64">
        <v>26200</v>
      </c>
    </row>
    <row r="8" spans="1:17">
      <c r="A8" s="19" t="s">
        <v>3</v>
      </c>
      <c r="B8" s="13">
        <v>14</v>
      </c>
      <c r="C8" s="6">
        <f>IF(B$2=0,0,B8/B$2)</f>
        <v>0.30434782608695654</v>
      </c>
      <c r="E8" s="33" t="s">
        <v>57</v>
      </c>
      <c r="F8" s="30" t="s">
        <v>21</v>
      </c>
      <c r="G8" s="13">
        <v>19</v>
      </c>
      <c r="H8" s="94">
        <f>IF(B$17=0,0,G8/B$17)</f>
        <v>0.18811881188118812</v>
      </c>
      <c r="I8" s="56">
        <v>28</v>
      </c>
      <c r="K8" s="5">
        <v>6</v>
      </c>
      <c r="L8" s="61">
        <v>44.5</v>
      </c>
      <c r="N8" s="76" t="s">
        <v>108</v>
      </c>
      <c r="O8" s="83">
        <f t="shared" si="0"/>
        <v>-1281.25</v>
      </c>
      <c r="P8" s="80">
        <v>16</v>
      </c>
      <c r="Q8" s="64">
        <v>-20500</v>
      </c>
    </row>
    <row r="9" spans="1:17">
      <c r="A9" s="20" t="s">
        <v>4</v>
      </c>
      <c r="B9" s="14">
        <v>11</v>
      </c>
      <c r="C9" s="7">
        <f>IF(B$2=0,0,B9/B$2)</f>
        <v>0.2391304347826087</v>
      </c>
      <c r="E9" s="33" t="s">
        <v>59</v>
      </c>
      <c r="F9" s="30" t="s">
        <v>23</v>
      </c>
      <c r="G9" s="13">
        <v>19</v>
      </c>
      <c r="H9" s="94">
        <f>IF(B$17=0,0,G9/B$17)</f>
        <v>0.18811881188118812</v>
      </c>
      <c r="I9" s="56">
        <v>13</v>
      </c>
      <c r="K9" s="5">
        <v>7</v>
      </c>
      <c r="L9" s="61">
        <v>108.6</v>
      </c>
      <c r="N9" s="77" t="s">
        <v>158</v>
      </c>
      <c r="O9" s="84">
        <f t="shared" si="0"/>
        <v>916.66666666666663</v>
      </c>
      <c r="P9" s="81">
        <v>6</v>
      </c>
      <c r="Q9" s="65">
        <v>5500</v>
      </c>
    </row>
    <row r="10" spans="1:17">
      <c r="A10" s="20" t="s">
        <v>152</v>
      </c>
      <c r="B10" s="14">
        <v>5</v>
      </c>
      <c r="C10" s="7">
        <f>IF(B$2=0,0,B10/B$2)</f>
        <v>0.10869565217391304</v>
      </c>
      <c r="E10" s="33" t="s">
        <v>182</v>
      </c>
      <c r="F10" s="30" t="s">
        <v>19</v>
      </c>
      <c r="G10" s="13">
        <v>18</v>
      </c>
      <c r="H10" s="94">
        <f>IF(B$17=0,0,G10/B$17)</f>
        <v>0.17821782178217821</v>
      </c>
      <c r="I10" s="56">
        <v>9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30</v>
      </c>
      <c r="C11" s="7">
        <f>IF(B$2=0,0,B11/B$2)</f>
        <v>0.65217391304347827</v>
      </c>
      <c r="E11" s="33" t="s">
        <v>183</v>
      </c>
      <c r="F11" s="30" t="s">
        <v>186</v>
      </c>
      <c r="G11" s="13">
        <v>4</v>
      </c>
      <c r="H11" s="94">
        <f>IF(B$17=0,0,G11/B$17)</f>
        <v>3.9603960396039604E-2</v>
      </c>
      <c r="I11" s="56">
        <v>8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3</v>
      </c>
      <c r="H12" s="94">
        <f>IF(B$17=0,0,G12/B$17)</f>
        <v>2.9702970297029702E-2</v>
      </c>
      <c r="I12" s="56">
        <v>26</v>
      </c>
      <c r="K12" s="5">
        <v>10</v>
      </c>
      <c r="L12" s="61">
        <v>9.6999999999999886</v>
      </c>
      <c r="N12" s="75" t="s">
        <v>126</v>
      </c>
      <c r="O12" s="85">
        <f>IF(P12=0,0,Q12/P12)</f>
        <v>8.3944444444444422</v>
      </c>
      <c r="P12" s="79">
        <v>18</v>
      </c>
      <c r="Q12" s="67">
        <v>151.09999999999997</v>
      </c>
    </row>
    <row r="13" spans="1:17">
      <c r="A13" s="22" t="s">
        <v>97</v>
      </c>
      <c r="B13" s="15">
        <v>78</v>
      </c>
      <c r="C13" s="11">
        <f>IF(B$3=0,0,B13/B$3)</f>
        <v>0.21606648199445982</v>
      </c>
      <c r="E13" s="33" t="s">
        <v>66</v>
      </c>
      <c r="F13" s="30" t="s">
        <v>30</v>
      </c>
      <c r="G13" s="13">
        <v>2</v>
      </c>
      <c r="H13" s="94">
        <f>IF(B$17=0,0,G13/B$17)</f>
        <v>1.9801980198019802E-2</v>
      </c>
      <c r="I13" s="56">
        <v>9</v>
      </c>
      <c r="K13" s="5">
        <v>11</v>
      </c>
      <c r="L13" s="61">
        <v>13.699999999999989</v>
      </c>
      <c r="N13" s="76" t="s">
        <v>127</v>
      </c>
      <c r="O13" s="86">
        <f>IF(P13=0,0,Q13/P13)</f>
        <v>20.566666666666666</v>
      </c>
      <c r="P13" s="80">
        <v>6</v>
      </c>
      <c r="Q13" s="68">
        <v>123.4</v>
      </c>
    </row>
    <row r="14" spans="1:17">
      <c r="A14" s="19" t="s">
        <v>94</v>
      </c>
      <c r="B14" s="13">
        <v>80</v>
      </c>
      <c r="C14" s="6">
        <f>IF(B$3=0,0,B14/B$3)</f>
        <v>0.22160664819944598</v>
      </c>
      <c r="E14" s="33" t="s">
        <v>67</v>
      </c>
      <c r="F14" s="30" t="s">
        <v>31</v>
      </c>
      <c r="G14" s="13">
        <v>2</v>
      </c>
      <c r="H14" s="94">
        <f>IF(B$17=0,0,G14/B$17)</f>
        <v>1.9801980198019802E-2</v>
      </c>
      <c r="I14" s="56">
        <v>9</v>
      </c>
      <c r="K14" s="5">
        <v>12</v>
      </c>
      <c r="L14" s="61">
        <v>-33.300000000000011</v>
      </c>
      <c r="N14" s="76" t="s">
        <v>128</v>
      </c>
      <c r="O14" s="86">
        <f>IF(P14=0,0,Q14/P14)</f>
        <v>-8.5999999999999979</v>
      </c>
      <c r="P14" s="80">
        <v>8</v>
      </c>
      <c r="Q14" s="68">
        <v>-68.799999999999983</v>
      </c>
    </row>
    <row r="15" spans="1:17">
      <c r="A15" s="18" t="s">
        <v>99</v>
      </c>
      <c r="B15" s="12">
        <f>B21</f>
        <v>54</v>
      </c>
      <c r="C15" s="4">
        <f>IF(B$13=0,0,B15/B$13)</f>
        <v>0.69230769230769229</v>
      </c>
      <c r="E15" s="33" t="s">
        <v>74</v>
      </c>
      <c r="F15" s="30" t="s">
        <v>38</v>
      </c>
      <c r="G15" s="13">
        <v>2</v>
      </c>
      <c r="H15" s="94">
        <f>IF(B$17=0,0,G15/B$17)</f>
        <v>1.9801980198019802E-2</v>
      </c>
      <c r="I15" s="56">
        <v>17</v>
      </c>
      <c r="K15" s="5">
        <v>13</v>
      </c>
      <c r="L15" s="61">
        <v>27.699999999999989</v>
      </c>
      <c r="N15" s="77" t="s">
        <v>159</v>
      </c>
      <c r="O15" s="87">
        <f>IF(P15=0,0,Q15/P15)</f>
        <v>30.771428571428569</v>
      </c>
      <c r="P15" s="81">
        <v>14</v>
      </c>
      <c r="Q15" s="69">
        <v>430.79999999999995</v>
      </c>
    </row>
    <row r="16" spans="1:17">
      <c r="A16" s="18" t="s">
        <v>100</v>
      </c>
      <c r="B16" s="12">
        <f>B22</f>
        <v>37</v>
      </c>
      <c r="C16" s="4">
        <f>IF(B$14=0,0,B16/B$14)</f>
        <v>0.46250000000000002</v>
      </c>
      <c r="E16" s="33" t="s">
        <v>77</v>
      </c>
      <c r="F16" s="30" t="s">
        <v>41</v>
      </c>
      <c r="G16" s="13">
        <v>2</v>
      </c>
      <c r="H16" s="94">
        <f>IF(B$17=0,0,G16/B$17)</f>
        <v>1.9801980198019802E-2</v>
      </c>
      <c r="I16" s="56">
        <v>21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101</v>
      </c>
      <c r="C17" s="4">
        <f>IF(B$3=0,0,B17/B$3)</f>
        <v>0.27977839335180055</v>
      </c>
      <c r="E17" s="33" t="s">
        <v>61</v>
      </c>
      <c r="F17" s="30" t="s">
        <v>25</v>
      </c>
      <c r="G17" s="13">
        <v>1</v>
      </c>
      <c r="H17" s="94">
        <f>IF(B$17=0,0,G17/B$17)</f>
        <v>9.9009900990099011E-3</v>
      </c>
      <c r="I17" s="56">
        <v>7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44</v>
      </c>
      <c r="C18" s="6">
        <f>IF(B$3=0,0,B18/B$3)</f>
        <v>0.12188365650969529</v>
      </c>
      <c r="E18" s="33" t="s">
        <v>62</v>
      </c>
      <c r="F18" s="30" t="s">
        <v>26</v>
      </c>
      <c r="G18" s="13">
        <v>1</v>
      </c>
      <c r="H18" s="94">
        <f>IF(B$17=0,0,G18/B$17)</f>
        <v>9.9009900990099011E-3</v>
      </c>
      <c r="I18" s="56">
        <v>6</v>
      </c>
      <c r="K18" s="5">
        <v>16</v>
      </c>
      <c r="L18" s="61">
        <v>159.69999999999999</v>
      </c>
      <c r="N18" s="75" t="s">
        <v>304</v>
      </c>
      <c r="O18" s="85">
        <f t="shared" ref="O18:O35" si="3">IF(P18=0,0,Q18/P18)</f>
        <v>38.272727272727266</v>
      </c>
      <c r="P18" s="79">
        <v>11</v>
      </c>
      <c r="Q18" s="67">
        <v>420.99999999999994</v>
      </c>
    </row>
    <row r="19" spans="1:17">
      <c r="A19" s="19" t="s">
        <v>12</v>
      </c>
      <c r="B19" s="13">
        <v>37</v>
      </c>
      <c r="C19" s="6">
        <f>IF(B$17=0,0,B19/B$17)</f>
        <v>0.36633663366336633</v>
      </c>
      <c r="E19" s="33" t="s">
        <v>71</v>
      </c>
      <c r="F19" s="30" t="s">
        <v>35</v>
      </c>
      <c r="G19" s="13">
        <v>1</v>
      </c>
      <c r="H19" s="94">
        <f>IF(B$17=0,0,G19/B$17)</f>
        <v>9.9009900990099011E-3</v>
      </c>
      <c r="I19" s="56">
        <v>17</v>
      </c>
      <c r="K19" s="5">
        <v>17</v>
      </c>
      <c r="L19" s="61">
        <v>164.89999999999998</v>
      </c>
      <c r="N19" s="76" t="s">
        <v>297</v>
      </c>
      <c r="O19" s="86">
        <f t="shared" si="3"/>
        <v>31.400000000000002</v>
      </c>
      <c r="P19" s="80">
        <v>3</v>
      </c>
      <c r="Q19" s="68">
        <v>94.2</v>
      </c>
    </row>
    <row r="20" spans="1:17">
      <c r="A20" s="19" t="s">
        <v>11</v>
      </c>
      <c r="B20" s="13">
        <v>64</v>
      </c>
      <c r="C20" s="6">
        <f>IF(B$17=0,0,B20/B$17)</f>
        <v>0.63366336633663367</v>
      </c>
      <c r="E20" s="33" t="s">
        <v>78</v>
      </c>
      <c r="F20" s="30" t="s">
        <v>42</v>
      </c>
      <c r="G20" s="13">
        <v>1</v>
      </c>
      <c r="H20" s="94">
        <f>IF(B$17=0,0,G20/B$17)</f>
        <v>9.9009900990099011E-3</v>
      </c>
      <c r="I20" s="56">
        <v>8</v>
      </c>
      <c r="K20" s="5">
        <v>18</v>
      </c>
      <c r="L20" s="61">
        <v>145.99999999999997</v>
      </c>
      <c r="N20" s="76" t="s">
        <v>258</v>
      </c>
      <c r="O20" s="86">
        <f t="shared" si="3"/>
        <v>30.900000000000002</v>
      </c>
      <c r="P20" s="80">
        <v>3</v>
      </c>
      <c r="Q20" s="68">
        <v>92.7</v>
      </c>
    </row>
    <row r="21" spans="1:17">
      <c r="A21" s="19" t="s">
        <v>151</v>
      </c>
      <c r="B21" s="13">
        <v>54</v>
      </c>
      <c r="C21" s="6">
        <f>IF(B$17=0,0,B21/B$17)</f>
        <v>0.53465346534653468</v>
      </c>
      <c r="E21" s="33" t="s">
        <v>63</v>
      </c>
      <c r="F21" s="30" t="s">
        <v>27</v>
      </c>
      <c r="G21" s="13">
        <v>0</v>
      </c>
      <c r="H21" s="94">
        <f>IF(B$17=0,0,G21/B$17)</f>
        <v>0</v>
      </c>
      <c r="I21" s="56">
        <v>4</v>
      </c>
      <c r="K21" s="5">
        <v>19</v>
      </c>
      <c r="L21" s="61">
        <v>152.69999999999996</v>
      </c>
      <c r="N21" s="76" t="s">
        <v>235</v>
      </c>
      <c r="O21" s="86">
        <f t="shared" si="3"/>
        <v>29.687499999999996</v>
      </c>
      <c r="P21" s="80">
        <v>16</v>
      </c>
      <c r="Q21" s="68">
        <v>474.99999999999994</v>
      </c>
    </row>
    <row r="22" spans="1:17">
      <c r="A22" s="19" t="s">
        <v>149</v>
      </c>
      <c r="B22" s="13">
        <v>37</v>
      </c>
      <c r="C22" s="6">
        <f>IF(B$17=0,0,B22/B$17)</f>
        <v>0.36633663366336633</v>
      </c>
      <c r="E22" s="33" t="s">
        <v>64</v>
      </c>
      <c r="F22" s="30" t="s">
        <v>28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162.19999999999996</v>
      </c>
      <c r="N22" s="76" t="s">
        <v>169</v>
      </c>
      <c r="O22" s="86">
        <f t="shared" si="3"/>
        <v>26.737500000000004</v>
      </c>
      <c r="P22" s="80">
        <v>8</v>
      </c>
      <c r="Q22" s="68">
        <v>213.90000000000003</v>
      </c>
    </row>
    <row r="23" spans="1:17">
      <c r="A23" s="19" t="s">
        <v>150</v>
      </c>
      <c r="B23" s="13">
        <v>10</v>
      </c>
      <c r="C23" s="6">
        <f>IF(B$17=0,0,B23/B$17)</f>
        <v>9.9009900990099015E-2</v>
      </c>
      <c r="E23" s="33" t="s">
        <v>65</v>
      </c>
      <c r="F23" s="30" t="s">
        <v>29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230.49999999999994</v>
      </c>
      <c r="N23" s="76" t="s">
        <v>244</v>
      </c>
      <c r="O23" s="86">
        <f t="shared" si="3"/>
        <v>25.240000000000002</v>
      </c>
      <c r="P23" s="80">
        <v>5</v>
      </c>
      <c r="Q23" s="68">
        <v>126.20000000000002</v>
      </c>
    </row>
    <row r="24" spans="1:17">
      <c r="A24" s="19" t="s">
        <v>5</v>
      </c>
      <c r="B24" s="16">
        <f>IF(B$17=0,0,C24/B$17)</f>
        <v>5771.287128712871</v>
      </c>
      <c r="C24" s="8">
        <v>582900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292.59999999999997</v>
      </c>
      <c r="N24" s="76" t="s">
        <v>272</v>
      </c>
      <c r="O24" s="86">
        <f t="shared" si="3"/>
        <v>24.304761904761907</v>
      </c>
      <c r="P24" s="80">
        <v>21</v>
      </c>
      <c r="Q24" s="68">
        <v>510.40000000000003</v>
      </c>
    </row>
    <row r="25" spans="1:17">
      <c r="A25" s="20" t="s">
        <v>133</v>
      </c>
      <c r="B25" s="97">
        <f>IF($B$17-B$16=0,0,C25/($B$17-B$16))</f>
        <v>7103.125</v>
      </c>
      <c r="C25" s="98">
        <v>454600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11</v>
      </c>
      <c r="K25" s="5">
        <v>23</v>
      </c>
      <c r="L25" s="61">
        <v>243.59999999999997</v>
      </c>
      <c r="N25" s="76" t="s">
        <v>255</v>
      </c>
      <c r="O25" s="86">
        <f t="shared" si="3"/>
        <v>22.211111111111109</v>
      </c>
      <c r="P25" s="80">
        <v>9</v>
      </c>
      <c r="Q25" s="68">
        <v>199.89999999999998</v>
      </c>
    </row>
    <row r="26" spans="1:17">
      <c r="A26" s="20" t="s">
        <v>134</v>
      </c>
      <c r="B26" s="97">
        <f>IF(B$16=0,0,C26/B$16)</f>
        <v>3467.5675675675675</v>
      </c>
      <c r="C26" s="98">
        <v>128300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251.89999999999998</v>
      </c>
      <c r="N26" s="76" t="s">
        <v>262</v>
      </c>
      <c r="O26" s="86">
        <f t="shared" si="3"/>
        <v>18.100000000000001</v>
      </c>
      <c r="P26" s="80">
        <v>3</v>
      </c>
      <c r="Q26" s="68">
        <v>54.300000000000004</v>
      </c>
    </row>
    <row r="27" spans="1:17">
      <c r="A27" s="20" t="s">
        <v>132</v>
      </c>
      <c r="B27" s="97">
        <f>IF(B$18=0,0,C27/B$18)</f>
        <v>-4238.636363636364</v>
      </c>
      <c r="C27" s="98">
        <v>-186500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230.7</v>
      </c>
      <c r="N27" s="76" t="s">
        <v>238</v>
      </c>
      <c r="O27" s="86">
        <f t="shared" si="3"/>
        <v>16.433333333333334</v>
      </c>
      <c r="P27" s="80">
        <v>3</v>
      </c>
      <c r="Q27" s="68">
        <v>49.300000000000004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217.6</v>
      </c>
      <c r="N28" s="76" t="s">
        <v>195</v>
      </c>
      <c r="O28" s="86">
        <f t="shared" si="3"/>
        <v>13.428571428571429</v>
      </c>
      <c r="P28" s="80">
        <v>7</v>
      </c>
      <c r="Q28" s="68">
        <v>94</v>
      </c>
    </row>
    <row r="29" spans="1:17">
      <c r="A29" s="19" t="s">
        <v>131</v>
      </c>
      <c r="B29" s="13">
        <v>30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193.9</v>
      </c>
      <c r="N29" s="76" t="s">
        <v>277</v>
      </c>
      <c r="O29" s="86">
        <f t="shared" si="3"/>
        <v>11.409999999999998</v>
      </c>
      <c r="P29" s="80">
        <v>10</v>
      </c>
      <c r="Q29" s="68">
        <v>114.09999999999998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7</v>
      </c>
      <c r="K30" s="5">
        <v>28</v>
      </c>
      <c r="L30" s="61">
        <v>251.60000000000002</v>
      </c>
      <c r="N30" s="76" t="s">
        <v>269</v>
      </c>
      <c r="O30" s="86">
        <f t="shared" si="3"/>
        <v>11.22857142857143</v>
      </c>
      <c r="P30" s="80">
        <v>7</v>
      </c>
      <c r="Q30" s="68">
        <v>78.600000000000009</v>
      </c>
    </row>
    <row r="31" spans="1:17">
      <c r="A31" s="22" t="s">
        <v>148</v>
      </c>
      <c r="B31" s="116">
        <v>56200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265</v>
      </c>
      <c r="O31" s="86">
        <f t="shared" si="3"/>
        <v>10.127272727272725</v>
      </c>
      <c r="P31" s="80">
        <v>11</v>
      </c>
      <c r="Q31" s="68">
        <v>111.39999999999998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276</v>
      </c>
      <c r="O32" s="86">
        <f t="shared" si="3"/>
        <v>4.2312499999999993</v>
      </c>
      <c r="P32" s="80">
        <v>16</v>
      </c>
      <c r="Q32" s="68">
        <v>67.699999999999989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228</v>
      </c>
      <c r="O33" s="86">
        <f t="shared" si="3"/>
        <v>-11.933333333333332</v>
      </c>
      <c r="P33" s="80">
        <v>3</v>
      </c>
      <c r="Q33" s="68">
        <v>-35.799999999999997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264</v>
      </c>
      <c r="O34" s="86">
        <f t="shared" si="3"/>
        <v>-45.3</v>
      </c>
      <c r="P34" s="80">
        <v>1</v>
      </c>
      <c r="Q34" s="68">
        <v>-45.3</v>
      </c>
    </row>
    <row r="35" spans="1:17">
      <c r="A35" s="52" t="s">
        <v>139</v>
      </c>
      <c r="B35" s="99">
        <v>12</v>
      </c>
      <c r="C35" s="102">
        <f t="shared" ref="C35:C47" si="4">IF(B$17=0,0,B35/B$17)</f>
        <v>0.11881188118811881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  <c r="N35" s="76" t="s">
        <v>333</v>
      </c>
      <c r="O35" s="86">
        <f t="shared" si="3"/>
        <v>-59.5</v>
      </c>
      <c r="P35" s="80">
        <v>1</v>
      </c>
      <c r="Q35" s="68">
        <v>-59.5</v>
      </c>
    </row>
    <row r="36" spans="1:17">
      <c r="A36" s="19" t="s">
        <v>135</v>
      </c>
      <c r="B36" s="13">
        <v>29</v>
      </c>
      <c r="C36" s="6">
        <f t="shared" si="4"/>
        <v>0.28712871287128711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350.40000000000003</v>
      </c>
    </row>
    <row r="37" spans="1:17">
      <c r="A37" s="19" t="s">
        <v>136</v>
      </c>
      <c r="B37" s="100">
        <v>23</v>
      </c>
      <c r="C37" s="6">
        <f t="shared" si="4"/>
        <v>0.22772277227722773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401.70000000000005</v>
      </c>
    </row>
    <row r="38" spans="1:17">
      <c r="A38" s="19" t="s">
        <v>137</v>
      </c>
      <c r="B38" s="100">
        <v>17</v>
      </c>
      <c r="C38" s="6">
        <f t="shared" si="4"/>
        <v>0.16831683168316833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477.90000000000003</v>
      </c>
    </row>
    <row r="39" spans="1:17">
      <c r="A39" s="19" t="s">
        <v>138</v>
      </c>
      <c r="B39" s="100">
        <v>14</v>
      </c>
      <c r="C39" s="6">
        <f t="shared" si="4"/>
        <v>0.13861386138613863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490.1</v>
      </c>
    </row>
    <row r="40" spans="1:17">
      <c r="A40" s="19" t="s">
        <v>140</v>
      </c>
      <c r="B40" s="100">
        <v>3</v>
      </c>
      <c r="C40" s="6">
        <f t="shared" si="4"/>
        <v>2.9702970297029702E-2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561.30000000000007</v>
      </c>
    </row>
    <row r="41" spans="1:17">
      <c r="A41" s="19" t="s">
        <v>141</v>
      </c>
      <c r="B41" s="100">
        <v>3</v>
      </c>
      <c r="C41" s="6">
        <f t="shared" si="4"/>
        <v>2.9702970297029702E-2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613.70000000000005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628.20000000000005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637.90000000000009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648.10000000000014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625.80000000000018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683.4000000000002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625.60000000000025</v>
      </c>
    </row>
    <row r="48" spans="1:17">
      <c r="K48" s="5">
        <v>46</v>
      </c>
      <c r="L48" s="61">
        <v>636.50000000000023</v>
      </c>
    </row>
  </sheetData>
  <sortState xmlns:xlrd2="http://schemas.microsoft.com/office/spreadsheetml/2017/richdata2" ref="E2:I49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13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35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41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38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36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29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32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15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12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19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19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24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17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7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6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23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4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39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21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3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30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3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8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15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12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19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11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2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20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38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36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32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42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8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15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12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19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11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55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53</v>
      </c>
      <c r="C2" s="121"/>
      <c r="E2" s="32" t="s">
        <v>181</v>
      </c>
      <c r="F2" s="29" t="s">
        <v>156</v>
      </c>
      <c r="G2" s="12">
        <v>48</v>
      </c>
      <c r="H2" s="93">
        <f>IF(B$17=0,0,G2/B$17)</f>
        <v>0.59259259259259256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-1622.6415094339623</v>
      </c>
      <c r="P2" s="79">
        <v>53</v>
      </c>
      <c r="Q2" s="63">
        <v>-86000</v>
      </c>
    </row>
    <row r="3" spans="1:17">
      <c r="A3" s="19" t="s">
        <v>8</v>
      </c>
      <c r="B3" s="122">
        <v>398</v>
      </c>
      <c r="C3" s="123"/>
      <c r="E3" s="33" t="s">
        <v>184</v>
      </c>
      <c r="F3" s="30" t="s">
        <v>187</v>
      </c>
      <c r="G3" s="13">
        <v>47</v>
      </c>
      <c r="H3" s="94">
        <f>IF(B$17=0,0,G3/B$17)</f>
        <v>0.58024691358024694</v>
      </c>
      <c r="I3" s="56">
        <v>10</v>
      </c>
      <c r="K3" s="5">
        <v>1</v>
      </c>
      <c r="L3" s="61">
        <v>6.3</v>
      </c>
      <c r="N3" s="76" t="s">
        <v>104</v>
      </c>
      <c r="O3" s="83">
        <f t="shared" si="0"/>
        <v>581.13207547169816</v>
      </c>
      <c r="P3" s="80">
        <v>53</v>
      </c>
      <c r="Q3" s="64">
        <v>30800</v>
      </c>
    </row>
    <row r="4" spans="1:17">
      <c r="A4" s="19" t="s">
        <v>6</v>
      </c>
      <c r="B4" s="124">
        <v>-184.19999999999993</v>
      </c>
      <c r="C4" s="125"/>
      <c r="E4" s="33" t="s">
        <v>54</v>
      </c>
      <c r="F4" s="30" t="s">
        <v>20</v>
      </c>
      <c r="G4" s="13">
        <v>44</v>
      </c>
      <c r="H4" s="94">
        <f>IF(B$17=0,0,G4/B$17)</f>
        <v>0.54320987654320985</v>
      </c>
      <c r="I4" s="56">
        <v>23</v>
      </c>
      <c r="K4" s="5">
        <v>2</v>
      </c>
      <c r="L4" s="61">
        <v>15.8</v>
      </c>
      <c r="N4" s="76" t="s">
        <v>105</v>
      </c>
      <c r="O4" s="83">
        <f t="shared" si="0"/>
        <v>9.615384615384615</v>
      </c>
      <c r="P4" s="80">
        <v>52</v>
      </c>
      <c r="Q4" s="64">
        <v>500</v>
      </c>
    </row>
    <row r="5" spans="1:17">
      <c r="A5" s="19" t="s">
        <v>7</v>
      </c>
      <c r="B5" s="126">
        <f>IF(B$2=0,0,B$4/B$2)</f>
        <v>-3.4754716981132061</v>
      </c>
      <c r="C5" s="127"/>
      <c r="E5" s="33" t="s">
        <v>60</v>
      </c>
      <c r="F5" s="30" t="s">
        <v>24</v>
      </c>
      <c r="G5" s="13">
        <v>27</v>
      </c>
      <c r="H5" s="94">
        <f>IF(B$17=0,0,G5/B$17)</f>
        <v>0.33333333333333331</v>
      </c>
      <c r="I5" s="56">
        <v>29</v>
      </c>
      <c r="K5" s="5">
        <v>3</v>
      </c>
      <c r="L5" s="61">
        <v>0.60000000000000142</v>
      </c>
      <c r="N5" s="76" t="s">
        <v>157</v>
      </c>
      <c r="O5" s="83">
        <f>IF(P5=0,0,Q5/P5)</f>
        <v>-1056</v>
      </c>
      <c r="P5" s="80">
        <v>50</v>
      </c>
      <c r="Q5" s="64">
        <v>-52800</v>
      </c>
    </row>
    <row r="6" spans="1:17">
      <c r="A6" s="19" t="s">
        <v>1</v>
      </c>
      <c r="B6" s="128">
        <f>IF(B$2=0,0,(B$7*1+B$8*2+B$9*3+B$10*4)/B$2)</f>
        <v>2.5849056603773586</v>
      </c>
      <c r="C6" s="129"/>
      <c r="E6" s="33" t="s">
        <v>56</v>
      </c>
      <c r="F6" s="30" t="s">
        <v>185</v>
      </c>
      <c r="G6" s="13">
        <v>25</v>
      </c>
      <c r="H6" s="94">
        <f>IF(B$17=0,0,G6/B$17)</f>
        <v>0.30864197530864196</v>
      </c>
      <c r="I6" s="56">
        <v>17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-941.46341463414637</v>
      </c>
      <c r="P6" s="80">
        <v>41</v>
      </c>
      <c r="Q6" s="64">
        <v>-38600</v>
      </c>
    </row>
    <row r="7" spans="1:17">
      <c r="A7" s="19" t="s">
        <v>2</v>
      </c>
      <c r="B7" s="13">
        <v>14</v>
      </c>
      <c r="C7" s="6">
        <f t="shared" ref="C7:C12" si="2">IF(B$2=0,0,B7/B$2)</f>
        <v>0.26415094339622641</v>
      </c>
      <c r="E7" s="33" t="s">
        <v>55</v>
      </c>
      <c r="F7" s="30" t="s">
        <v>155</v>
      </c>
      <c r="G7" s="13">
        <v>17</v>
      </c>
      <c r="H7" s="94">
        <f>IF(B$17=0,0,G7/B$17)</f>
        <v>0.20987654320987653</v>
      </c>
      <c r="I7" s="56">
        <v>22</v>
      </c>
      <c r="K7" s="5">
        <v>5</v>
      </c>
      <c r="L7" s="61">
        <v>129</v>
      </c>
      <c r="N7" s="76" t="s">
        <v>107</v>
      </c>
      <c r="O7" s="83">
        <f t="shared" si="0"/>
        <v>1488.8888888888889</v>
      </c>
      <c r="P7" s="80">
        <v>27</v>
      </c>
      <c r="Q7" s="64">
        <v>40200</v>
      </c>
    </row>
    <row r="8" spans="1:17">
      <c r="A8" s="19" t="s">
        <v>3</v>
      </c>
      <c r="B8" s="13">
        <v>9</v>
      </c>
      <c r="C8" s="6">
        <f>IF(B$2=0,0,B8/B$2)</f>
        <v>0.16981132075471697</v>
      </c>
      <c r="E8" s="33" t="s">
        <v>57</v>
      </c>
      <c r="F8" s="30" t="s">
        <v>21</v>
      </c>
      <c r="G8" s="13">
        <v>15</v>
      </c>
      <c r="H8" s="94">
        <f>IF(B$17=0,0,G8/B$17)</f>
        <v>0.18518518518518517</v>
      </c>
      <c r="I8" s="56">
        <v>30</v>
      </c>
      <c r="K8" s="5">
        <v>6</v>
      </c>
      <c r="L8" s="61">
        <v>189.9</v>
      </c>
      <c r="N8" s="76" t="s">
        <v>108</v>
      </c>
      <c r="O8" s="83">
        <f t="shared" si="0"/>
        <v>1280</v>
      </c>
      <c r="P8" s="80">
        <v>10</v>
      </c>
      <c r="Q8" s="64">
        <v>12800</v>
      </c>
    </row>
    <row r="9" spans="1:17">
      <c r="A9" s="20" t="s">
        <v>4</v>
      </c>
      <c r="B9" s="14">
        <v>15</v>
      </c>
      <c r="C9" s="7">
        <f>IF(B$2=0,0,B9/B$2)</f>
        <v>0.28301886792452829</v>
      </c>
      <c r="E9" s="33" t="s">
        <v>59</v>
      </c>
      <c r="F9" s="30" t="s">
        <v>23</v>
      </c>
      <c r="G9" s="13">
        <v>10</v>
      </c>
      <c r="H9" s="94">
        <f>IF(B$17=0,0,G9/B$17)</f>
        <v>0.12345679012345678</v>
      </c>
      <c r="I9" s="56">
        <v>22</v>
      </c>
      <c r="K9" s="5">
        <v>7</v>
      </c>
      <c r="L9" s="61">
        <v>255.8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15</v>
      </c>
      <c r="C10" s="7">
        <f>IF(B$2=0,0,B10/B$2)</f>
        <v>0.28301886792452829</v>
      </c>
      <c r="E10" s="33" t="s">
        <v>182</v>
      </c>
      <c r="F10" s="30" t="s">
        <v>19</v>
      </c>
      <c r="G10" s="13">
        <v>9</v>
      </c>
      <c r="H10" s="94">
        <f>IF(B$17=0,0,G10/B$17)</f>
        <v>0.1111111111111111</v>
      </c>
      <c r="I10" s="56">
        <v>13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23</v>
      </c>
      <c r="C11" s="7">
        <f>IF(B$2=0,0,B11/B$2)</f>
        <v>0.43396226415094341</v>
      </c>
      <c r="E11" s="33" t="s">
        <v>58</v>
      </c>
      <c r="F11" s="30" t="s">
        <v>22</v>
      </c>
      <c r="G11" s="13">
        <v>7</v>
      </c>
      <c r="H11" s="94">
        <f>IF(B$17=0,0,G11/B$17)</f>
        <v>8.6419753086419748E-2</v>
      </c>
      <c r="I11" s="56">
        <v>16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1.8867924528301886E-2</v>
      </c>
      <c r="E12" s="33" t="s">
        <v>74</v>
      </c>
      <c r="F12" s="30" t="s">
        <v>38</v>
      </c>
      <c r="G12" s="13">
        <v>6</v>
      </c>
      <c r="H12" s="94">
        <f>IF(B$17=0,0,G12/B$17)</f>
        <v>7.407407407407407E-2</v>
      </c>
      <c r="I12" s="56">
        <v>6</v>
      </c>
      <c r="K12" s="5">
        <v>10</v>
      </c>
      <c r="L12" s="61">
        <v>364</v>
      </c>
      <c r="N12" s="75" t="s">
        <v>126</v>
      </c>
      <c r="O12" s="85">
        <f>IF(P12=0,0,Q12/P12)</f>
        <v>-3.8500000000000005</v>
      </c>
      <c r="P12" s="79">
        <v>8</v>
      </c>
      <c r="Q12" s="67">
        <v>-30.800000000000004</v>
      </c>
    </row>
    <row r="13" spans="1:17">
      <c r="A13" s="22" t="s">
        <v>97</v>
      </c>
      <c r="B13" s="15">
        <v>91</v>
      </c>
      <c r="C13" s="11">
        <f>IF(B$3=0,0,B13/B$3)</f>
        <v>0.228643216080402</v>
      </c>
      <c r="E13" s="33" t="s">
        <v>66</v>
      </c>
      <c r="F13" s="30" t="s">
        <v>30</v>
      </c>
      <c r="G13" s="13">
        <v>3</v>
      </c>
      <c r="H13" s="94">
        <f>IF(B$17=0,0,G13/B$17)</f>
        <v>3.7037037037037035E-2</v>
      </c>
      <c r="I13" s="56">
        <v>4</v>
      </c>
      <c r="K13" s="5">
        <v>11</v>
      </c>
      <c r="L13" s="61">
        <v>416.8</v>
      </c>
      <c r="N13" s="76" t="s">
        <v>127</v>
      </c>
      <c r="O13" s="86">
        <f>IF(P13=0,0,Q13/P13)</f>
        <v>0.37894736842105425</v>
      </c>
      <c r="P13" s="80">
        <v>19</v>
      </c>
      <c r="Q13" s="68">
        <v>7.2000000000000313</v>
      </c>
    </row>
    <row r="14" spans="1:17">
      <c r="A14" s="19" t="s">
        <v>94</v>
      </c>
      <c r="B14" s="13">
        <v>92</v>
      </c>
      <c r="C14" s="6">
        <f>IF(B$3=0,0,B14/B$3)</f>
        <v>0.23115577889447236</v>
      </c>
      <c r="E14" s="33" t="s">
        <v>183</v>
      </c>
      <c r="F14" s="30" t="s">
        <v>186</v>
      </c>
      <c r="G14" s="13">
        <v>3</v>
      </c>
      <c r="H14" s="94">
        <f>IF(B$17=0,0,G14/B$17)</f>
        <v>3.7037037037037035E-2</v>
      </c>
      <c r="I14" s="56">
        <v>9</v>
      </c>
      <c r="K14" s="5">
        <v>12</v>
      </c>
      <c r="L14" s="61">
        <v>369.3</v>
      </c>
      <c r="N14" s="76" t="s">
        <v>128</v>
      </c>
      <c r="O14" s="86">
        <f>IF(P14=0,0,Q14/P14)</f>
        <v>1.1714285714285713</v>
      </c>
      <c r="P14" s="80">
        <v>14</v>
      </c>
      <c r="Q14" s="68">
        <v>16.399999999999999</v>
      </c>
    </row>
    <row r="15" spans="1:17">
      <c r="A15" s="18" t="s">
        <v>99</v>
      </c>
      <c r="B15" s="12">
        <f>B21</f>
        <v>48</v>
      </c>
      <c r="C15" s="4">
        <f>IF(B$13=0,0,B15/B$13)</f>
        <v>0.52747252747252749</v>
      </c>
      <c r="E15" s="33" t="s">
        <v>63</v>
      </c>
      <c r="F15" s="30" t="s">
        <v>27</v>
      </c>
      <c r="G15" s="13">
        <v>2</v>
      </c>
      <c r="H15" s="94">
        <f>IF(B$17=0,0,G15/B$17)</f>
        <v>2.4691358024691357E-2</v>
      </c>
      <c r="I15" s="56">
        <v>1</v>
      </c>
      <c r="K15" s="5">
        <v>13</v>
      </c>
      <c r="L15" s="61">
        <v>353.5</v>
      </c>
      <c r="N15" s="77" t="s">
        <v>159</v>
      </c>
      <c r="O15" s="87">
        <f>IF(P15=0,0,Q15/P15)</f>
        <v>-14.750000000000002</v>
      </c>
      <c r="P15" s="81">
        <v>12</v>
      </c>
      <c r="Q15" s="69">
        <v>-177.00000000000003</v>
      </c>
    </row>
    <row r="16" spans="1:17">
      <c r="A16" s="18" t="s">
        <v>100</v>
      </c>
      <c r="B16" s="12">
        <f>B22</f>
        <v>31</v>
      </c>
      <c r="C16" s="4">
        <f>IF(B$14=0,0,B16/B$14)</f>
        <v>0.33695652173913043</v>
      </c>
      <c r="E16" s="33" t="s">
        <v>77</v>
      </c>
      <c r="F16" s="30" t="s">
        <v>41</v>
      </c>
      <c r="G16" s="13">
        <v>2</v>
      </c>
      <c r="H16" s="94">
        <f>IF(B$17=0,0,G16/B$17)</f>
        <v>2.4691358024691357E-2</v>
      </c>
      <c r="I16" s="56">
        <v>18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81</v>
      </c>
      <c r="C17" s="4">
        <f>IF(B$3=0,0,B17/B$3)</f>
        <v>0.20351758793969849</v>
      </c>
      <c r="E17" s="33" t="s">
        <v>67</v>
      </c>
      <c r="F17" s="30" t="s">
        <v>31</v>
      </c>
      <c r="G17" s="13">
        <v>1</v>
      </c>
      <c r="H17" s="94">
        <f>IF(B$17=0,0,G17/B$17)</f>
        <v>1.2345679012345678E-2</v>
      </c>
      <c r="I17" s="56">
        <v>11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68</v>
      </c>
      <c r="C18" s="6">
        <f>IF(B$3=0,0,B18/B$3)</f>
        <v>0.17085427135678391</v>
      </c>
      <c r="E18" s="33" t="s">
        <v>69</v>
      </c>
      <c r="F18" s="30" t="s">
        <v>33</v>
      </c>
      <c r="G18" s="13">
        <v>1</v>
      </c>
      <c r="H18" s="94">
        <f>IF(B$17=0,0,G18/B$17)</f>
        <v>1.2345679012345678E-2</v>
      </c>
      <c r="I18" s="56">
        <v>8</v>
      </c>
      <c r="K18" s="5">
        <v>16</v>
      </c>
      <c r="L18" s="61">
        <v>253.7</v>
      </c>
      <c r="N18" s="75" t="s">
        <v>333</v>
      </c>
      <c r="O18" s="85">
        <f>IF(P18=0,0,Q18/P18)</f>
        <v>68.550000000000011</v>
      </c>
      <c r="P18" s="79">
        <v>2</v>
      </c>
      <c r="Q18" s="67">
        <v>137.10000000000002</v>
      </c>
    </row>
    <row r="19" spans="1:17">
      <c r="A19" s="19" t="s">
        <v>12</v>
      </c>
      <c r="B19" s="13">
        <v>31</v>
      </c>
      <c r="C19" s="6">
        <f>IF(B$17=0,0,B19/B$17)</f>
        <v>0.38271604938271603</v>
      </c>
      <c r="E19" s="33" t="s">
        <v>76</v>
      </c>
      <c r="F19" s="30" t="s">
        <v>40</v>
      </c>
      <c r="G19" s="13">
        <v>1</v>
      </c>
      <c r="H19" s="94">
        <f>IF(B$17=0,0,G19/B$17)</f>
        <v>1.2345679012345678E-2</v>
      </c>
      <c r="I19" s="56">
        <v>5</v>
      </c>
      <c r="K19" s="5">
        <v>17</v>
      </c>
      <c r="L19" s="61">
        <v>255.5</v>
      </c>
      <c r="N19" s="76" t="s">
        <v>297</v>
      </c>
      <c r="O19" s="86">
        <f>IF(P19=0,0,Q19/P19)</f>
        <v>66.45</v>
      </c>
      <c r="P19" s="80">
        <v>2</v>
      </c>
      <c r="Q19" s="68">
        <v>132.9</v>
      </c>
    </row>
    <row r="20" spans="1:17">
      <c r="A20" s="19" t="s">
        <v>11</v>
      </c>
      <c r="B20" s="13">
        <v>50</v>
      </c>
      <c r="C20" s="6">
        <f>IF(B$17=0,0,B20/B$17)</f>
        <v>0.61728395061728392</v>
      </c>
      <c r="E20" s="33" t="s">
        <v>78</v>
      </c>
      <c r="F20" s="30" t="s">
        <v>42</v>
      </c>
      <c r="G20" s="13">
        <v>1</v>
      </c>
      <c r="H20" s="94">
        <f>IF(B$17=0,0,G20/B$17)</f>
        <v>1.2345679012345678E-2</v>
      </c>
      <c r="I20" s="56">
        <v>7</v>
      </c>
      <c r="K20" s="5">
        <v>18</v>
      </c>
      <c r="L20" s="61">
        <v>226.5</v>
      </c>
      <c r="N20" s="76" t="s">
        <v>238</v>
      </c>
      <c r="O20" s="86">
        <f>IF(P20=0,0,Q20/P20)</f>
        <v>54.116666666666674</v>
      </c>
      <c r="P20" s="80">
        <v>6</v>
      </c>
      <c r="Q20" s="68">
        <v>324.70000000000005</v>
      </c>
    </row>
    <row r="21" spans="1:17">
      <c r="A21" s="19" t="s">
        <v>151</v>
      </c>
      <c r="B21" s="13">
        <v>48</v>
      </c>
      <c r="C21" s="6">
        <f>IF(B$17=0,0,B21/B$17)</f>
        <v>0.59259259259259256</v>
      </c>
      <c r="E21" s="33" t="s">
        <v>61</v>
      </c>
      <c r="F21" s="30" t="s">
        <v>25</v>
      </c>
      <c r="G21" s="13">
        <v>0</v>
      </c>
      <c r="H21" s="94">
        <f>IF(B$17=0,0,G21/B$17)</f>
        <v>0</v>
      </c>
      <c r="I21" s="56">
        <v>9</v>
      </c>
      <c r="K21" s="5">
        <v>19</v>
      </c>
      <c r="L21" s="61">
        <v>276.5</v>
      </c>
      <c r="N21" s="76" t="s">
        <v>269</v>
      </c>
      <c r="O21" s="86">
        <f>IF(P21=0,0,Q21/P21)</f>
        <v>39.725000000000009</v>
      </c>
      <c r="P21" s="80">
        <v>4</v>
      </c>
      <c r="Q21" s="68">
        <v>158.90000000000003</v>
      </c>
    </row>
    <row r="22" spans="1:17">
      <c r="A22" s="19" t="s">
        <v>149</v>
      </c>
      <c r="B22" s="13">
        <v>31</v>
      </c>
      <c r="C22" s="6">
        <f>IF(B$17=0,0,B22/B$17)</f>
        <v>0.38271604938271603</v>
      </c>
      <c r="E22" s="33" t="s">
        <v>62</v>
      </c>
      <c r="F22" s="30" t="s">
        <v>26</v>
      </c>
      <c r="G22" s="13">
        <v>0</v>
      </c>
      <c r="H22" s="94">
        <f>IF(B$17=0,0,G22/B$17)</f>
        <v>0</v>
      </c>
      <c r="I22" s="56">
        <v>8</v>
      </c>
      <c r="K22" s="5">
        <v>20</v>
      </c>
      <c r="L22" s="61">
        <v>288.8</v>
      </c>
      <c r="N22" s="76" t="s">
        <v>241</v>
      </c>
      <c r="O22" s="86">
        <f>IF(P22=0,0,Q22/P22)</f>
        <v>39.5</v>
      </c>
      <c r="P22" s="80">
        <v>2</v>
      </c>
      <c r="Q22" s="68">
        <v>79</v>
      </c>
    </row>
    <row r="23" spans="1:17">
      <c r="A23" s="19" t="s">
        <v>150</v>
      </c>
      <c r="B23" s="13">
        <v>2</v>
      </c>
      <c r="C23" s="6">
        <f>IF(B$17=0,0,B23/B$17)</f>
        <v>2.4691358024691357E-2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277</v>
      </c>
      <c r="O23" s="86">
        <f>IF(P23=0,0,Q23/P23)</f>
        <v>29.271428571428576</v>
      </c>
      <c r="P23" s="80">
        <v>14</v>
      </c>
      <c r="Q23" s="68">
        <v>409.80000000000007</v>
      </c>
    </row>
    <row r="24" spans="1:17">
      <c r="A24" s="19" t="s">
        <v>5</v>
      </c>
      <c r="B24" s="16">
        <f>IF(B$17=0,0,C24/B$17)</f>
        <v>6507.4074074074078</v>
      </c>
      <c r="C24" s="8">
        <v>527100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242.8</v>
      </c>
      <c r="N24" s="76" t="s">
        <v>324</v>
      </c>
      <c r="O24" s="86">
        <f>IF(P24=0,0,Q24/P24)</f>
        <v>17.875</v>
      </c>
      <c r="P24" s="80">
        <v>4</v>
      </c>
      <c r="Q24" s="68">
        <v>71.5</v>
      </c>
    </row>
    <row r="25" spans="1:17">
      <c r="A25" s="20" t="s">
        <v>133</v>
      </c>
      <c r="B25" s="97">
        <f>IF($B$17-B$16=0,0,C25/($B$17-B$16))</f>
        <v>8036</v>
      </c>
      <c r="C25" s="98">
        <v>401800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185.20000000000002</v>
      </c>
      <c r="N25" s="76" t="s">
        <v>235</v>
      </c>
      <c r="O25" s="86">
        <f>IF(P25=0,0,Q25/P25)</f>
        <v>8.860000000000003</v>
      </c>
      <c r="P25" s="80">
        <v>15</v>
      </c>
      <c r="Q25" s="68">
        <v>132.90000000000003</v>
      </c>
    </row>
    <row r="26" spans="1:17">
      <c r="A26" s="20" t="s">
        <v>134</v>
      </c>
      <c r="B26" s="97">
        <f>IF(B$16=0,0,C26/B$16)</f>
        <v>4041.9354838709678</v>
      </c>
      <c r="C26" s="98">
        <v>125300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141.5</v>
      </c>
      <c r="N26" s="76" t="s">
        <v>258</v>
      </c>
      <c r="O26" s="86">
        <f>IF(P26=0,0,Q26/P26)</f>
        <v>8.1999999999999975</v>
      </c>
      <c r="P26" s="80">
        <v>2</v>
      </c>
      <c r="Q26" s="68">
        <v>16.399999999999995</v>
      </c>
    </row>
    <row r="27" spans="1:17">
      <c r="A27" s="20" t="s">
        <v>132</v>
      </c>
      <c r="B27" s="97">
        <f>IF(B$18=0,0,C27/B$18)</f>
        <v>-5676.4705882352937</v>
      </c>
      <c r="C27" s="98">
        <v>-386000</v>
      </c>
      <c r="E27" s="33" t="s">
        <v>71</v>
      </c>
      <c r="F27" s="30" t="s">
        <v>35</v>
      </c>
      <c r="G27" s="13">
        <v>0</v>
      </c>
      <c r="H27" s="94">
        <f>IF(B$17=0,0,G27/B$17)</f>
        <v>0</v>
      </c>
      <c r="I27" s="56">
        <v>18</v>
      </c>
      <c r="K27" s="5">
        <v>25</v>
      </c>
      <c r="L27" s="61">
        <v>197.5</v>
      </c>
      <c r="N27" s="76" t="s">
        <v>244</v>
      </c>
      <c r="O27" s="86">
        <f>IF(P27=0,0,Q27/P27)</f>
        <v>-1.6999999999999993</v>
      </c>
      <c r="P27" s="80">
        <v>4</v>
      </c>
      <c r="Q27" s="68">
        <v>-6.7999999999999972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181.8</v>
      </c>
      <c r="N28" s="76" t="s">
        <v>169</v>
      </c>
      <c r="O28" s="86">
        <f>IF(P28=0,0,Q28/P28)</f>
        <v>-3.6333333333333369</v>
      </c>
      <c r="P28" s="80">
        <v>12</v>
      </c>
      <c r="Q28" s="68">
        <v>-43.600000000000044</v>
      </c>
    </row>
    <row r="29" spans="1:17">
      <c r="A29" s="19" t="s">
        <v>131</v>
      </c>
      <c r="B29" s="13">
        <v>27</v>
      </c>
      <c r="C29" s="96">
        <v>9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131.9</v>
      </c>
      <c r="N29" s="76" t="s">
        <v>255</v>
      </c>
      <c r="O29" s="86">
        <f>IF(P29=0,0,Q29/P29)</f>
        <v>-13.000000000000002</v>
      </c>
      <c r="P29" s="80">
        <v>9</v>
      </c>
      <c r="Q29" s="68">
        <v>-117.00000000000001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200.9</v>
      </c>
      <c r="N30" s="76" t="s">
        <v>265</v>
      </c>
      <c r="O30" s="86">
        <f>IF(P30=0,0,Q30/P30)</f>
        <v>-14.87142857142857</v>
      </c>
      <c r="P30" s="80">
        <v>14</v>
      </c>
      <c r="Q30" s="68">
        <v>-208.2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228</v>
      </c>
      <c r="O31" s="86">
        <f>IF(P31=0,0,Q31/P31)</f>
        <v>-22.049999999999997</v>
      </c>
      <c r="P31" s="80">
        <v>4</v>
      </c>
      <c r="Q31" s="68">
        <v>-88.199999999999989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276</v>
      </c>
      <c r="O32" s="86">
        <f>IF(P32=0,0,Q32/P32)</f>
        <v>-22.339130434782611</v>
      </c>
      <c r="P32" s="80">
        <v>23</v>
      </c>
      <c r="Q32" s="68">
        <v>-513.80000000000007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264</v>
      </c>
      <c r="O33" s="86">
        <f>IF(P33=0,0,Q33/P33)</f>
        <v>-22.9</v>
      </c>
      <c r="P33" s="80">
        <v>1</v>
      </c>
      <c r="Q33" s="68">
        <v>-22.9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263</v>
      </c>
      <c r="O34" s="86">
        <f>IF(P34=0,0,Q34/P34)</f>
        <v>-24.3047619047619</v>
      </c>
      <c r="P34" s="80">
        <v>21</v>
      </c>
      <c r="Q34" s="68">
        <v>-510.39999999999992</v>
      </c>
    </row>
    <row r="35" spans="1:17">
      <c r="A35" s="52" t="s">
        <v>139</v>
      </c>
      <c r="B35" s="99">
        <v>14</v>
      </c>
      <c r="C35" s="102">
        <f t="shared" ref="C35:C47" si="3">IF(B$17=0,0,B35/B$17)</f>
        <v>0.1728395061728395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  <c r="N35" s="76" t="s">
        <v>195</v>
      </c>
      <c r="O35" s="86">
        <f>IF(P35=0,0,Q35/P35)</f>
        <v>-25.02</v>
      </c>
      <c r="P35" s="80">
        <v>10</v>
      </c>
      <c r="Q35" s="68">
        <v>-250.2</v>
      </c>
    </row>
    <row r="36" spans="1:17">
      <c r="A36" s="19" t="s">
        <v>135</v>
      </c>
      <c r="B36" s="13">
        <v>14</v>
      </c>
      <c r="C36" s="6">
        <f t="shared" si="3"/>
        <v>0.1728395061728395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60.000000000000028</v>
      </c>
      <c r="N36" s="76" t="s">
        <v>304</v>
      </c>
      <c r="O36" s="86">
        <f>IF(P36=0,0,Q36/P36)</f>
        <v>-41.179999999999993</v>
      </c>
      <c r="P36" s="80">
        <v>10</v>
      </c>
      <c r="Q36" s="68">
        <v>-411.79999999999995</v>
      </c>
    </row>
    <row r="37" spans="1:17">
      <c r="A37" s="19" t="s">
        <v>136</v>
      </c>
      <c r="B37" s="100">
        <v>17</v>
      </c>
      <c r="C37" s="6">
        <f t="shared" si="3"/>
        <v>0.20987654320987653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20.400000000000027</v>
      </c>
    </row>
    <row r="38" spans="1:17">
      <c r="A38" s="19" t="s">
        <v>137</v>
      </c>
      <c r="B38" s="100">
        <v>10</v>
      </c>
      <c r="C38" s="6">
        <f t="shared" si="3"/>
        <v>0.12345679012345678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-0.69999999999997442</v>
      </c>
    </row>
    <row r="39" spans="1:17">
      <c r="A39" s="19" t="s">
        <v>138</v>
      </c>
      <c r="B39" s="100">
        <v>12</v>
      </c>
      <c r="C39" s="6">
        <f t="shared" si="3"/>
        <v>0.14814814814814814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-19.699999999999974</v>
      </c>
    </row>
    <row r="40" spans="1:17">
      <c r="A40" s="19" t="s">
        <v>140</v>
      </c>
      <c r="B40" s="100">
        <v>9</v>
      </c>
      <c r="C40" s="6">
        <f t="shared" si="3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-39.999999999999972</v>
      </c>
    </row>
    <row r="41" spans="1:17">
      <c r="A41" s="19" t="s">
        <v>141</v>
      </c>
      <c r="B41" s="100">
        <v>3</v>
      </c>
      <c r="C41" s="6">
        <f t="shared" si="3"/>
        <v>3.7037037037037035E-2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-88.199999999999974</v>
      </c>
    </row>
    <row r="42" spans="1:17">
      <c r="A42" s="19" t="s">
        <v>142</v>
      </c>
      <c r="B42" s="100">
        <v>1</v>
      </c>
      <c r="C42" s="6">
        <f t="shared" si="3"/>
        <v>1.2345679012345678E-2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-99.499999999999972</v>
      </c>
    </row>
    <row r="43" spans="1:17">
      <c r="A43" s="19" t="s">
        <v>143</v>
      </c>
      <c r="B43" s="100">
        <v>1</v>
      </c>
      <c r="C43" s="6">
        <f t="shared" si="3"/>
        <v>1.2345679012345678E-2</v>
      </c>
      <c r="K43" s="5">
        <v>41</v>
      </c>
      <c r="L43" s="61">
        <v>-94.299999999999969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-153.09999999999997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-205.09999999999997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-267.79999999999995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-303.99999999999994</v>
      </c>
    </row>
    <row r="48" spans="1:17">
      <c r="K48" s="5">
        <v>46</v>
      </c>
      <c r="L48" s="61">
        <v>-297.49999999999994</v>
      </c>
    </row>
    <row r="49" spans="11:12">
      <c r="K49" s="5">
        <v>47</v>
      </c>
      <c r="L49" s="61">
        <v>-233.29999999999995</v>
      </c>
    </row>
    <row r="50" spans="11:12">
      <c r="K50" s="5">
        <v>48</v>
      </c>
      <c r="L50" s="61">
        <v>-244.89999999999995</v>
      </c>
    </row>
    <row r="51" spans="11:12">
      <c r="K51" s="5">
        <v>49</v>
      </c>
      <c r="L51" s="61">
        <v>-236.59999999999994</v>
      </c>
    </row>
    <row r="52" spans="11:12">
      <c r="K52" s="5">
        <v>50</v>
      </c>
      <c r="L52" s="61">
        <v>-185.09999999999994</v>
      </c>
    </row>
    <row r="53" spans="11:12">
      <c r="K53" s="5">
        <v>51</v>
      </c>
      <c r="L53" s="61">
        <v>-131.19999999999993</v>
      </c>
    </row>
    <row r="54" spans="11:12">
      <c r="K54" s="5">
        <v>52</v>
      </c>
      <c r="L54" s="61">
        <v>-183.79999999999993</v>
      </c>
    </row>
    <row r="55" spans="11:12">
      <c r="K55" s="5">
        <v>53</v>
      </c>
      <c r="L55" s="61">
        <v>-184.19999999999993</v>
      </c>
    </row>
  </sheetData>
  <sortState xmlns:xlrd2="http://schemas.microsoft.com/office/spreadsheetml/2017/richdata2" ref="N18:Q3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0.61764705882352944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-1837.9310344827586</v>
      </c>
      <c r="P2" s="79">
        <v>29</v>
      </c>
      <c r="Q2" s="63">
        <v>-53300</v>
      </c>
    </row>
    <row r="3" spans="1:17">
      <c r="A3" s="19" t="s">
        <v>8</v>
      </c>
      <c r="B3" s="122">
        <v>201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0.58823529411764708</v>
      </c>
      <c r="I3" s="56">
        <v>15</v>
      </c>
      <c r="K3" s="5">
        <v>1</v>
      </c>
      <c r="L3" s="61">
        <v>-47</v>
      </c>
      <c r="N3" s="76" t="s">
        <v>104</v>
      </c>
      <c r="O3" s="83">
        <f t="shared" si="0"/>
        <v>-1331.0344827586207</v>
      </c>
      <c r="P3" s="80">
        <v>29</v>
      </c>
      <c r="Q3" s="64">
        <v>-38600</v>
      </c>
    </row>
    <row r="4" spans="1:17">
      <c r="A4" s="19" t="s">
        <v>6</v>
      </c>
      <c r="B4" s="124">
        <v>-215.19999999999993</v>
      </c>
      <c r="C4" s="125"/>
      <c r="E4" s="33" t="s">
        <v>54</v>
      </c>
      <c r="F4" s="30" t="s">
        <v>20</v>
      </c>
      <c r="G4" s="13">
        <v>16</v>
      </c>
      <c r="H4" s="94">
        <f>IF(B$17=0,0,G4/B$17)</f>
        <v>0.47058823529411764</v>
      </c>
      <c r="I4" s="56">
        <v>28</v>
      </c>
      <c r="K4" s="5">
        <v>2</v>
      </c>
      <c r="L4" s="61">
        <v>-38</v>
      </c>
      <c r="N4" s="76" t="s">
        <v>105</v>
      </c>
      <c r="O4" s="83">
        <f t="shared" si="0"/>
        <v>-675</v>
      </c>
      <c r="P4" s="80">
        <v>28</v>
      </c>
      <c r="Q4" s="64">
        <v>-18900</v>
      </c>
    </row>
    <row r="5" spans="1:17">
      <c r="A5" s="19" t="s">
        <v>7</v>
      </c>
      <c r="B5" s="126">
        <f>IF(B$2=0,0,B$4/B$2)</f>
        <v>-7.4206896551724117</v>
      </c>
      <c r="C5" s="127"/>
      <c r="E5" s="33" t="s">
        <v>60</v>
      </c>
      <c r="F5" s="30" t="s">
        <v>24</v>
      </c>
      <c r="G5" s="13">
        <v>13</v>
      </c>
      <c r="H5" s="94">
        <f>IF(B$17=0,0,G5/B$17)</f>
        <v>0.38235294117647056</v>
      </c>
      <c r="I5" s="56">
        <v>24</v>
      </c>
      <c r="K5" s="5">
        <v>3</v>
      </c>
      <c r="L5" s="61">
        <v>-56.4</v>
      </c>
      <c r="N5" s="76" t="s">
        <v>157</v>
      </c>
      <c r="O5" s="83">
        <f>IF(P5=0,0,Q5/P5)</f>
        <v>148</v>
      </c>
      <c r="P5" s="80">
        <v>25</v>
      </c>
      <c r="Q5" s="64">
        <v>3700</v>
      </c>
    </row>
    <row r="6" spans="1:17">
      <c r="A6" s="19" t="s">
        <v>1</v>
      </c>
      <c r="B6" s="128">
        <f>IF(B$2=0,0,(B$7*1+B$8*2+B$9*3+B$10*4)/B$2)</f>
        <v>2.7241379310344827</v>
      </c>
      <c r="C6" s="129"/>
      <c r="E6" s="33" t="s">
        <v>55</v>
      </c>
      <c r="F6" s="30" t="s">
        <v>155</v>
      </c>
      <c r="G6" s="13">
        <v>11</v>
      </c>
      <c r="H6" s="94">
        <f>IF(B$17=0,0,G6/B$17)</f>
        <v>0.3235294117647059</v>
      </c>
      <c r="I6" s="56">
        <v>9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2116.6666666666665</v>
      </c>
      <c r="P6" s="80">
        <v>18</v>
      </c>
      <c r="Q6" s="64">
        <v>38100</v>
      </c>
    </row>
    <row r="7" spans="1:17">
      <c r="A7" s="19" t="s">
        <v>2</v>
      </c>
      <c r="B7" s="13">
        <v>7</v>
      </c>
      <c r="C7" s="6">
        <f t="shared" ref="C7:C12" si="2">IF(B$2=0,0,B7/B$2)</f>
        <v>0.2413793103448276</v>
      </c>
      <c r="E7" s="33" t="s">
        <v>56</v>
      </c>
      <c r="F7" s="30" t="s">
        <v>185</v>
      </c>
      <c r="G7" s="13">
        <v>10</v>
      </c>
      <c r="H7" s="94">
        <f>IF(B$17=0,0,G7/B$17)</f>
        <v>0.29411764705882354</v>
      </c>
      <c r="I7" s="56">
        <v>19</v>
      </c>
      <c r="K7" s="5">
        <v>5</v>
      </c>
      <c r="L7" s="61">
        <v>-125.9</v>
      </c>
      <c r="N7" s="76" t="s">
        <v>107</v>
      </c>
      <c r="O7" s="83">
        <f t="shared" si="0"/>
        <v>-466.66666666666669</v>
      </c>
      <c r="P7" s="80">
        <v>12</v>
      </c>
      <c r="Q7" s="64">
        <v>-5600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59</v>
      </c>
      <c r="F8" s="30" t="s">
        <v>23</v>
      </c>
      <c r="G8" s="13">
        <v>7</v>
      </c>
      <c r="H8" s="94">
        <f>IF(B$17=0,0,G8/B$17)</f>
        <v>0.20588235294117646</v>
      </c>
      <c r="I8" s="56">
        <v>10</v>
      </c>
      <c r="K8" s="5">
        <v>6</v>
      </c>
      <c r="L8" s="61">
        <v>-178.9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57</v>
      </c>
      <c r="F9" s="30" t="s">
        <v>21</v>
      </c>
      <c r="G9" s="13">
        <v>5</v>
      </c>
      <c r="H9" s="94">
        <f>IF(B$17=0,0,G9/B$17)</f>
        <v>0.14705882352941177</v>
      </c>
      <c r="I9" s="56">
        <v>34</v>
      </c>
      <c r="K9" s="5">
        <v>7</v>
      </c>
      <c r="L9" s="61">
        <v>-206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11</v>
      </c>
      <c r="C10" s="7">
        <f>IF(B$2=0,0,B10/B$2)</f>
        <v>0.37931034482758619</v>
      </c>
      <c r="E10" s="33" t="s">
        <v>182</v>
      </c>
      <c r="F10" s="30" t="s">
        <v>19</v>
      </c>
      <c r="G10" s="13">
        <v>1</v>
      </c>
      <c r="H10" s="94">
        <f>IF(B$17=0,0,G10/B$17)</f>
        <v>2.9411764705882353E-2</v>
      </c>
      <c r="I10" s="56">
        <v>31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12</v>
      </c>
      <c r="C11" s="7">
        <f>IF(B$2=0,0,B11/B$2)</f>
        <v>0.41379310344827586</v>
      </c>
      <c r="E11" s="33" t="s">
        <v>58</v>
      </c>
      <c r="F11" s="30" t="s">
        <v>22</v>
      </c>
      <c r="G11" s="13">
        <v>1</v>
      </c>
      <c r="H11" s="94">
        <f>IF(B$17=0,0,G11/B$17)</f>
        <v>2.9411764705882353E-2</v>
      </c>
      <c r="I11" s="56">
        <v>27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2.9411764705882353E-2</v>
      </c>
      <c r="I12" s="56">
        <v>4</v>
      </c>
      <c r="K12" s="5">
        <v>10</v>
      </c>
      <c r="L12" s="61">
        <v>-315.09999999999997</v>
      </c>
      <c r="N12" s="75" t="s">
        <v>126</v>
      </c>
      <c r="O12" s="85">
        <f>IF(P12=0,0,Q12/P12)</f>
        <v>9.9500000000000011</v>
      </c>
      <c r="P12" s="79">
        <v>10</v>
      </c>
      <c r="Q12" s="67">
        <v>99.500000000000014</v>
      </c>
    </row>
    <row r="13" spans="1:17">
      <c r="A13" s="22" t="s">
        <v>97</v>
      </c>
      <c r="B13" s="15">
        <v>52</v>
      </c>
      <c r="C13" s="11">
        <f>IF(B$3=0,0,B13/B$3)</f>
        <v>0.25870646766169153</v>
      </c>
      <c r="E13" s="33" t="s">
        <v>67</v>
      </c>
      <c r="F13" s="30" t="s">
        <v>31</v>
      </c>
      <c r="G13" s="13">
        <v>1</v>
      </c>
      <c r="H13" s="94">
        <f>IF(B$17=0,0,G13/B$17)</f>
        <v>2.9411764705882353E-2</v>
      </c>
      <c r="I13" s="56">
        <v>7</v>
      </c>
      <c r="K13" s="5">
        <v>11</v>
      </c>
      <c r="L13" s="61">
        <v>-357.9</v>
      </c>
      <c r="N13" s="76" t="s">
        <v>127</v>
      </c>
      <c r="O13" s="86">
        <f>IF(P13=0,0,Q13/P13)</f>
        <v>-11.674999999999997</v>
      </c>
      <c r="P13" s="80">
        <v>8</v>
      </c>
      <c r="Q13" s="68">
        <v>-93.399999999999977</v>
      </c>
    </row>
    <row r="14" spans="1:17">
      <c r="A14" s="19" t="s">
        <v>94</v>
      </c>
      <c r="B14" s="13">
        <v>44</v>
      </c>
      <c r="C14" s="6">
        <f>IF(B$3=0,0,B14/B$3)</f>
        <v>0.21890547263681592</v>
      </c>
      <c r="E14" s="33" t="s">
        <v>183</v>
      </c>
      <c r="F14" s="30" t="s">
        <v>186</v>
      </c>
      <c r="G14" s="13">
        <v>1</v>
      </c>
      <c r="H14" s="94">
        <f>IF(B$17=0,0,G14/B$17)</f>
        <v>2.9411764705882353E-2</v>
      </c>
      <c r="I14" s="56">
        <v>12</v>
      </c>
      <c r="K14" s="5">
        <v>12</v>
      </c>
      <c r="L14" s="61">
        <v>-303.79999999999995</v>
      </c>
      <c r="N14" s="76" t="s">
        <v>128</v>
      </c>
      <c r="O14" s="86">
        <f>IF(P14=0,0,Q14/P14)</f>
        <v>-25.114285714285721</v>
      </c>
      <c r="P14" s="80">
        <v>7</v>
      </c>
      <c r="Q14" s="68">
        <v>-175.80000000000004</v>
      </c>
    </row>
    <row r="15" spans="1:17">
      <c r="A15" s="18" t="s">
        <v>99</v>
      </c>
      <c r="B15" s="12">
        <f>B21</f>
        <v>20</v>
      </c>
      <c r="C15" s="4">
        <f>IF(B$13=0,0,B15/B$13)</f>
        <v>0.38461538461538464</v>
      </c>
      <c r="E15" s="33" t="s">
        <v>69</v>
      </c>
      <c r="F15" s="30" t="s">
        <v>33</v>
      </c>
      <c r="G15" s="13">
        <v>1</v>
      </c>
      <c r="H15" s="94">
        <f>IF(B$17=0,0,G15/B$17)</f>
        <v>2.9411764705882353E-2</v>
      </c>
      <c r="I15" s="56">
        <v>5</v>
      </c>
      <c r="K15" s="5">
        <v>13</v>
      </c>
      <c r="L15" s="61">
        <v>-352.49999999999994</v>
      </c>
      <c r="N15" s="77" t="s">
        <v>159</v>
      </c>
      <c r="O15" s="87">
        <f>IF(P15=0,0,Q15/P15)</f>
        <v>-11.375</v>
      </c>
      <c r="P15" s="81">
        <v>4</v>
      </c>
      <c r="Q15" s="69">
        <v>-45.5</v>
      </c>
    </row>
    <row r="16" spans="1:17">
      <c r="A16" s="18" t="s">
        <v>100</v>
      </c>
      <c r="B16" s="12">
        <f>B22</f>
        <v>10</v>
      </c>
      <c r="C16" s="4">
        <f>IF(B$14=0,0,B16/B$14)</f>
        <v>0.22727272727272727</v>
      </c>
      <c r="E16" s="33" t="s">
        <v>74</v>
      </c>
      <c r="F16" s="30" t="s">
        <v>38</v>
      </c>
      <c r="G16" s="13">
        <v>1</v>
      </c>
      <c r="H16" s="94">
        <f>IF(B$17=0,0,G16/B$17)</f>
        <v>2.9411764705882353E-2</v>
      </c>
      <c r="I16" s="56">
        <v>13</v>
      </c>
      <c r="K16" s="5">
        <v>14</v>
      </c>
      <c r="L16" s="61">
        <v>-282.49999999999994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34</v>
      </c>
      <c r="C17" s="4">
        <f>IF(B$3=0,0,B17/B$3)</f>
        <v>0.1691542288557214</v>
      </c>
      <c r="E17" s="33" t="s">
        <v>77</v>
      </c>
      <c r="F17" s="30" t="s">
        <v>41</v>
      </c>
      <c r="G17" s="13">
        <v>1</v>
      </c>
      <c r="H17" s="94">
        <f>IF(B$17=0,0,G17/B$17)</f>
        <v>2.9411764705882353E-2</v>
      </c>
      <c r="I17" s="56">
        <v>16</v>
      </c>
      <c r="K17" s="5">
        <v>15</v>
      </c>
      <c r="L17" s="61">
        <v>-329.19999999999993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27</v>
      </c>
      <c r="C18" s="6">
        <f>IF(B$3=0,0,B18/B$3)</f>
        <v>0.13432835820895522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8</v>
      </c>
      <c r="K18" s="5">
        <v>16</v>
      </c>
      <c r="L18" s="61">
        <v>-373.59999999999991</v>
      </c>
      <c r="N18" s="75" t="s">
        <v>244</v>
      </c>
      <c r="O18" s="85">
        <f>IF(P18=0,0,Q18/P18)</f>
        <v>45.699999999999996</v>
      </c>
      <c r="P18" s="79">
        <v>3</v>
      </c>
      <c r="Q18" s="67">
        <v>137.1</v>
      </c>
    </row>
    <row r="19" spans="1:17">
      <c r="A19" s="19" t="s">
        <v>12</v>
      </c>
      <c r="B19" s="13">
        <v>14</v>
      </c>
      <c r="C19" s="6">
        <f>IF(B$17=0,0,B19/B$17)</f>
        <v>0.41176470588235292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-357.09999999999991</v>
      </c>
      <c r="N19" s="76" t="s">
        <v>228</v>
      </c>
      <c r="O19" s="86">
        <f>IF(P19=0,0,Q19/P19)</f>
        <v>40.200000000000003</v>
      </c>
      <c r="P19" s="80">
        <v>1</v>
      </c>
      <c r="Q19" s="68">
        <v>40.200000000000003</v>
      </c>
    </row>
    <row r="20" spans="1:17">
      <c r="A20" s="19" t="s">
        <v>11</v>
      </c>
      <c r="B20" s="13">
        <v>20</v>
      </c>
      <c r="C20" s="6">
        <f>IF(B$17=0,0,B20/B$17)</f>
        <v>0.58823529411764708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-287.99999999999989</v>
      </c>
      <c r="N20" s="76" t="s">
        <v>269</v>
      </c>
      <c r="O20" s="86">
        <f>IF(P20=0,0,Q20/P20)</f>
        <v>37.799999999999997</v>
      </c>
      <c r="P20" s="80">
        <v>4</v>
      </c>
      <c r="Q20" s="68">
        <v>151.19999999999999</v>
      </c>
    </row>
    <row r="21" spans="1:17">
      <c r="A21" s="19" t="s">
        <v>151</v>
      </c>
      <c r="B21" s="13">
        <v>20</v>
      </c>
      <c r="C21" s="6">
        <f>IF(B$17=0,0,B21/B$17)</f>
        <v>0.58823529411764708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-307.69999999999987</v>
      </c>
      <c r="N21" s="76" t="s">
        <v>324</v>
      </c>
      <c r="O21" s="86">
        <f>IF(P21=0,0,Q21/P21)</f>
        <v>25.133333333333329</v>
      </c>
      <c r="P21" s="80">
        <v>3</v>
      </c>
      <c r="Q21" s="68">
        <v>75.399999999999991</v>
      </c>
    </row>
    <row r="22" spans="1:17">
      <c r="A22" s="19" t="s">
        <v>149</v>
      </c>
      <c r="B22" s="13">
        <v>10</v>
      </c>
      <c r="C22" s="6">
        <f>IF(B$17=0,0,B22/B$17)</f>
        <v>0.29411764705882354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15</v>
      </c>
      <c r="K22" s="5">
        <v>20</v>
      </c>
      <c r="L22" s="61">
        <v>-357.49999999999989</v>
      </c>
      <c r="N22" s="76" t="s">
        <v>195</v>
      </c>
      <c r="O22" s="86">
        <f>IF(P22=0,0,Q22/P22)</f>
        <v>18.339999999999996</v>
      </c>
      <c r="P22" s="80">
        <v>5</v>
      </c>
      <c r="Q22" s="68">
        <v>91.699999999999989</v>
      </c>
    </row>
    <row r="23" spans="1:17">
      <c r="A23" s="19" t="s">
        <v>150</v>
      </c>
      <c r="B23" s="13">
        <v>4</v>
      </c>
      <c r="C23" s="6">
        <f>IF(B$17=0,0,B23/B$17)</f>
        <v>0.11764705882352941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-303.09999999999991</v>
      </c>
      <c r="N23" s="76" t="s">
        <v>333</v>
      </c>
      <c r="O23" s="86">
        <f>IF(P23=0,0,Q23/P23)</f>
        <v>8.0666666666666664</v>
      </c>
      <c r="P23" s="80">
        <v>3</v>
      </c>
      <c r="Q23" s="68">
        <v>24.2</v>
      </c>
    </row>
    <row r="24" spans="1:17">
      <c r="A24" s="19" t="s">
        <v>5</v>
      </c>
      <c r="B24" s="16">
        <f>IF(B$17=0,0,C24/B$17)</f>
        <v>6838.2352941176468</v>
      </c>
      <c r="C24" s="8">
        <v>232500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-254.89999999999992</v>
      </c>
      <c r="N24" s="76" t="s">
        <v>304</v>
      </c>
      <c r="O24" s="86">
        <f>IF(P24=0,0,Q24/P24)</f>
        <v>7.5</v>
      </c>
      <c r="P24" s="80">
        <v>2</v>
      </c>
      <c r="Q24" s="68">
        <v>15</v>
      </c>
    </row>
    <row r="25" spans="1:17">
      <c r="A25" s="20" t="s">
        <v>133</v>
      </c>
      <c r="B25" s="97">
        <f>IF($B$17-B$16=0,0,C25/($B$17-B$16))</f>
        <v>8212.5</v>
      </c>
      <c r="C25" s="98">
        <v>197100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K25" s="5">
        <v>23</v>
      </c>
      <c r="L25" s="61">
        <v>-205.99999999999991</v>
      </c>
      <c r="N25" s="76" t="s">
        <v>276</v>
      </c>
      <c r="O25" s="86">
        <f>IF(P25=0,0,Q25/P25)</f>
        <v>-7.164705882352945</v>
      </c>
      <c r="P25" s="80">
        <v>17</v>
      </c>
      <c r="Q25" s="68">
        <v>-121.80000000000007</v>
      </c>
    </row>
    <row r="26" spans="1:17">
      <c r="A26" s="20" t="s">
        <v>134</v>
      </c>
      <c r="B26" s="97">
        <f>IF(B$16=0,0,C26/B$16)</f>
        <v>3540</v>
      </c>
      <c r="C26" s="98">
        <v>35400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-227.29999999999993</v>
      </c>
      <c r="N26" s="76" t="s">
        <v>263</v>
      </c>
      <c r="O26" s="86">
        <f>IF(P26=0,0,Q26/P26)</f>
        <v>-11.41</v>
      </c>
      <c r="P26" s="80">
        <v>10</v>
      </c>
      <c r="Q26" s="68">
        <v>-114.1</v>
      </c>
    </row>
    <row r="27" spans="1:17">
      <c r="A27" s="20" t="s">
        <v>132</v>
      </c>
      <c r="B27" s="97">
        <f>IF(B$18=0,0,C27/B$18)</f>
        <v>-4733.333333333333</v>
      </c>
      <c r="C27" s="98">
        <v>-127800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-225.59999999999994</v>
      </c>
      <c r="N27" s="76" t="s">
        <v>235</v>
      </c>
      <c r="O27" s="86">
        <f>IF(P27=0,0,Q27/P27)</f>
        <v>-12.777777777777779</v>
      </c>
      <c r="P27" s="80">
        <v>9</v>
      </c>
      <c r="Q27" s="68">
        <v>-115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-160.19999999999993</v>
      </c>
      <c r="N28" s="76" t="s">
        <v>238</v>
      </c>
      <c r="O28" s="86">
        <f>IF(P28=0,0,Q28/P28)</f>
        <v>-20.02</v>
      </c>
      <c r="P28" s="80">
        <v>5</v>
      </c>
      <c r="Q28" s="68">
        <v>-100.1</v>
      </c>
    </row>
    <row r="29" spans="1:17">
      <c r="A29" s="19" t="s">
        <v>131</v>
      </c>
      <c r="B29" s="13">
        <v>33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K29" s="5">
        <v>27</v>
      </c>
      <c r="L29" s="61">
        <v>-211.29999999999993</v>
      </c>
      <c r="N29" s="76" t="s">
        <v>265</v>
      </c>
      <c r="O29" s="86">
        <f>IF(P29=0,0,Q29/P29)</f>
        <v>-22.78</v>
      </c>
      <c r="P29" s="80">
        <v>5</v>
      </c>
      <c r="Q29" s="68">
        <v>-113.9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-226.09999999999994</v>
      </c>
      <c r="N30" s="76" t="s">
        <v>272</v>
      </c>
      <c r="O30" s="86">
        <f>IF(P30=0,0,Q30/P30)</f>
        <v>-29.271428571428579</v>
      </c>
      <c r="P30" s="80">
        <v>14</v>
      </c>
      <c r="Q30" s="68">
        <v>-409.80000000000013</v>
      </c>
    </row>
    <row r="31" spans="1:17">
      <c r="A31" s="22" t="s">
        <v>148</v>
      </c>
      <c r="B31" s="116">
        <v>50000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-215.19999999999993</v>
      </c>
      <c r="N31" s="76" t="s">
        <v>255</v>
      </c>
      <c r="O31" s="86">
        <f>IF(P31=0,0,Q31/P31)</f>
        <v>-55.924999999999997</v>
      </c>
      <c r="P31" s="80">
        <v>4</v>
      </c>
      <c r="Q31" s="68">
        <v>-223.7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169</v>
      </c>
      <c r="O32" s="86">
        <f>IF(P32=0,0,Q32/P32)</f>
        <v>-95.550000000000011</v>
      </c>
      <c r="P32" s="80">
        <v>2</v>
      </c>
      <c r="Q32" s="68">
        <v>-191.10000000000002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3">IF(B$17=0,0,B35/B$17)</f>
        <v>8.8235294117647065E-2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9</v>
      </c>
      <c r="C36" s="6">
        <f t="shared" si="3"/>
        <v>0.26470588235294118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3"/>
        <v>0.17647058823529413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8</v>
      </c>
      <c r="C38" s="6">
        <f t="shared" si="3"/>
        <v>0.23529411764705882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3"/>
        <v>0.17647058823529413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2.9411764705882353E-2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3"/>
        <v>2.9411764705882353E-2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50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48</v>
      </c>
      <c r="C2" s="121"/>
      <c r="E2" s="32" t="s">
        <v>54</v>
      </c>
      <c r="F2" s="29" t="s">
        <v>20</v>
      </c>
      <c r="G2" s="12">
        <v>51</v>
      </c>
      <c r="H2" s="93">
        <f>IF(B$17=0,0,G2/B$17)</f>
        <v>0.6071428571428571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95.833333333333329</v>
      </c>
      <c r="P2" s="79">
        <v>48</v>
      </c>
      <c r="Q2" s="63">
        <v>4600</v>
      </c>
    </row>
    <row r="3" spans="1:17">
      <c r="A3" s="19" t="s">
        <v>8</v>
      </c>
      <c r="B3" s="122">
        <v>343</v>
      </c>
      <c r="C3" s="123"/>
      <c r="E3" s="33" t="s">
        <v>184</v>
      </c>
      <c r="F3" s="30" t="s">
        <v>187</v>
      </c>
      <c r="G3" s="13">
        <v>42</v>
      </c>
      <c r="H3" s="94">
        <f>IF(B$17=0,0,G3/B$17)</f>
        <v>0.5</v>
      </c>
      <c r="I3" s="56">
        <v>20</v>
      </c>
      <c r="K3" s="5">
        <v>1</v>
      </c>
      <c r="L3" s="61">
        <v>10.6</v>
      </c>
      <c r="N3" s="76" t="s">
        <v>104</v>
      </c>
      <c r="O3" s="83">
        <f t="shared" si="0"/>
        <v>-933.33333333333337</v>
      </c>
      <c r="P3" s="80">
        <v>48</v>
      </c>
      <c r="Q3" s="64">
        <v>-44800</v>
      </c>
    </row>
    <row r="4" spans="1:17">
      <c r="A4" s="19" t="s">
        <v>6</v>
      </c>
      <c r="B4" s="124">
        <v>490.60000000000014</v>
      </c>
      <c r="C4" s="125"/>
      <c r="E4" s="33" t="s">
        <v>181</v>
      </c>
      <c r="F4" s="30" t="s">
        <v>156</v>
      </c>
      <c r="G4" s="13">
        <v>39</v>
      </c>
      <c r="H4" s="94">
        <f>IF(B$17=0,0,G4/B$17)</f>
        <v>0.4642857142857143</v>
      </c>
      <c r="I4" s="56">
        <v>32</v>
      </c>
      <c r="K4" s="5">
        <v>2</v>
      </c>
      <c r="L4" s="61">
        <v>63.7</v>
      </c>
      <c r="N4" s="76" t="s">
        <v>105</v>
      </c>
      <c r="O4" s="83">
        <f t="shared" si="0"/>
        <v>1974.4186046511627</v>
      </c>
      <c r="P4" s="80">
        <v>43</v>
      </c>
      <c r="Q4" s="64">
        <v>84900</v>
      </c>
    </row>
    <row r="5" spans="1:17">
      <c r="A5" s="19" t="s">
        <v>7</v>
      </c>
      <c r="B5" s="126">
        <f>IF(B$2=0,0,B$4/B$2)</f>
        <v>10.220833333333337</v>
      </c>
      <c r="C5" s="127"/>
      <c r="E5" s="33" t="s">
        <v>60</v>
      </c>
      <c r="F5" s="30" t="s">
        <v>24</v>
      </c>
      <c r="G5" s="13">
        <v>34</v>
      </c>
      <c r="H5" s="94">
        <f>IF(B$17=0,0,G5/B$17)</f>
        <v>0.40476190476190477</v>
      </c>
      <c r="I5" s="56">
        <v>19</v>
      </c>
      <c r="K5" s="5">
        <v>3</v>
      </c>
      <c r="L5" s="61">
        <v>144.5</v>
      </c>
      <c r="N5" s="76" t="s">
        <v>157</v>
      </c>
      <c r="O5" s="83">
        <f>IF(P5=0,0,Q5/P5)</f>
        <v>881.57894736842104</v>
      </c>
      <c r="P5" s="80">
        <v>38</v>
      </c>
      <c r="Q5" s="64">
        <v>33500</v>
      </c>
    </row>
    <row r="6" spans="1:17">
      <c r="A6" s="19" t="s">
        <v>1</v>
      </c>
      <c r="B6" s="128">
        <f>IF(B$2=0,0,(B$7*1+B$8*2+B$9*3+B$10*4)/B$2)</f>
        <v>2.2083333333333335</v>
      </c>
      <c r="C6" s="129"/>
      <c r="E6" s="33" t="s">
        <v>56</v>
      </c>
      <c r="F6" s="30" t="s">
        <v>185</v>
      </c>
      <c r="G6" s="13">
        <v>22</v>
      </c>
      <c r="H6" s="94">
        <f>IF(B$17=0,0,G6/B$17)</f>
        <v>0.26190476190476192</v>
      </c>
      <c r="I6" s="56">
        <v>23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1114.8148148148148</v>
      </c>
      <c r="P6" s="80">
        <v>27</v>
      </c>
      <c r="Q6" s="64">
        <v>30100</v>
      </c>
    </row>
    <row r="7" spans="1:17">
      <c r="A7" s="19" t="s">
        <v>2</v>
      </c>
      <c r="B7" s="13">
        <v>15</v>
      </c>
      <c r="C7" s="6">
        <f t="shared" ref="C7:C12" si="2">IF(B$2=0,0,B7/B$2)</f>
        <v>0.3125</v>
      </c>
      <c r="E7" s="33" t="s">
        <v>57</v>
      </c>
      <c r="F7" s="30" t="s">
        <v>21</v>
      </c>
      <c r="G7" s="13">
        <v>20</v>
      </c>
      <c r="H7" s="94">
        <f>IF(B$17=0,0,G7/B$17)</f>
        <v>0.23809523809523808</v>
      </c>
      <c r="I7" s="56">
        <v>18</v>
      </c>
      <c r="K7" s="5">
        <v>5</v>
      </c>
      <c r="L7" s="61">
        <v>106.70000000000002</v>
      </c>
      <c r="N7" s="76" t="s">
        <v>107</v>
      </c>
      <c r="O7" s="83">
        <f t="shared" si="0"/>
        <v>1188.8888888888889</v>
      </c>
      <c r="P7" s="80">
        <v>18</v>
      </c>
      <c r="Q7" s="64">
        <v>21400</v>
      </c>
    </row>
    <row r="8" spans="1:17">
      <c r="A8" s="19" t="s">
        <v>3</v>
      </c>
      <c r="B8" s="13">
        <v>16</v>
      </c>
      <c r="C8" s="6">
        <f>IF(B$2=0,0,B8/B$2)</f>
        <v>0.33333333333333331</v>
      </c>
      <c r="E8" s="33" t="s">
        <v>77</v>
      </c>
      <c r="F8" s="30" t="s">
        <v>41</v>
      </c>
      <c r="G8" s="13">
        <v>12</v>
      </c>
      <c r="H8" s="94">
        <f>IF(B$17=0,0,G8/B$17)</f>
        <v>0.14285714285714285</v>
      </c>
      <c r="I8" s="56">
        <v>5</v>
      </c>
      <c r="K8" s="5">
        <v>6</v>
      </c>
      <c r="L8" s="61">
        <v>173.40000000000003</v>
      </c>
      <c r="N8" s="76" t="s">
        <v>108</v>
      </c>
      <c r="O8" s="83">
        <f t="shared" si="0"/>
        <v>-3600</v>
      </c>
      <c r="P8" s="80">
        <v>4</v>
      </c>
      <c r="Q8" s="64">
        <v>-14400</v>
      </c>
    </row>
    <row r="9" spans="1:17">
      <c r="A9" s="20" t="s">
        <v>4</v>
      </c>
      <c r="B9" s="14">
        <v>9</v>
      </c>
      <c r="C9" s="7">
        <f>IF(B$2=0,0,B9/B$2)</f>
        <v>0.1875</v>
      </c>
      <c r="E9" s="33" t="s">
        <v>55</v>
      </c>
      <c r="F9" s="30" t="s">
        <v>155</v>
      </c>
      <c r="G9" s="13">
        <v>10</v>
      </c>
      <c r="H9" s="94">
        <f>IF(B$17=0,0,G9/B$17)</f>
        <v>0.11904761904761904</v>
      </c>
      <c r="I9" s="56">
        <v>35</v>
      </c>
      <c r="K9" s="5">
        <v>7</v>
      </c>
      <c r="L9" s="61">
        <v>150.90000000000003</v>
      </c>
      <c r="N9" s="77" t="s">
        <v>158</v>
      </c>
      <c r="O9" s="84">
        <f t="shared" si="0"/>
        <v>-4000</v>
      </c>
      <c r="P9" s="81">
        <v>1</v>
      </c>
      <c r="Q9" s="65">
        <v>-4000</v>
      </c>
    </row>
    <row r="10" spans="1:17">
      <c r="A10" s="20" t="s">
        <v>152</v>
      </c>
      <c r="B10" s="14">
        <v>8</v>
      </c>
      <c r="C10" s="7">
        <f>IF(B$2=0,0,B10/B$2)</f>
        <v>0.16666666666666666</v>
      </c>
      <c r="E10" s="33" t="s">
        <v>182</v>
      </c>
      <c r="F10" s="30" t="s">
        <v>19</v>
      </c>
      <c r="G10" s="13">
        <v>9</v>
      </c>
      <c r="H10" s="94">
        <f>IF(B$17=0,0,G10/B$17)</f>
        <v>0.10714285714285714</v>
      </c>
      <c r="I10" s="56">
        <v>14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31</v>
      </c>
      <c r="C11" s="7">
        <f>IF(B$2=0,0,B11/B$2)</f>
        <v>0.64583333333333337</v>
      </c>
      <c r="E11" s="33" t="s">
        <v>59</v>
      </c>
      <c r="F11" s="30" t="s">
        <v>23</v>
      </c>
      <c r="G11" s="13">
        <v>9</v>
      </c>
      <c r="H11" s="94">
        <f>IF(B$17=0,0,G11/B$17)</f>
        <v>0.10714285714285714</v>
      </c>
      <c r="I11" s="56">
        <v>23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6</v>
      </c>
      <c r="H12" s="94">
        <f>IF(B$17=0,0,G12/B$17)</f>
        <v>7.1428571428571425E-2</v>
      </c>
      <c r="I12" s="56">
        <v>19</v>
      </c>
      <c r="K12" s="5">
        <v>10</v>
      </c>
      <c r="L12" s="61">
        <v>187.80000000000004</v>
      </c>
      <c r="N12" s="75" t="s">
        <v>126</v>
      </c>
      <c r="O12" s="85">
        <f>IF(P12=0,0,Q12/P12)</f>
        <v>-0.51333333333333353</v>
      </c>
      <c r="P12" s="79">
        <v>15</v>
      </c>
      <c r="Q12" s="67">
        <v>-7.7000000000000028</v>
      </c>
    </row>
    <row r="13" spans="1:17">
      <c r="A13" s="22" t="s">
        <v>97</v>
      </c>
      <c r="B13" s="15">
        <v>70</v>
      </c>
      <c r="C13" s="11">
        <f>IF(B$3=0,0,B13/B$3)</f>
        <v>0.20408163265306123</v>
      </c>
      <c r="E13" s="33" t="s">
        <v>67</v>
      </c>
      <c r="F13" s="30" t="s">
        <v>31</v>
      </c>
      <c r="G13" s="13">
        <v>4</v>
      </c>
      <c r="H13" s="94">
        <f>IF(B$17=0,0,G13/B$17)</f>
        <v>4.7619047619047616E-2</v>
      </c>
      <c r="I13" s="56">
        <v>5</v>
      </c>
      <c r="K13" s="5">
        <v>11</v>
      </c>
      <c r="L13" s="61">
        <v>137.50000000000006</v>
      </c>
      <c r="N13" s="76" t="s">
        <v>127</v>
      </c>
      <c r="O13" s="86">
        <f>IF(P13=0,0,Q13/P13)</f>
        <v>11.17</v>
      </c>
      <c r="P13" s="80">
        <v>10</v>
      </c>
      <c r="Q13" s="68">
        <v>111.7</v>
      </c>
    </row>
    <row r="14" spans="1:17">
      <c r="A14" s="19" t="s">
        <v>94</v>
      </c>
      <c r="B14" s="13">
        <v>118</v>
      </c>
      <c r="C14" s="6">
        <f>IF(B$3=0,0,B14/B$3)</f>
        <v>0.34402332361516036</v>
      </c>
      <c r="E14" s="33" t="s">
        <v>62</v>
      </c>
      <c r="F14" s="30" t="s">
        <v>26</v>
      </c>
      <c r="G14" s="13">
        <v>3</v>
      </c>
      <c r="H14" s="94">
        <f>IF(B$17=0,0,G14/B$17)</f>
        <v>3.5714285714285712E-2</v>
      </c>
      <c r="I14" s="56">
        <v>2</v>
      </c>
      <c r="K14" s="5">
        <v>12</v>
      </c>
      <c r="L14" s="61">
        <v>137.20000000000005</v>
      </c>
      <c r="N14" s="76" t="s">
        <v>128</v>
      </c>
      <c r="O14" s="86">
        <f>IF(P14=0,0,Q14/P14)</f>
        <v>21.084615384615383</v>
      </c>
      <c r="P14" s="80">
        <v>13</v>
      </c>
      <c r="Q14" s="68">
        <v>274.09999999999997</v>
      </c>
    </row>
    <row r="15" spans="1:17">
      <c r="A15" s="18" t="s">
        <v>99</v>
      </c>
      <c r="B15" s="12">
        <f>B21</f>
        <v>41</v>
      </c>
      <c r="C15" s="4">
        <f>IF(B$13=0,0,B15/B$13)</f>
        <v>0.58571428571428574</v>
      </c>
      <c r="E15" s="33" t="s">
        <v>66</v>
      </c>
      <c r="F15" s="30" t="s">
        <v>30</v>
      </c>
      <c r="G15" s="13">
        <v>3</v>
      </c>
      <c r="H15" s="94">
        <f>IF(B$17=0,0,G15/B$17)</f>
        <v>3.5714285714285712E-2</v>
      </c>
      <c r="I15" s="56">
        <v>5</v>
      </c>
      <c r="K15" s="5">
        <v>13</v>
      </c>
      <c r="L15" s="61">
        <v>95.200000000000045</v>
      </c>
      <c r="N15" s="77" t="s">
        <v>159</v>
      </c>
      <c r="O15" s="87">
        <f>IF(P15=0,0,Q15/P15)</f>
        <v>11.249999999999996</v>
      </c>
      <c r="P15" s="81">
        <v>10</v>
      </c>
      <c r="Q15" s="69">
        <v>112.49999999999997</v>
      </c>
    </row>
    <row r="16" spans="1:17">
      <c r="A16" s="18" t="s">
        <v>100</v>
      </c>
      <c r="B16" s="12">
        <f>B22</f>
        <v>36</v>
      </c>
      <c r="C16" s="4">
        <f>IF(B$14=0,0,B16/B$14)</f>
        <v>0.30508474576271188</v>
      </c>
      <c r="E16" s="33" t="s">
        <v>78</v>
      </c>
      <c r="F16" s="30" t="s">
        <v>42</v>
      </c>
      <c r="G16" s="13">
        <v>2</v>
      </c>
      <c r="H16" s="94">
        <f>IF(B$17=0,0,G16/B$17)</f>
        <v>2.3809523809523808E-2</v>
      </c>
      <c r="I16" s="56">
        <v>5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84</v>
      </c>
      <c r="C17" s="4">
        <f>IF(B$3=0,0,B17/B$3)</f>
        <v>0.24489795918367346</v>
      </c>
      <c r="E17" s="33" t="s">
        <v>183</v>
      </c>
      <c r="F17" s="30" t="s">
        <v>186</v>
      </c>
      <c r="G17" s="13">
        <v>1</v>
      </c>
      <c r="H17" s="94">
        <f>IF(B$17=0,0,G17/B$17)</f>
        <v>1.1904761904761904E-2</v>
      </c>
      <c r="I17" s="56">
        <v>17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33</v>
      </c>
      <c r="C18" s="6">
        <f>IF(B$3=0,0,B18/B$3)</f>
        <v>9.6209912536443148E-2</v>
      </c>
      <c r="E18" s="33" t="s">
        <v>71</v>
      </c>
      <c r="F18" s="30" t="s">
        <v>35</v>
      </c>
      <c r="G18" s="13">
        <v>1</v>
      </c>
      <c r="H18" s="94">
        <f>IF(B$17=0,0,G18/B$17)</f>
        <v>1.1904761904761904E-2</v>
      </c>
      <c r="I18" s="56">
        <v>15</v>
      </c>
      <c r="K18" s="5">
        <v>16</v>
      </c>
      <c r="L18" s="61">
        <v>299.90000000000009</v>
      </c>
      <c r="N18" s="75" t="s">
        <v>228</v>
      </c>
      <c r="O18" s="85">
        <f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29</v>
      </c>
      <c r="C19" s="6">
        <f>IF(B$17=0,0,B19/B$17)</f>
        <v>0.34523809523809523</v>
      </c>
      <c r="E19" s="33" t="s">
        <v>79</v>
      </c>
      <c r="F19" s="30" t="s">
        <v>43</v>
      </c>
      <c r="G19" s="13">
        <v>1</v>
      </c>
      <c r="H19" s="94">
        <f>IF(B$17=0,0,G19/B$17)</f>
        <v>1.1904761904761904E-2</v>
      </c>
      <c r="I19" s="56">
        <v>1</v>
      </c>
      <c r="K19" s="5">
        <v>17</v>
      </c>
      <c r="L19" s="61">
        <v>355.00000000000011</v>
      </c>
      <c r="N19" s="76" t="s">
        <v>258</v>
      </c>
      <c r="O19" s="86">
        <f>IF(P19=0,0,Q19/P19)</f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55</v>
      </c>
      <c r="C20" s="6">
        <f>IF(B$17=0,0,B20/B$17)</f>
        <v>0.65476190476190477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363.40000000000009</v>
      </c>
      <c r="N20" s="76" t="s">
        <v>324</v>
      </c>
      <c r="O20" s="86">
        <f>IF(P20=0,0,Q20/P20)</f>
        <v>48.625</v>
      </c>
      <c r="P20" s="80">
        <v>4</v>
      </c>
      <c r="Q20" s="68">
        <v>194.5</v>
      </c>
    </row>
    <row r="21" spans="1:17">
      <c r="A21" s="19" t="s">
        <v>151</v>
      </c>
      <c r="B21" s="13">
        <v>41</v>
      </c>
      <c r="C21" s="6">
        <f>IF(B$17=0,0,B21/B$17)</f>
        <v>0.48809523809523808</v>
      </c>
      <c r="E21" s="33" t="s">
        <v>63</v>
      </c>
      <c r="F21" s="30" t="s">
        <v>27</v>
      </c>
      <c r="G21" s="13">
        <v>0</v>
      </c>
      <c r="H21" s="94">
        <f>IF(B$17=0,0,G21/B$17)</f>
        <v>0</v>
      </c>
      <c r="I21" s="56">
        <v>4</v>
      </c>
      <c r="K21" s="5">
        <v>19</v>
      </c>
      <c r="L21" s="61">
        <v>349.00000000000011</v>
      </c>
      <c r="N21" s="76" t="s">
        <v>297</v>
      </c>
      <c r="O21" s="86">
        <f>IF(P21=0,0,Q21/P21)</f>
        <v>46.5</v>
      </c>
      <c r="P21" s="80">
        <v>4</v>
      </c>
      <c r="Q21" s="68">
        <v>186</v>
      </c>
    </row>
    <row r="22" spans="1:17">
      <c r="A22" s="19" t="s">
        <v>149</v>
      </c>
      <c r="B22" s="13">
        <v>36</v>
      </c>
      <c r="C22" s="6">
        <f>IF(B$17=0,0,B22/B$17)</f>
        <v>0.42857142857142855</v>
      </c>
      <c r="E22" s="33" t="s">
        <v>64</v>
      </c>
      <c r="F22" s="30" t="s">
        <v>28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411.80000000000013</v>
      </c>
      <c r="N22" s="76" t="s">
        <v>265</v>
      </c>
      <c r="O22" s="86">
        <f>IF(P22=0,0,Q22/P22)</f>
        <v>39.68571428571429</v>
      </c>
      <c r="P22" s="80">
        <v>7</v>
      </c>
      <c r="Q22" s="68">
        <v>277.8</v>
      </c>
    </row>
    <row r="23" spans="1:17">
      <c r="A23" s="19" t="s">
        <v>150</v>
      </c>
      <c r="B23" s="13">
        <v>7</v>
      </c>
      <c r="C23" s="6">
        <f>IF(B$17=0,0,B23/B$17)</f>
        <v>8.3333333333333329E-2</v>
      </c>
      <c r="E23" s="33" t="s">
        <v>65</v>
      </c>
      <c r="F23" s="30" t="s">
        <v>29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419.00000000000011</v>
      </c>
      <c r="N23" s="76" t="s">
        <v>169</v>
      </c>
      <c r="O23" s="86">
        <f>IF(P23=0,0,Q23/P23)</f>
        <v>37.9</v>
      </c>
      <c r="P23" s="80">
        <v>5</v>
      </c>
      <c r="Q23" s="68">
        <v>189.5</v>
      </c>
    </row>
    <row r="24" spans="1:17">
      <c r="A24" s="19" t="s">
        <v>5</v>
      </c>
      <c r="B24" s="16">
        <f>IF(B$17=0,0,C24/B$17)</f>
        <v>7041.666666666667</v>
      </c>
      <c r="C24" s="8">
        <v>591500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426.7000000000001</v>
      </c>
      <c r="N24" s="76" t="s">
        <v>269</v>
      </c>
      <c r="O24" s="86">
        <f>IF(P24=0,0,Q24/P24)</f>
        <v>26.783333333333335</v>
      </c>
      <c r="P24" s="80">
        <v>6</v>
      </c>
      <c r="Q24" s="68">
        <v>160.70000000000002</v>
      </c>
    </row>
    <row r="25" spans="1:17">
      <c r="A25" s="20" t="s">
        <v>133</v>
      </c>
      <c r="B25" s="97">
        <f>IF($B$17-B$16=0,0,C25/($B$17-B$16))</f>
        <v>7883.333333333333</v>
      </c>
      <c r="C25" s="98">
        <v>378400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11</v>
      </c>
      <c r="K25" s="5">
        <v>23</v>
      </c>
      <c r="L25" s="61">
        <v>427.7000000000001</v>
      </c>
      <c r="N25" s="76" t="s">
        <v>272</v>
      </c>
      <c r="O25" s="86">
        <f>IF(P25=0,0,Q25/P25)</f>
        <v>22.339130434782607</v>
      </c>
      <c r="P25" s="80">
        <v>23</v>
      </c>
      <c r="Q25" s="68">
        <v>513.79999999999995</v>
      </c>
    </row>
    <row r="26" spans="1:17">
      <c r="A26" s="20" t="s">
        <v>134</v>
      </c>
      <c r="B26" s="97">
        <f>IF(B$16=0,0,C26/B$16)</f>
        <v>5919.4444444444443</v>
      </c>
      <c r="C26" s="98">
        <v>213100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434.2000000000001</v>
      </c>
      <c r="N26" s="76" t="s">
        <v>235</v>
      </c>
      <c r="O26" s="86">
        <f>IF(P26=0,0,Q26/P26)</f>
        <v>18.54999999999999</v>
      </c>
      <c r="P26" s="80">
        <v>16</v>
      </c>
      <c r="Q26" s="68">
        <v>296.79999999999984</v>
      </c>
    </row>
    <row r="27" spans="1:17">
      <c r="A27" s="20" t="s">
        <v>132</v>
      </c>
      <c r="B27" s="97">
        <f>IF(B$18=0,0,C27/B$18)</f>
        <v>-6012.121212121212</v>
      </c>
      <c r="C27" s="98">
        <v>-198400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384.7000000000001</v>
      </c>
      <c r="N27" s="76" t="s">
        <v>304</v>
      </c>
      <c r="O27" s="86">
        <f>IF(P27=0,0,Q27/P27)</f>
        <v>17.111764705882347</v>
      </c>
      <c r="P27" s="80">
        <v>17</v>
      </c>
      <c r="Q27" s="68">
        <v>290.89999999999992</v>
      </c>
    </row>
    <row r="28" spans="1:17">
      <c r="A28" s="19" t="s">
        <v>130</v>
      </c>
      <c r="B28" s="13">
        <v>4</v>
      </c>
      <c r="C28" s="96">
        <v>4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379.2000000000001</v>
      </c>
      <c r="N28" s="76" t="s">
        <v>195</v>
      </c>
      <c r="O28" s="86">
        <f>IF(P28=0,0,Q28/P28)</f>
        <v>11.149999999999999</v>
      </c>
      <c r="P28" s="80">
        <v>8</v>
      </c>
      <c r="Q28" s="68">
        <v>89.199999999999989</v>
      </c>
    </row>
    <row r="29" spans="1:17">
      <c r="A29" s="19" t="s">
        <v>131</v>
      </c>
      <c r="B29" s="13">
        <v>46</v>
      </c>
      <c r="C29" s="96">
        <v>17</v>
      </c>
      <c r="E29" s="33" t="s">
        <v>74</v>
      </c>
      <c r="F29" s="30" t="s">
        <v>38</v>
      </c>
      <c r="G29" s="13">
        <v>0</v>
      </c>
      <c r="H29" s="94">
        <f>IF(B$17=0,0,G29/B$17)</f>
        <v>0</v>
      </c>
      <c r="I29" s="56">
        <v>19</v>
      </c>
      <c r="K29" s="5">
        <v>27</v>
      </c>
      <c r="L29" s="61">
        <v>445.30000000000007</v>
      </c>
      <c r="N29" s="76" t="s">
        <v>277</v>
      </c>
      <c r="O29" s="86">
        <f>IF(P29=0,0,Q29/P29)</f>
        <v>7.1647058823529415</v>
      </c>
      <c r="P29" s="80">
        <v>17</v>
      </c>
      <c r="Q29" s="68">
        <v>121.80000000000001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449.50000000000006</v>
      </c>
      <c r="N30" s="76" t="s">
        <v>333</v>
      </c>
      <c r="O30" s="86">
        <f>IF(P30=0,0,Q30/P30)</f>
        <v>-1.7000000000000017</v>
      </c>
      <c r="P30" s="80">
        <v>3</v>
      </c>
      <c r="Q30" s="68">
        <v>-5.100000000000005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7</v>
      </c>
      <c r="K31" s="5">
        <v>29</v>
      </c>
      <c r="L31" s="61">
        <v>465.10000000000008</v>
      </c>
      <c r="N31" s="76" t="s">
        <v>263</v>
      </c>
      <c r="O31" s="86">
        <f>IF(P31=0,0,Q31/P31)</f>
        <v>-4.2312499999999993</v>
      </c>
      <c r="P31" s="80">
        <v>16</v>
      </c>
      <c r="Q31" s="68">
        <v>-67.699999999999989</v>
      </c>
    </row>
    <row r="32" spans="1:17">
      <c r="A32" s="21" t="s">
        <v>112</v>
      </c>
      <c r="B32" s="26">
        <v>1</v>
      </c>
      <c r="C32" s="9">
        <f>IF(B$3=0,0,B32/B$3)</f>
        <v>2.9154518950437317E-3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473.80000000000007</v>
      </c>
      <c r="N32" s="76" t="s">
        <v>255</v>
      </c>
      <c r="O32" s="86">
        <f>IF(P32=0,0,Q32/P32)</f>
        <v>-7.8666666666666716</v>
      </c>
      <c r="P32" s="80">
        <v>6</v>
      </c>
      <c r="Q32" s="68">
        <v>-47.200000000000031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449.00000000000006</v>
      </c>
      <c r="N33" s="76" t="s">
        <v>244</v>
      </c>
      <c r="O33" s="86">
        <f>IF(P33=0,0,Q33/P33)</f>
        <v>-28.119999999999994</v>
      </c>
      <c r="P33" s="80">
        <v>5</v>
      </c>
      <c r="Q33" s="68">
        <v>-140.59999999999997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507.90000000000003</v>
      </c>
      <c r="N34" s="76" t="s">
        <v>238</v>
      </c>
      <c r="O34" s="86">
        <f>IF(P34=0,0,Q34/P34)</f>
        <v>-45.64</v>
      </c>
      <c r="P34" s="80">
        <v>5</v>
      </c>
      <c r="Q34" s="68">
        <v>-228.20000000000002</v>
      </c>
    </row>
    <row r="35" spans="1:17">
      <c r="A35" s="52" t="s">
        <v>139</v>
      </c>
      <c r="B35" s="99">
        <v>8</v>
      </c>
      <c r="C35" s="102">
        <f t="shared" ref="C35:C47" si="3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491.8</v>
      </c>
    </row>
    <row r="36" spans="1:17">
      <c r="A36" s="19" t="s">
        <v>135</v>
      </c>
      <c r="B36" s="13">
        <v>13</v>
      </c>
      <c r="C36" s="6">
        <f t="shared" si="3"/>
        <v>0.15476190476190477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547.1</v>
      </c>
    </row>
    <row r="37" spans="1:17">
      <c r="A37" s="19" t="s">
        <v>136</v>
      </c>
      <c r="B37" s="100">
        <v>22</v>
      </c>
      <c r="C37" s="6">
        <f t="shared" si="3"/>
        <v>0.26190476190476192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518</v>
      </c>
    </row>
    <row r="38" spans="1:17">
      <c r="A38" s="19" t="s">
        <v>137</v>
      </c>
      <c r="B38" s="100">
        <v>20</v>
      </c>
      <c r="C38" s="6">
        <f t="shared" si="3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526</v>
      </c>
    </row>
    <row r="39" spans="1:17">
      <c r="A39" s="19" t="s">
        <v>138</v>
      </c>
      <c r="B39" s="100">
        <v>10</v>
      </c>
      <c r="C39" s="6">
        <f t="shared" si="3"/>
        <v>0.11904761904761904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594.20000000000005</v>
      </c>
    </row>
    <row r="40" spans="1:17">
      <c r="A40" s="19" t="s">
        <v>140</v>
      </c>
      <c r="B40" s="100">
        <v>7</v>
      </c>
      <c r="C40" s="6">
        <f t="shared" si="3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566.70000000000005</v>
      </c>
    </row>
    <row r="41" spans="1:17">
      <c r="A41" s="19" t="s">
        <v>141</v>
      </c>
      <c r="B41" s="100">
        <v>1</v>
      </c>
      <c r="C41" s="6">
        <f t="shared" si="3"/>
        <v>1.1904761904761904E-2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578.40000000000009</v>
      </c>
    </row>
    <row r="42" spans="1:17">
      <c r="A42" s="19" t="s">
        <v>142</v>
      </c>
      <c r="B42" s="100">
        <v>2</v>
      </c>
      <c r="C42" s="6">
        <f t="shared" si="3"/>
        <v>2.3809523809523808E-2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584.00000000000011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543.20000000000016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496.30000000000018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550.70000000000016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498.00000000000017</v>
      </c>
    </row>
    <row r="47" spans="1:17">
      <c r="A47" s="21" t="s">
        <v>147</v>
      </c>
      <c r="B47" s="101">
        <v>1</v>
      </c>
      <c r="C47" s="9">
        <f t="shared" si="3"/>
        <v>1.1904761904761904E-2</v>
      </c>
      <c r="K47" s="5">
        <v>45</v>
      </c>
      <c r="L47" s="61">
        <v>483.00000000000017</v>
      </c>
    </row>
    <row r="48" spans="1:17">
      <c r="K48" s="5">
        <v>46</v>
      </c>
      <c r="L48" s="61">
        <v>430.70000000000016</v>
      </c>
    </row>
    <row r="49" spans="11:12">
      <c r="K49" s="5">
        <v>47</v>
      </c>
      <c r="L49" s="61">
        <v>412.10000000000014</v>
      </c>
    </row>
    <row r="50" spans="11:12">
      <c r="K50" s="5">
        <v>48</v>
      </c>
      <c r="L50" s="61">
        <v>490.60000000000014</v>
      </c>
    </row>
  </sheetData>
  <sortState xmlns:xlrd2="http://schemas.microsoft.com/office/spreadsheetml/2017/richdata2" ref="N18:Q3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1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11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15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32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13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2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30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19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5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32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8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15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12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19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11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19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25</v>
      </c>
      <c r="H2" s="93">
        <f>IF(B$17=0,0,G2/B$17)</f>
        <v>0.59523809523809523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-472</v>
      </c>
      <c r="P2" s="79">
        <v>25</v>
      </c>
      <c r="Q2" s="63">
        <v>-11800</v>
      </c>
    </row>
    <row r="3" spans="1:17">
      <c r="A3" s="19" t="s">
        <v>8</v>
      </c>
      <c r="B3" s="122">
        <v>189</v>
      </c>
      <c r="C3" s="123"/>
      <c r="E3" s="33" t="s">
        <v>184</v>
      </c>
      <c r="F3" s="30" t="s">
        <v>187</v>
      </c>
      <c r="G3" s="13">
        <v>19</v>
      </c>
      <c r="H3" s="94">
        <f>IF(B$17=0,0,G3/B$17)</f>
        <v>0.45238095238095238</v>
      </c>
      <c r="I3" s="56">
        <v>25</v>
      </c>
      <c r="K3" s="5">
        <v>1</v>
      </c>
      <c r="L3" s="61">
        <v>7</v>
      </c>
      <c r="N3" s="76" t="s">
        <v>104</v>
      </c>
      <c r="O3" s="83">
        <f t="shared" si="0"/>
        <v>-688</v>
      </c>
      <c r="P3" s="80">
        <v>25</v>
      </c>
      <c r="Q3" s="64">
        <v>-17200</v>
      </c>
    </row>
    <row r="4" spans="1:17">
      <c r="A4" s="19" t="s">
        <v>6</v>
      </c>
      <c r="B4" s="124">
        <v>-169.70000000000002</v>
      </c>
      <c r="C4" s="125"/>
      <c r="E4" s="33" t="s">
        <v>181</v>
      </c>
      <c r="F4" s="30" t="s">
        <v>156</v>
      </c>
      <c r="G4" s="13">
        <v>16</v>
      </c>
      <c r="H4" s="94">
        <f>IF(B$17=0,0,G4/B$17)</f>
        <v>0.38095238095238093</v>
      </c>
      <c r="I4" s="56">
        <v>37</v>
      </c>
      <c r="K4" s="5">
        <v>2</v>
      </c>
      <c r="L4" s="61">
        <v>16.2</v>
      </c>
      <c r="N4" s="76" t="s">
        <v>105</v>
      </c>
      <c r="O4" s="83">
        <f t="shared" si="0"/>
        <v>-890.47619047619048</v>
      </c>
      <c r="P4" s="80">
        <v>21</v>
      </c>
      <c r="Q4" s="64">
        <v>-18700</v>
      </c>
    </row>
    <row r="5" spans="1:17">
      <c r="A5" s="19" t="s">
        <v>7</v>
      </c>
      <c r="B5" s="126">
        <f>IF(B$2=0,0,B$4/B$2)</f>
        <v>-6.7880000000000003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0.35714285714285715</v>
      </c>
      <c r="I5" s="56">
        <v>26</v>
      </c>
      <c r="K5" s="5">
        <v>3</v>
      </c>
      <c r="L5" s="61">
        <v>-42.2</v>
      </c>
      <c r="N5" s="76" t="s">
        <v>157</v>
      </c>
      <c r="O5" s="83">
        <f>IF(P5=0,0,Q5/P5)</f>
        <v>1236.8421052631579</v>
      </c>
      <c r="P5" s="80">
        <v>19</v>
      </c>
      <c r="Q5" s="64">
        <v>23500</v>
      </c>
    </row>
    <row r="6" spans="1:17">
      <c r="A6" s="19" t="s">
        <v>1</v>
      </c>
      <c r="B6" s="128">
        <f>IF(B$2=0,0,(B$7*1+B$8*2+B$9*3+B$10*4)/B$2)</f>
        <v>2.68</v>
      </c>
      <c r="C6" s="129"/>
      <c r="E6" s="33" t="s">
        <v>57</v>
      </c>
      <c r="F6" s="30" t="s">
        <v>21</v>
      </c>
      <c r="G6" s="13">
        <v>10</v>
      </c>
      <c r="H6" s="94">
        <f>IF(B$17=0,0,G6/B$17)</f>
        <v>0.23809523809523808</v>
      </c>
      <c r="I6" s="56">
        <v>18</v>
      </c>
      <c r="K6" s="5">
        <v>4</v>
      </c>
      <c r="L6" s="61">
        <v>-58.7</v>
      </c>
      <c r="N6" s="76" t="s">
        <v>106</v>
      </c>
      <c r="O6" s="83">
        <f t="shared" ref="O6" si="1">IF(P6=0,0,Q6/P6)</f>
        <v>-1493.75</v>
      </c>
      <c r="P6" s="80">
        <v>16</v>
      </c>
      <c r="Q6" s="64">
        <v>-23900</v>
      </c>
    </row>
    <row r="7" spans="1:17">
      <c r="A7" s="19" t="s">
        <v>2</v>
      </c>
      <c r="B7" s="13">
        <v>5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8</v>
      </c>
      <c r="H7" s="94">
        <f>IF(B$17=0,0,G7/B$17)</f>
        <v>0.19047619047619047</v>
      </c>
      <c r="I7" s="56">
        <v>35</v>
      </c>
      <c r="K7" s="5">
        <v>5</v>
      </c>
      <c r="L7" s="61">
        <v>-45.5</v>
      </c>
      <c r="N7" s="76" t="s">
        <v>107</v>
      </c>
      <c r="O7" s="83">
        <f t="shared" si="0"/>
        <v>-1087.5</v>
      </c>
      <c r="P7" s="80">
        <v>8</v>
      </c>
      <c r="Q7" s="64">
        <v>-8700</v>
      </c>
    </row>
    <row r="8" spans="1:17">
      <c r="A8" s="19" t="s">
        <v>3</v>
      </c>
      <c r="B8" s="13">
        <v>6</v>
      </c>
      <c r="C8" s="6">
        <f>IF(B$2=0,0,B8/B$2)</f>
        <v>0.24</v>
      </c>
      <c r="E8" s="33" t="s">
        <v>59</v>
      </c>
      <c r="F8" s="30" t="s">
        <v>23</v>
      </c>
      <c r="G8" s="13">
        <v>7</v>
      </c>
      <c r="H8" s="94">
        <f>IF(B$17=0,0,G8/B$17)</f>
        <v>0.16666666666666666</v>
      </c>
      <c r="I8" s="56">
        <v>17</v>
      </c>
      <c r="K8" s="5">
        <v>6</v>
      </c>
      <c r="L8" s="61">
        <v>-102</v>
      </c>
      <c r="N8" s="76" t="s">
        <v>108</v>
      </c>
      <c r="O8" s="83">
        <f t="shared" si="0"/>
        <v>1120</v>
      </c>
      <c r="P8" s="80">
        <v>5</v>
      </c>
      <c r="Q8" s="64">
        <v>5600</v>
      </c>
    </row>
    <row r="9" spans="1:17">
      <c r="A9" s="20" t="s">
        <v>4</v>
      </c>
      <c r="B9" s="14">
        <v>6</v>
      </c>
      <c r="C9" s="7">
        <f>IF(B$2=0,0,B9/B$2)</f>
        <v>0.24</v>
      </c>
      <c r="E9" s="33" t="s">
        <v>55</v>
      </c>
      <c r="F9" s="30" t="s">
        <v>155</v>
      </c>
      <c r="G9" s="13">
        <v>5</v>
      </c>
      <c r="H9" s="94">
        <f>IF(B$17=0,0,G9/B$17)</f>
        <v>0.11904761904761904</v>
      </c>
      <c r="I9" s="56">
        <v>35</v>
      </c>
      <c r="K9" s="5">
        <v>7</v>
      </c>
      <c r="L9" s="61">
        <v>-152</v>
      </c>
      <c r="N9" s="77" t="s">
        <v>158</v>
      </c>
      <c r="O9" s="84">
        <f t="shared" si="0"/>
        <v>833.33333333333337</v>
      </c>
      <c r="P9" s="81">
        <v>3</v>
      </c>
      <c r="Q9" s="65">
        <v>2500</v>
      </c>
    </row>
    <row r="10" spans="1:17">
      <c r="A10" s="20" t="s">
        <v>152</v>
      </c>
      <c r="B10" s="14">
        <v>8</v>
      </c>
      <c r="C10" s="7">
        <f>IF(B$2=0,0,B10/B$2)</f>
        <v>0.32</v>
      </c>
      <c r="E10" s="33" t="s">
        <v>58</v>
      </c>
      <c r="F10" s="30" t="s">
        <v>22</v>
      </c>
      <c r="G10" s="13">
        <v>4</v>
      </c>
      <c r="H10" s="94">
        <f>IF(B$17=0,0,G10/B$17)</f>
        <v>9.5238095238095233E-2</v>
      </c>
      <c r="I10" s="56">
        <v>12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0.44</v>
      </c>
      <c r="E11" s="33" t="s">
        <v>182</v>
      </c>
      <c r="F11" s="30" t="s">
        <v>19</v>
      </c>
      <c r="G11" s="13">
        <v>3</v>
      </c>
      <c r="H11" s="94">
        <f>IF(B$17=0,0,G11/B$17)</f>
        <v>7.1428571428571425E-2</v>
      </c>
      <c r="I11" s="56">
        <v>21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2</v>
      </c>
      <c r="H12" s="94">
        <f>IF(B$17=0,0,G12/B$17)</f>
        <v>4.7619047619047616E-2</v>
      </c>
      <c r="I12" s="56">
        <v>9</v>
      </c>
      <c r="K12" s="5">
        <v>10</v>
      </c>
      <c r="L12" s="61">
        <v>-92.3</v>
      </c>
      <c r="N12" s="75" t="s">
        <v>126</v>
      </c>
      <c r="O12" s="85">
        <f>IF(P12=0,0,Q12/P12)</f>
        <v>-0.52222222222222214</v>
      </c>
      <c r="P12" s="79">
        <v>9</v>
      </c>
      <c r="Q12" s="67">
        <v>-4.6999999999999993</v>
      </c>
    </row>
    <row r="13" spans="1:17">
      <c r="A13" s="22" t="s">
        <v>97</v>
      </c>
      <c r="B13" s="15">
        <v>33</v>
      </c>
      <c r="C13" s="11">
        <f>IF(B$3=0,0,B13/B$3)</f>
        <v>0.17460317460317459</v>
      </c>
      <c r="E13" s="33" t="s">
        <v>77</v>
      </c>
      <c r="F13" s="30" t="s">
        <v>41</v>
      </c>
      <c r="G13" s="13">
        <v>2</v>
      </c>
      <c r="H13" s="94">
        <f>IF(B$17=0,0,G13/B$17)</f>
        <v>4.7619047619047616E-2</v>
      </c>
      <c r="I13" s="56">
        <v>12</v>
      </c>
      <c r="K13" s="5">
        <v>11</v>
      </c>
      <c r="L13" s="61">
        <v>-133.5</v>
      </c>
      <c r="N13" s="76" t="s">
        <v>127</v>
      </c>
      <c r="O13" s="86">
        <f>IF(P13=0,0,Q13/P13)</f>
        <v>-42.6</v>
      </c>
      <c r="P13" s="80">
        <v>5</v>
      </c>
      <c r="Q13" s="68">
        <v>-213</v>
      </c>
    </row>
    <row r="14" spans="1:17">
      <c r="A14" s="19" t="s">
        <v>94</v>
      </c>
      <c r="B14" s="13">
        <v>67</v>
      </c>
      <c r="C14" s="6">
        <f>IF(B$3=0,0,B14/B$3)</f>
        <v>0.35449735449735448</v>
      </c>
      <c r="E14" s="33" t="s">
        <v>66</v>
      </c>
      <c r="F14" s="30" t="s">
        <v>30</v>
      </c>
      <c r="G14" s="13">
        <v>1</v>
      </c>
      <c r="H14" s="94">
        <f>IF(B$17=0,0,G14/B$17)</f>
        <v>2.3809523809523808E-2</v>
      </c>
      <c r="I14" s="56">
        <v>7</v>
      </c>
      <c r="K14" s="5">
        <v>12</v>
      </c>
      <c r="L14" s="61">
        <v>-160.19999999999999</v>
      </c>
      <c r="N14" s="76" t="s">
        <v>128</v>
      </c>
      <c r="O14" s="86">
        <f>IF(P14=0,0,Q14/P14)</f>
        <v>16</v>
      </c>
      <c r="P14" s="80">
        <v>5</v>
      </c>
      <c r="Q14" s="68">
        <v>80</v>
      </c>
    </row>
    <row r="15" spans="1:17">
      <c r="A15" s="18" t="s">
        <v>99</v>
      </c>
      <c r="B15" s="12">
        <f>B21</f>
        <v>16</v>
      </c>
      <c r="C15" s="4">
        <f>IF(B$13=0,0,B15/B$13)</f>
        <v>0.48484848484848486</v>
      </c>
      <c r="E15" s="33" t="s">
        <v>74</v>
      </c>
      <c r="F15" s="30" t="s">
        <v>38</v>
      </c>
      <c r="G15" s="13">
        <v>1</v>
      </c>
      <c r="H15" s="94">
        <f>IF(B$17=0,0,G15/B$17)</f>
        <v>2.3809523809523808E-2</v>
      </c>
      <c r="I15" s="56">
        <v>16</v>
      </c>
      <c r="K15" s="5">
        <v>13</v>
      </c>
      <c r="L15" s="61">
        <v>-154</v>
      </c>
      <c r="N15" s="77" t="s">
        <v>159</v>
      </c>
      <c r="O15" s="87">
        <f>IF(P15=0,0,Q15/P15)</f>
        <v>-5.3333333333333321</v>
      </c>
      <c r="P15" s="81">
        <v>6</v>
      </c>
      <c r="Q15" s="69">
        <v>-31.999999999999993</v>
      </c>
    </row>
    <row r="16" spans="1:17">
      <c r="A16" s="18" t="s">
        <v>100</v>
      </c>
      <c r="B16" s="12">
        <f>B22</f>
        <v>24</v>
      </c>
      <c r="C16" s="4">
        <f>IF(B$14=0,0,B16/B$14)</f>
        <v>0.35820895522388058</v>
      </c>
      <c r="E16" s="33" t="s">
        <v>76</v>
      </c>
      <c r="F16" s="30" t="s">
        <v>40</v>
      </c>
      <c r="G16" s="13">
        <v>1</v>
      </c>
      <c r="H16" s="94">
        <f>IF(B$17=0,0,G16/B$17)</f>
        <v>2.3809523809523808E-2</v>
      </c>
      <c r="I16" s="56">
        <v>3</v>
      </c>
      <c r="K16" s="5">
        <v>14</v>
      </c>
      <c r="L16" s="61">
        <v>-97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0.22222222222222221</v>
      </c>
      <c r="E17" s="33" t="s">
        <v>78</v>
      </c>
      <c r="F17" s="30" t="s">
        <v>42</v>
      </c>
      <c r="G17" s="13">
        <v>1</v>
      </c>
      <c r="H17" s="94">
        <f>IF(B$17=0,0,G17/B$17)</f>
        <v>2.3809523809523808E-2</v>
      </c>
      <c r="I17" s="56">
        <v>5</v>
      </c>
      <c r="K17" s="5">
        <v>15</v>
      </c>
      <c r="L17" s="61">
        <v>-34.6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0.14814814814814814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-46.400000000000006</v>
      </c>
      <c r="N18" s="75" t="s">
        <v>272</v>
      </c>
      <c r="O18" s="85">
        <f t="shared" ref="O18:O32" si="3">IF(P18=0,0,Q18/P18)</f>
        <v>41.18</v>
      </c>
      <c r="P18" s="79">
        <v>10</v>
      </c>
      <c r="Q18" s="67">
        <v>411.8</v>
      </c>
    </row>
    <row r="19" spans="1:17">
      <c r="A19" s="19" t="s">
        <v>12</v>
      </c>
      <c r="B19" s="13">
        <v>11</v>
      </c>
      <c r="C19" s="6">
        <f>IF(B$17=0,0,B19/B$17)</f>
        <v>0.26190476190476192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8</v>
      </c>
      <c r="K19" s="5">
        <v>17</v>
      </c>
      <c r="L19" s="61">
        <v>-97.4</v>
      </c>
      <c r="N19" s="76" t="s">
        <v>258</v>
      </c>
      <c r="O19" s="86">
        <f t="shared" si="3"/>
        <v>30.4</v>
      </c>
      <c r="P19" s="80">
        <v>1</v>
      </c>
      <c r="Q19" s="68">
        <v>30.4</v>
      </c>
    </row>
    <row r="20" spans="1:17">
      <c r="A20" s="19" t="s">
        <v>11</v>
      </c>
      <c r="B20" s="13">
        <v>31</v>
      </c>
      <c r="C20" s="6">
        <f>IF(B$17=0,0,B20/B$17)</f>
        <v>0.73809523809523814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-157.19999999999999</v>
      </c>
      <c r="N20" s="76" t="s">
        <v>235</v>
      </c>
      <c r="O20" s="86">
        <f t="shared" si="3"/>
        <v>24.666666666666671</v>
      </c>
      <c r="P20" s="80">
        <v>9</v>
      </c>
      <c r="Q20" s="68">
        <v>222.00000000000003</v>
      </c>
    </row>
    <row r="21" spans="1:17">
      <c r="A21" s="19" t="s">
        <v>151</v>
      </c>
      <c r="B21" s="13">
        <v>16</v>
      </c>
      <c r="C21" s="6">
        <f>IF(B$17=0,0,B21/B$17)</f>
        <v>0.38095238095238093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-207</v>
      </c>
      <c r="N21" s="76" t="s">
        <v>324</v>
      </c>
      <c r="O21" s="86">
        <f t="shared" si="3"/>
        <v>22.450000000000003</v>
      </c>
      <c r="P21" s="80">
        <v>2</v>
      </c>
      <c r="Q21" s="68">
        <v>44.900000000000006</v>
      </c>
    </row>
    <row r="22" spans="1:17">
      <c r="A22" s="19" t="s">
        <v>149</v>
      </c>
      <c r="B22" s="13">
        <v>24</v>
      </c>
      <c r="C22" s="6">
        <f>IF(B$17=0,0,B22/B$17)</f>
        <v>0.5714285714285714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-192.4</v>
      </c>
      <c r="N22" s="76" t="s">
        <v>195</v>
      </c>
      <c r="O22" s="86">
        <f t="shared" si="3"/>
        <v>-5.9555555555555575</v>
      </c>
      <c r="P22" s="80">
        <v>9</v>
      </c>
      <c r="Q22" s="68">
        <v>-53.600000000000016</v>
      </c>
    </row>
    <row r="23" spans="1:17">
      <c r="A23" s="19" t="s">
        <v>150</v>
      </c>
      <c r="B23" s="13">
        <v>2</v>
      </c>
      <c r="C23" s="6">
        <f>IF(B$17=0,0,B23/B$17)</f>
        <v>4.7619047619047616E-2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12</v>
      </c>
      <c r="K23" s="5">
        <v>21</v>
      </c>
      <c r="L23" s="61">
        <v>-246.8</v>
      </c>
      <c r="N23" s="76" t="s">
        <v>277</v>
      </c>
      <c r="O23" s="86">
        <f t="shared" si="3"/>
        <v>-7.5</v>
      </c>
      <c r="P23" s="80">
        <v>2</v>
      </c>
      <c r="Q23" s="68">
        <v>-15</v>
      </c>
    </row>
    <row r="24" spans="1:17">
      <c r="A24" s="19" t="s">
        <v>5</v>
      </c>
      <c r="B24" s="16">
        <f>IF(B$17=0,0,C24/B$17)</f>
        <v>5597.6190476190477</v>
      </c>
      <c r="C24" s="8">
        <v>235100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19</v>
      </c>
      <c r="K24" s="5">
        <v>22</v>
      </c>
      <c r="L24" s="61">
        <v>-184.10000000000002</v>
      </c>
      <c r="N24" s="76" t="s">
        <v>276</v>
      </c>
      <c r="O24" s="86">
        <f t="shared" si="3"/>
        <v>-17.111764705882351</v>
      </c>
      <c r="P24" s="80">
        <v>17</v>
      </c>
      <c r="Q24" s="68">
        <v>-290.89999999999998</v>
      </c>
    </row>
    <row r="25" spans="1:17">
      <c r="A25" s="20" t="s">
        <v>133</v>
      </c>
      <c r="B25" s="97">
        <f>IF($B$17-B$16=0,0,C25/($B$17-B$16))</f>
        <v>6688.8888888888887</v>
      </c>
      <c r="C25" s="98">
        <v>120400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-213.10000000000002</v>
      </c>
      <c r="N25" s="76" t="s">
        <v>169</v>
      </c>
      <c r="O25" s="86">
        <f t="shared" si="3"/>
        <v>-22</v>
      </c>
      <c r="P25" s="80">
        <v>1</v>
      </c>
      <c r="Q25" s="68">
        <v>-22</v>
      </c>
    </row>
    <row r="26" spans="1:17">
      <c r="A26" s="20" t="s">
        <v>134</v>
      </c>
      <c r="B26" s="97">
        <f>IF(B$16=0,0,C26/B$16)</f>
        <v>4779.166666666667</v>
      </c>
      <c r="C26" s="98">
        <v>114700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11</v>
      </c>
      <c r="K26" s="5">
        <v>24</v>
      </c>
      <c r="L26" s="61">
        <v>-224.10000000000002</v>
      </c>
      <c r="N26" s="76" t="s">
        <v>297</v>
      </c>
      <c r="O26" s="86">
        <f t="shared" si="3"/>
        <v>-23.166666666666668</v>
      </c>
      <c r="P26" s="80">
        <v>3</v>
      </c>
      <c r="Q26" s="68">
        <v>-69.5</v>
      </c>
    </row>
    <row r="27" spans="1:17">
      <c r="A27" s="20" t="s">
        <v>132</v>
      </c>
      <c r="B27" s="97">
        <f>IF(B$18=0,0,C27/B$18)</f>
        <v>-5882.1428571428569</v>
      </c>
      <c r="C27" s="98">
        <v>-164700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-169.70000000000002</v>
      </c>
      <c r="N27" s="76" t="s">
        <v>269</v>
      </c>
      <c r="O27" s="86">
        <f t="shared" si="3"/>
        <v>-35.649999999999991</v>
      </c>
      <c r="P27" s="80">
        <v>4</v>
      </c>
      <c r="Q27" s="68">
        <v>-142.59999999999997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-38.272727272727266</v>
      </c>
      <c r="P28" s="80">
        <v>11</v>
      </c>
      <c r="Q28" s="68">
        <v>-420.99999999999994</v>
      </c>
    </row>
    <row r="29" spans="1:17">
      <c r="A29" s="19" t="s">
        <v>131</v>
      </c>
      <c r="B29" s="13">
        <v>17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255</v>
      </c>
      <c r="O29" s="86">
        <f t="shared" si="3"/>
        <v>-41.25</v>
      </c>
      <c r="P29" s="80">
        <v>2</v>
      </c>
      <c r="Q29" s="68">
        <v>-82.5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265</v>
      </c>
      <c r="O30" s="86">
        <f t="shared" si="3"/>
        <v>-44.8</v>
      </c>
      <c r="P30" s="80">
        <v>1</v>
      </c>
      <c r="Q30" s="68">
        <v>-44.8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238</v>
      </c>
      <c r="O31" s="86">
        <f t="shared" si="3"/>
        <v>-73.05</v>
      </c>
      <c r="P31" s="80">
        <v>2</v>
      </c>
      <c r="Q31" s="68">
        <v>-146.1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-102.8</v>
      </c>
      <c r="P32" s="80">
        <v>1</v>
      </c>
      <c r="Q32" s="68">
        <v>-102.8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871C6-0713-4640-98CE-F6CE884ECDB1}">
  <sheetPr codeName="Sheet5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324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20</v>
      </c>
      <c r="P2" s="79">
        <v>5</v>
      </c>
      <c r="Q2" s="63">
        <v>100</v>
      </c>
    </row>
    <row r="3" spans="1:17">
      <c r="A3" s="19" t="s">
        <v>8</v>
      </c>
      <c r="B3" s="122">
        <v>31</v>
      </c>
      <c r="C3" s="123"/>
      <c r="E3" s="33" t="s">
        <v>54</v>
      </c>
      <c r="F3" s="30" t="s">
        <v>20</v>
      </c>
      <c r="G3" s="13">
        <v>2</v>
      </c>
      <c r="H3" s="94">
        <f>IF(B$17=0,0,G3/B$17)</f>
        <v>1</v>
      </c>
      <c r="I3" s="56">
        <v>2</v>
      </c>
      <c r="K3" s="5">
        <v>1</v>
      </c>
      <c r="L3" s="61">
        <v>-24</v>
      </c>
      <c r="N3" s="76" t="s">
        <v>104</v>
      </c>
      <c r="O3" s="83">
        <f t="shared" si="0"/>
        <v>-5100</v>
      </c>
      <c r="P3" s="80">
        <v>5</v>
      </c>
      <c r="Q3" s="64">
        <v>-25500</v>
      </c>
    </row>
    <row r="4" spans="1:17">
      <c r="A4" s="19" t="s">
        <v>6</v>
      </c>
      <c r="B4" s="124">
        <v>-133.1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22</v>
      </c>
      <c r="K4" s="5">
        <v>2</v>
      </c>
      <c r="L4" s="61">
        <v>-11.2</v>
      </c>
      <c r="N4" s="76" t="s">
        <v>105</v>
      </c>
      <c r="O4" s="83">
        <f t="shared" si="0"/>
        <v>-540</v>
      </c>
      <c r="P4" s="80">
        <v>5</v>
      </c>
      <c r="Q4" s="64">
        <v>-2700</v>
      </c>
    </row>
    <row r="5" spans="1:17">
      <c r="A5" s="19" t="s">
        <v>7</v>
      </c>
      <c r="B5" s="126">
        <f>IF(B$2=0,0,B$4/B$2)</f>
        <v>-26.619999999999997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2</v>
      </c>
      <c r="K5" s="5">
        <v>3</v>
      </c>
      <c r="L5" s="61">
        <v>-63.7</v>
      </c>
      <c r="N5" s="76" t="s">
        <v>157</v>
      </c>
      <c r="O5" s="83">
        <f>IF(P5=0,0,Q5/P5)</f>
        <v>-1500</v>
      </c>
      <c r="P5" s="80">
        <v>4</v>
      </c>
      <c r="Q5" s="64">
        <v>-6000</v>
      </c>
    </row>
    <row r="6" spans="1:17">
      <c r="A6" s="19" t="s">
        <v>1</v>
      </c>
      <c r="B6" s="128">
        <f>IF(B$2=0,0,(B$7*1+B$8*2+B$9*3+B$10*4)/B$2)</f>
        <v>3.2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0.5</v>
      </c>
      <c r="I6" s="56">
        <v>3</v>
      </c>
      <c r="K6" s="5">
        <v>4</v>
      </c>
      <c r="L6" s="61">
        <v>-80.099999999999994</v>
      </c>
      <c r="N6" s="76" t="s">
        <v>106</v>
      </c>
      <c r="O6" s="83">
        <f t="shared" ref="O6" si="1">IF(P6=0,0,Q6/P6)</f>
        <v>-600</v>
      </c>
      <c r="P6" s="80">
        <v>4</v>
      </c>
      <c r="Q6" s="64">
        <v>-2400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0.5</v>
      </c>
      <c r="I7" s="56">
        <v>1</v>
      </c>
      <c r="K7" s="5">
        <v>5</v>
      </c>
      <c r="L7" s="61">
        <v>-133.1</v>
      </c>
      <c r="N7" s="76" t="s">
        <v>107</v>
      </c>
      <c r="O7" s="83">
        <f t="shared" si="0"/>
        <v>-1600</v>
      </c>
      <c r="P7" s="80">
        <v>1</v>
      </c>
      <c r="Q7" s="64">
        <v>-1600</v>
      </c>
    </row>
    <row r="8" spans="1:17">
      <c r="A8" s="19" t="s">
        <v>3</v>
      </c>
      <c r="B8" s="13">
        <v>1</v>
      </c>
      <c r="C8" s="6">
        <f>IF(B$2=0,0,B8/B$2)</f>
        <v>0.2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32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0.4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-24</v>
      </c>
      <c r="P12" s="79">
        <v>1</v>
      </c>
      <c r="Q12" s="67">
        <v>-24</v>
      </c>
    </row>
    <row r="13" spans="1:17">
      <c r="A13" s="22" t="s">
        <v>97</v>
      </c>
      <c r="B13" s="15">
        <v>4</v>
      </c>
      <c r="C13" s="11">
        <f>IF(B$3=0,0,B13/B$3)</f>
        <v>0.12903225806451613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-34.700000000000003</v>
      </c>
      <c r="P13" s="80">
        <v>2</v>
      </c>
      <c r="Q13" s="68">
        <v>-69.400000000000006</v>
      </c>
    </row>
    <row r="14" spans="1:17">
      <c r="A14" s="19" t="s">
        <v>94</v>
      </c>
      <c r="B14" s="13">
        <v>3</v>
      </c>
      <c r="C14" s="6">
        <f>IF(B$3=0,0,B14/B$3)</f>
        <v>9.6774193548387094E-2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-19.850000000000001</v>
      </c>
      <c r="P14" s="80">
        <v>2</v>
      </c>
      <c r="Q14" s="68">
        <v>-39.700000000000003</v>
      </c>
    </row>
    <row r="15" spans="1:17">
      <c r="A15" s="18" t="s">
        <v>99</v>
      </c>
      <c r="B15" s="12">
        <f>B21</f>
        <v>1</v>
      </c>
      <c r="C15" s="4">
        <f>IF(B$13=0,0,B15/B$13)</f>
        <v>0.25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6.4516129032258063E-2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0.12903225806451613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12</v>
      </c>
      <c r="N18" s="75" t="s">
        <v>272</v>
      </c>
      <c r="O18" s="85">
        <f>IF(P18=0,0,Q18/P18)</f>
        <v>-17.875</v>
      </c>
      <c r="P18" s="79">
        <v>4</v>
      </c>
      <c r="Q18" s="67">
        <v>-71.5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19</v>
      </c>
      <c r="N19" s="76" t="s">
        <v>304</v>
      </c>
      <c r="O19" s="86">
        <f>IF(P19=0,0,Q19/P19)</f>
        <v>-22.450000000000003</v>
      </c>
      <c r="P19" s="80">
        <v>2</v>
      </c>
      <c r="Q19" s="68">
        <v>-44.900000000000006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277</v>
      </c>
      <c r="O20" s="86">
        <f>IF(P20=0,0,Q20/P20)</f>
        <v>-25.133333333333329</v>
      </c>
      <c r="P20" s="80">
        <v>3</v>
      </c>
      <c r="Q20" s="68">
        <v>-75.399999999999991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11</v>
      </c>
      <c r="N21" s="76" t="s">
        <v>276</v>
      </c>
      <c r="O21" s="86">
        <f>IF(P21=0,0,Q21/P21)</f>
        <v>-48.625</v>
      </c>
      <c r="P21" s="80">
        <v>4</v>
      </c>
      <c r="Q21" s="68">
        <v>-194.5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169</v>
      </c>
      <c r="O22" s="86">
        <f>IF(P22=0,0,Q22/P22)</f>
        <v>-73.05</v>
      </c>
      <c r="P22" s="80">
        <v>2</v>
      </c>
      <c r="Q22" s="68">
        <v>-146.1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6600</v>
      </c>
      <c r="C24" s="8">
        <v>13200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6600</v>
      </c>
      <c r="C25" s="98">
        <v>13200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19</v>
      </c>
    </row>
    <row r="27" spans="1:17">
      <c r="A27" s="20" t="s">
        <v>132</v>
      </c>
      <c r="B27" s="97">
        <f>IF(B$18=0,0,C27/B$18)</f>
        <v>-4625</v>
      </c>
      <c r="C27" s="98">
        <v>-18500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15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32800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1B2DB-6FF4-43E0-8427-A27EFCBD6849}">
  <sheetPr codeName="Sheet5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333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0.8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2600</v>
      </c>
      <c r="P2" s="79">
        <v>4</v>
      </c>
      <c r="Q2" s="63">
        <v>10400</v>
      </c>
    </row>
    <row r="3" spans="1:17">
      <c r="A3" s="19" t="s">
        <v>8</v>
      </c>
      <c r="B3" s="122">
        <v>27</v>
      </c>
      <c r="C3" s="123"/>
      <c r="E3" s="33" t="s">
        <v>54</v>
      </c>
      <c r="F3" s="30" t="s">
        <v>20</v>
      </c>
      <c r="G3" s="13">
        <v>3</v>
      </c>
      <c r="H3" s="94">
        <f>IF(B$17=0,0,G3/B$17)</f>
        <v>0.6</v>
      </c>
      <c r="I3" s="56">
        <v>12</v>
      </c>
      <c r="K3" s="5">
        <v>1</v>
      </c>
      <c r="L3" s="61">
        <v>1.7</v>
      </c>
      <c r="N3" s="76" t="s">
        <v>104</v>
      </c>
      <c r="O3" s="83">
        <f t="shared" si="0"/>
        <v>-2275</v>
      </c>
      <c r="P3" s="80">
        <v>4</v>
      </c>
      <c r="Q3" s="64">
        <v>-9100</v>
      </c>
    </row>
    <row r="4" spans="1:17">
      <c r="A4" s="19" t="s">
        <v>6</v>
      </c>
      <c r="B4" s="124">
        <v>-52.099999999999994</v>
      </c>
      <c r="C4" s="125"/>
      <c r="E4" s="33" t="s">
        <v>55</v>
      </c>
      <c r="F4" s="30" t="s">
        <v>155</v>
      </c>
      <c r="G4" s="13">
        <v>3</v>
      </c>
      <c r="H4" s="94">
        <f>IF(B$17=0,0,G4/B$17)</f>
        <v>0.6</v>
      </c>
      <c r="I4" s="56">
        <v>3</v>
      </c>
      <c r="K4" s="5">
        <v>2</v>
      </c>
      <c r="L4" s="61">
        <v>-20.400000000000002</v>
      </c>
      <c r="N4" s="76" t="s">
        <v>105</v>
      </c>
      <c r="O4" s="83">
        <f t="shared" si="0"/>
        <v>-666.66666666666663</v>
      </c>
      <c r="P4" s="80">
        <v>3</v>
      </c>
      <c r="Q4" s="64">
        <v>-2000</v>
      </c>
    </row>
    <row r="5" spans="1:17">
      <c r="A5" s="19" t="s">
        <v>7</v>
      </c>
      <c r="B5" s="126">
        <f>IF(B$2=0,0,B$4/B$2)</f>
        <v>-13.024999999999999</v>
      </c>
      <c r="C5" s="127"/>
      <c r="E5" s="33" t="s">
        <v>57</v>
      </c>
      <c r="F5" s="30" t="s">
        <v>21</v>
      </c>
      <c r="G5" s="13">
        <v>2</v>
      </c>
      <c r="H5" s="94">
        <f>IF(B$17=0,0,G5/B$17)</f>
        <v>0.4</v>
      </c>
      <c r="I5" s="56">
        <v>7</v>
      </c>
      <c r="K5" s="5">
        <v>3</v>
      </c>
      <c r="L5" s="61">
        <v>-64.3</v>
      </c>
      <c r="N5" s="76" t="s">
        <v>157</v>
      </c>
      <c r="O5" s="83">
        <f>IF(P5=0,0,Q5/P5)</f>
        <v>300</v>
      </c>
      <c r="P5" s="80">
        <v>3</v>
      </c>
      <c r="Q5" s="64">
        <v>900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</v>
      </c>
      <c r="I6" s="56">
        <v>8</v>
      </c>
      <c r="K6" s="5">
        <v>4</v>
      </c>
      <c r="L6" s="61">
        <v>-52.099999999999994</v>
      </c>
      <c r="N6" s="76" t="s">
        <v>106</v>
      </c>
      <c r="O6" s="83">
        <f t="shared" ref="O6" si="1">IF(P6=0,0,Q6/P6)</f>
        <v>-6650</v>
      </c>
      <c r="P6" s="80">
        <v>2</v>
      </c>
      <c r="Q6" s="64">
        <v>-13300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1</v>
      </c>
      <c r="H7" s="94">
        <f>IF(B$17=0,0,G7/B$17)</f>
        <v>0.2</v>
      </c>
      <c r="I7" s="56">
        <v>33</v>
      </c>
      <c r="N7" s="76" t="s">
        <v>107</v>
      </c>
      <c r="O7" s="83">
        <f t="shared" si="0"/>
        <v>11000</v>
      </c>
      <c r="P7" s="80">
        <v>1</v>
      </c>
      <c r="Q7" s="64">
        <v>11000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0.2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184</v>
      </c>
      <c r="F9" s="30" t="s">
        <v>187</v>
      </c>
      <c r="G9" s="13">
        <v>1</v>
      </c>
      <c r="H9" s="94">
        <f>IF(B$17=0,0,G9/B$17)</f>
        <v>0.2</v>
      </c>
      <c r="I9" s="56">
        <v>40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8</v>
      </c>
      <c r="C13" s="11">
        <f>IF(B$3=0,0,B13/B$3)</f>
        <v>0.29629629629629628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-21.099999999999998</v>
      </c>
      <c r="P13" s="80">
        <v>2</v>
      </c>
      <c r="Q13" s="68">
        <v>-42.199999999999996</v>
      </c>
    </row>
    <row r="14" spans="1:17">
      <c r="A14" s="19" t="s">
        <v>94</v>
      </c>
      <c r="B14" s="13">
        <v>5</v>
      </c>
      <c r="C14" s="6">
        <f>IF(B$3=0,0,B14/B$3)</f>
        <v>0.18518518518518517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-4.9500000000000011</v>
      </c>
      <c r="P14" s="80">
        <v>2</v>
      </c>
      <c r="Q14" s="68">
        <v>-9.9000000000000021</v>
      </c>
    </row>
    <row r="15" spans="1:17">
      <c r="A15" s="18" t="s">
        <v>99</v>
      </c>
      <c r="B15" s="12">
        <f>B21</f>
        <v>4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</v>
      </c>
      <c r="C17" s="4">
        <f>IF(B$3=0,0,B17/B$3)</f>
        <v>0.18518518518518517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12</v>
      </c>
      <c r="N18" s="75" t="s">
        <v>263</v>
      </c>
      <c r="O18" s="85">
        <f t="shared" ref="O18:O23" si="3">IF(P18=0,0,Q18/P18)</f>
        <v>59.5</v>
      </c>
      <c r="P18" s="79">
        <v>1</v>
      </c>
      <c r="Q18" s="67">
        <v>59.5</v>
      </c>
    </row>
    <row r="19" spans="1:17">
      <c r="A19" s="19" t="s">
        <v>12</v>
      </c>
      <c r="B19" s="13">
        <v>2</v>
      </c>
      <c r="C19" s="6">
        <f>IF(B$17=0,0,B19/B$17)</f>
        <v>0.4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19</v>
      </c>
      <c r="N19" s="76" t="s">
        <v>276</v>
      </c>
      <c r="O19" s="86">
        <f t="shared" si="3"/>
        <v>1.7000000000000017</v>
      </c>
      <c r="P19" s="80">
        <v>3</v>
      </c>
      <c r="Q19" s="68">
        <v>5.100000000000005</v>
      </c>
    </row>
    <row r="20" spans="1:17">
      <c r="A20" s="19" t="s">
        <v>11</v>
      </c>
      <c r="B20" s="13">
        <v>3</v>
      </c>
      <c r="C20" s="6">
        <f>IF(B$17=0,0,B20/B$17)</f>
        <v>0.6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277</v>
      </c>
      <c r="O20" s="86">
        <f t="shared" si="3"/>
        <v>-8.0666666666666647</v>
      </c>
      <c r="P20" s="80">
        <v>3</v>
      </c>
      <c r="Q20" s="68">
        <v>-24.199999999999996</v>
      </c>
    </row>
    <row r="21" spans="1:17">
      <c r="A21" s="19" t="s">
        <v>151</v>
      </c>
      <c r="B21" s="13">
        <v>4</v>
      </c>
      <c r="C21" s="6">
        <f>IF(B$17=0,0,B21/B$17)</f>
        <v>0.8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11</v>
      </c>
      <c r="N21" s="76" t="s">
        <v>238</v>
      </c>
      <c r="O21" s="86">
        <f t="shared" si="3"/>
        <v>-31.5</v>
      </c>
      <c r="P21" s="80">
        <v>1</v>
      </c>
      <c r="Q21" s="68">
        <v>-31.5</v>
      </c>
    </row>
    <row r="22" spans="1:17">
      <c r="A22" s="19" t="s">
        <v>149</v>
      </c>
      <c r="B22" s="13">
        <v>1</v>
      </c>
      <c r="C22" s="6">
        <f>IF(B$17=0,0,B22/B$17)</f>
        <v>0.2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169</v>
      </c>
      <c r="O22" s="86">
        <f t="shared" si="3"/>
        <v>-40.1</v>
      </c>
      <c r="P22" s="80">
        <v>2</v>
      </c>
      <c r="Q22" s="68">
        <v>-80.2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272</v>
      </c>
      <c r="O23" s="86">
        <f t="shared" si="3"/>
        <v>-68.55</v>
      </c>
      <c r="P23" s="80">
        <v>2</v>
      </c>
      <c r="Q23" s="68">
        <v>-137.1</v>
      </c>
    </row>
    <row r="24" spans="1:17">
      <c r="A24" s="19" t="s">
        <v>5</v>
      </c>
      <c r="B24" s="16">
        <f>IF(B$17=0,0,C24/B$17)</f>
        <v>5540</v>
      </c>
      <c r="C24" s="8">
        <v>27700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6425</v>
      </c>
      <c r="C25" s="98">
        <v>25700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2000</v>
      </c>
      <c r="C26" s="98">
        <v>2000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19</v>
      </c>
    </row>
    <row r="27" spans="1:17">
      <c r="A27" s="20" t="s">
        <v>132</v>
      </c>
      <c r="B27" s="97">
        <f>IF(B$18=0,0,C27/B$18)</f>
        <v>-7633.333333333333</v>
      </c>
      <c r="C27" s="98">
        <v>-22900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16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93432-F08D-45C1-8BAE-7A00FC3D8C8D}">
  <sheetPr codeName="Sheet5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-1250</v>
      </c>
      <c r="P2" s="79">
        <v>2</v>
      </c>
      <c r="Q2" s="63">
        <v>-2500</v>
      </c>
    </row>
    <row r="3" spans="1:17">
      <c r="A3" s="19" t="s">
        <v>8</v>
      </c>
      <c r="B3" s="122">
        <v>14</v>
      </c>
      <c r="C3" s="123"/>
      <c r="E3" s="33" t="s">
        <v>184</v>
      </c>
      <c r="F3" s="30" t="s">
        <v>187</v>
      </c>
      <c r="G3" s="13">
        <v>1</v>
      </c>
      <c r="H3" s="94">
        <f>IF(B$17=0,0,G3/B$17)</f>
        <v>1</v>
      </c>
      <c r="I3" s="56">
        <v>3</v>
      </c>
      <c r="K3" s="5">
        <v>1</v>
      </c>
      <c r="L3" s="61">
        <v>6.9</v>
      </c>
      <c r="N3" s="76" t="s">
        <v>104</v>
      </c>
      <c r="O3" s="83">
        <f t="shared" si="0"/>
        <v>-2000</v>
      </c>
      <c r="P3" s="80">
        <v>2</v>
      </c>
      <c r="Q3" s="64">
        <v>-4000</v>
      </c>
    </row>
    <row r="4" spans="1:17">
      <c r="A4" s="19" t="s">
        <v>6</v>
      </c>
      <c r="B4" s="124">
        <v>-18.200000000000003</v>
      </c>
      <c r="C4" s="125"/>
      <c r="E4" s="33" t="s">
        <v>181</v>
      </c>
      <c r="F4" s="30" t="s">
        <v>156</v>
      </c>
      <c r="G4" s="13">
        <v>0</v>
      </c>
      <c r="H4" s="94">
        <f>IF(B$17=0,0,G4/B$17)</f>
        <v>0</v>
      </c>
      <c r="I4" s="56">
        <v>41</v>
      </c>
      <c r="K4" s="5">
        <v>2</v>
      </c>
      <c r="L4" s="61">
        <v>-18.200000000000003</v>
      </c>
      <c r="N4" s="76" t="s">
        <v>105</v>
      </c>
      <c r="O4" s="83">
        <f t="shared" si="0"/>
        <v>1150</v>
      </c>
      <c r="P4" s="80">
        <v>2</v>
      </c>
      <c r="Q4" s="64">
        <v>2300</v>
      </c>
    </row>
    <row r="5" spans="1:17">
      <c r="A5" s="19" t="s">
        <v>7</v>
      </c>
      <c r="B5" s="126">
        <f>IF(B$2=0,0,B$4/B$2)</f>
        <v>-9.1000000000000014</v>
      </c>
      <c r="C5" s="127"/>
      <c r="E5" s="33" t="s">
        <v>182</v>
      </c>
      <c r="F5" s="30" t="s">
        <v>19</v>
      </c>
      <c r="G5" s="13">
        <v>0</v>
      </c>
      <c r="H5" s="94">
        <f>IF(B$17=0,0,G5/B$17)</f>
        <v>0</v>
      </c>
      <c r="I5" s="56">
        <v>32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54</v>
      </c>
      <c r="F6" s="30" t="s">
        <v>20</v>
      </c>
      <c r="G6" s="13">
        <v>0</v>
      </c>
      <c r="H6" s="94">
        <f>IF(B$17=0,0,G6/B$17)</f>
        <v>0</v>
      </c>
      <c r="I6" s="56">
        <v>38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0</v>
      </c>
      <c r="H7" s="94">
        <f>IF(B$17=0,0,G7/B$17)</f>
        <v>0</v>
      </c>
      <c r="I7" s="56">
        <v>38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56</v>
      </c>
      <c r="F8" s="30" t="s">
        <v>185</v>
      </c>
      <c r="G8" s="13">
        <v>0</v>
      </c>
      <c r="H8" s="94">
        <f>IF(B$17=0,0,G8/B$17)</f>
        <v>0</v>
      </c>
      <c r="I8" s="56">
        <v>42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36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6.9</v>
      </c>
      <c r="P12" s="79">
        <v>1</v>
      </c>
      <c r="Q12" s="67">
        <v>6.9</v>
      </c>
    </row>
    <row r="13" spans="1:17">
      <c r="A13" s="22" t="s">
        <v>97</v>
      </c>
      <c r="B13" s="15">
        <v>4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-25.1</v>
      </c>
      <c r="P15" s="81">
        <v>1</v>
      </c>
      <c r="Q15" s="69">
        <v>-25.1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7.1428571428571425E-2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7.1428571428571425E-2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12</v>
      </c>
      <c r="N18" s="75" t="s">
        <v>333</v>
      </c>
      <c r="O18" s="85">
        <f>IF(P18=0,0,Q18/P18)</f>
        <v>50.8</v>
      </c>
      <c r="P18" s="79">
        <v>1</v>
      </c>
      <c r="Q18" s="67">
        <v>50.8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19</v>
      </c>
      <c r="N19" s="76" t="s">
        <v>324</v>
      </c>
      <c r="O19" s="86">
        <f>IF(P19=0,0,Q19/P19)</f>
        <v>27.9</v>
      </c>
      <c r="P19" s="80">
        <v>1</v>
      </c>
      <c r="Q19" s="68">
        <v>27.9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169</v>
      </c>
      <c r="O20" s="86">
        <f>IF(P20=0,0,Q20/P20)</f>
        <v>21.4</v>
      </c>
      <c r="P20" s="80">
        <v>1</v>
      </c>
      <c r="Q20" s="68">
        <v>21.4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11</v>
      </c>
      <c r="N21" s="76" t="s">
        <v>272</v>
      </c>
      <c r="O21" s="86">
        <f>IF(P21=0,0,Q21/P21)</f>
        <v>-34.65</v>
      </c>
      <c r="P21" s="80">
        <v>2</v>
      </c>
      <c r="Q21" s="68">
        <v>-69.3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276</v>
      </c>
      <c r="O22" s="86">
        <f>IF(P22=0,0,Q22/P22)</f>
        <v>-103.6</v>
      </c>
      <c r="P22" s="80">
        <v>1</v>
      </c>
      <c r="Q22" s="68">
        <v>-103.6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2000</v>
      </c>
      <c r="C24" s="8">
        <v>2000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2000</v>
      </c>
      <c r="C26" s="98">
        <v>2000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19</v>
      </c>
    </row>
    <row r="27" spans="1:17">
      <c r="A27" s="20" t="s">
        <v>132</v>
      </c>
      <c r="B27" s="97">
        <f>IF(B$18=0,0,C27/B$18)</f>
        <v>-2000</v>
      </c>
      <c r="C27" s="98">
        <v>-2000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11</v>
      </c>
      <c r="C29" s="96">
        <v>11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26900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53</vt:i4>
      </vt:variant>
      <vt:variant>
        <vt:lpstr>名前付き一覧</vt:lpstr>
      </vt:variant>
      <vt:variant>
        <vt:i4>2850</vt:i4>
      </vt:variant>
    </vt:vector>
  </HeadingPairs>
  <TitlesOfParts>
    <vt:vector size="2903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西野修世</vt:lpstr>
      <vt:lpstr>高橋英将</vt:lpstr>
      <vt:lpstr>佐藤成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井澤軌人!アガリ数</vt:lpstr>
      <vt:lpstr>塩入悠!アガリ数</vt:lpstr>
      <vt:lpstr>巻島夢樹!アガリ数</vt:lpstr>
      <vt:lpstr>関谷洸佑!アガリ数</vt:lpstr>
      <vt:lpstr>吉澤諒!アガリ数</vt:lpstr>
      <vt:lpstr>宮澤七星!アガリ数</vt:lpstr>
      <vt:lpstr>高橋英将!アガリ数</vt:lpstr>
      <vt:lpstr>高野源太!アガリ数</vt:lpstr>
      <vt:lpstr>佐藤成!アガリ数</vt:lpstr>
      <vt:lpstr>佐藤成浩!アガリ数</vt:lpstr>
      <vt:lpstr>坂本羽弥斗!アガリ数</vt:lpstr>
      <vt:lpstr>山崎葵!アガリ数</vt:lpstr>
      <vt:lpstr>山本悠介!アガリ数</vt:lpstr>
      <vt:lpstr>市川大智!アガリ数</vt:lpstr>
      <vt:lpstr>所附快和!アガリ数</vt:lpstr>
      <vt:lpstr>小林郁斗!アガリ数</vt:lpstr>
      <vt:lpstr>小林圭太!アガリ数</vt:lpstr>
      <vt:lpstr>松澤亮太!アガリ数</vt:lpstr>
      <vt:lpstr>清水常緑!アガリ数</vt:lpstr>
      <vt:lpstr>西沢武留!アガリ数</vt:lpstr>
      <vt:lpstr>西野修世!アガリ数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井澤軌人!アガリ率</vt:lpstr>
      <vt:lpstr>塩入悠!アガリ率</vt:lpstr>
      <vt:lpstr>巻島夢樹!アガリ率</vt:lpstr>
      <vt:lpstr>関谷洸佑!アガリ率</vt:lpstr>
      <vt:lpstr>吉澤諒!アガリ率</vt:lpstr>
      <vt:lpstr>宮澤七星!アガリ率</vt:lpstr>
      <vt:lpstr>高橋英将!アガリ率</vt:lpstr>
      <vt:lpstr>高野源太!アガリ率</vt:lpstr>
      <vt:lpstr>佐藤成!アガリ率</vt:lpstr>
      <vt:lpstr>佐藤成浩!アガリ率</vt:lpstr>
      <vt:lpstr>坂本羽弥斗!アガリ率</vt:lpstr>
      <vt:lpstr>山崎葵!アガリ率</vt:lpstr>
      <vt:lpstr>山本悠介!アガリ率</vt:lpstr>
      <vt:lpstr>市川大智!アガリ率</vt:lpstr>
      <vt:lpstr>所附快和!アガリ率</vt:lpstr>
      <vt:lpstr>小林郁斗!アガリ率</vt:lpstr>
      <vt:lpstr>小林圭太!アガリ率</vt:lpstr>
      <vt:lpstr>松澤亮太!アガリ率</vt:lpstr>
      <vt:lpstr>清水常緑!アガリ率</vt:lpstr>
      <vt:lpstr>西沢武留!アガリ率</vt:lpstr>
      <vt:lpstr>西野修世!アガリ率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巻島夢樹!ダマアガリ数</vt:lpstr>
      <vt:lpstr>関谷洸佑!ダマアガリ数</vt:lpstr>
      <vt:lpstr>吉澤諒!ダマアガリ数</vt:lpstr>
      <vt:lpstr>宮澤七星!ダマアガリ数</vt:lpstr>
      <vt:lpstr>高橋英将!ダマアガリ数</vt:lpstr>
      <vt:lpstr>高野源太!ダマアガリ数</vt:lpstr>
      <vt:lpstr>佐藤成!ダマアガリ数</vt:lpstr>
      <vt:lpstr>佐藤成浩!ダマアガリ数</vt:lpstr>
      <vt:lpstr>坂本羽弥斗!ダマアガリ数</vt:lpstr>
      <vt:lpstr>山崎葵!ダマアガリ数</vt:lpstr>
      <vt:lpstr>山本悠介!ダマアガリ数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松澤亮太!ダマアガリ数</vt:lpstr>
      <vt:lpstr>清水常緑!ダマアガリ数</vt:lpstr>
      <vt:lpstr>西沢武留!ダマアガリ数</vt:lpstr>
      <vt:lpstr>西野修世!ダマアガリ数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巻島夢樹!ダマアガリ率</vt:lpstr>
      <vt:lpstr>関谷洸佑!ダマアガリ率</vt:lpstr>
      <vt:lpstr>吉澤諒!ダマアガリ率</vt:lpstr>
      <vt:lpstr>宮澤七星!ダマアガリ率</vt:lpstr>
      <vt:lpstr>高橋英将!ダマアガリ率</vt:lpstr>
      <vt:lpstr>高野源太!ダマアガリ率</vt:lpstr>
      <vt:lpstr>佐藤成!ダマアガリ率</vt:lpstr>
      <vt:lpstr>佐藤成浩!ダマアガリ率</vt:lpstr>
      <vt:lpstr>坂本羽弥斗!ダマアガリ率</vt:lpstr>
      <vt:lpstr>山崎葵!ダマアガリ率</vt:lpstr>
      <vt:lpstr>山本悠介!ダマアガリ率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松澤亮太!ダマアガリ率</vt:lpstr>
      <vt:lpstr>清水常緑!ダマアガリ率</vt:lpstr>
      <vt:lpstr>西沢武留!ダマアガリ率</vt:lpstr>
      <vt:lpstr>西野修世!ダマアガリ率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井澤軌人!チョンボ数</vt:lpstr>
      <vt:lpstr>塩入悠!チョンボ数</vt:lpstr>
      <vt:lpstr>巻島夢樹!チョンボ数</vt:lpstr>
      <vt:lpstr>関谷洸佑!チョンボ数</vt:lpstr>
      <vt:lpstr>吉澤諒!チョンボ数</vt:lpstr>
      <vt:lpstr>宮澤七星!チョンボ数</vt:lpstr>
      <vt:lpstr>高橋英将!チョンボ数</vt:lpstr>
      <vt:lpstr>高野源太!チョンボ数</vt:lpstr>
      <vt:lpstr>佐藤成!チョンボ数</vt:lpstr>
      <vt:lpstr>佐藤成浩!チョンボ数</vt:lpstr>
      <vt:lpstr>坂本羽弥斗!チョンボ数</vt:lpstr>
      <vt:lpstr>山崎葵!チョンボ数</vt:lpstr>
      <vt:lpstr>山本悠介!チョンボ数</vt:lpstr>
      <vt:lpstr>市川大智!チョンボ数</vt:lpstr>
      <vt:lpstr>所附快和!チョンボ数</vt:lpstr>
      <vt:lpstr>小林郁斗!チョンボ数</vt:lpstr>
      <vt:lpstr>小林圭太!チョンボ数</vt:lpstr>
      <vt:lpstr>松澤亮太!チョンボ数</vt:lpstr>
      <vt:lpstr>清水常緑!チョンボ数</vt:lpstr>
      <vt:lpstr>西沢武留!チョンボ数</vt:lpstr>
      <vt:lpstr>西野修世!チョンボ数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井澤軌人!チョンボ率</vt:lpstr>
      <vt:lpstr>塩入悠!チョンボ率</vt:lpstr>
      <vt:lpstr>巻島夢樹!チョンボ率</vt:lpstr>
      <vt:lpstr>関谷洸佑!チョンボ率</vt:lpstr>
      <vt:lpstr>吉澤諒!チョンボ率</vt:lpstr>
      <vt:lpstr>宮澤七星!チョンボ率</vt:lpstr>
      <vt:lpstr>高橋英将!チョンボ率</vt:lpstr>
      <vt:lpstr>高野源太!チョンボ率</vt:lpstr>
      <vt:lpstr>佐藤成!チョンボ率</vt:lpstr>
      <vt:lpstr>佐藤成浩!チョンボ率</vt:lpstr>
      <vt:lpstr>坂本羽弥斗!チョンボ率</vt:lpstr>
      <vt:lpstr>山崎葵!チョンボ率</vt:lpstr>
      <vt:lpstr>山本悠介!チョンボ率</vt:lpstr>
      <vt:lpstr>市川大智!チョンボ率</vt:lpstr>
      <vt:lpstr>所附快和!チョンボ率</vt:lpstr>
      <vt:lpstr>小林郁斗!チョンボ率</vt:lpstr>
      <vt:lpstr>小林圭太!チョンボ率</vt:lpstr>
      <vt:lpstr>松澤亮太!チョンボ率</vt:lpstr>
      <vt:lpstr>清水常緑!チョンボ率</vt:lpstr>
      <vt:lpstr>西沢武留!チョンボ率</vt:lpstr>
      <vt:lpstr>西野修世!チョンボ率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井澤軌人!ツモ数</vt:lpstr>
      <vt:lpstr>塩入悠!ツモ数</vt:lpstr>
      <vt:lpstr>巻島夢樹!ツモ数</vt:lpstr>
      <vt:lpstr>関谷洸佑!ツモ数</vt:lpstr>
      <vt:lpstr>吉澤諒!ツモ数</vt:lpstr>
      <vt:lpstr>宮澤七星!ツモ数</vt:lpstr>
      <vt:lpstr>高橋英将!ツモ数</vt:lpstr>
      <vt:lpstr>高野源太!ツモ数</vt:lpstr>
      <vt:lpstr>佐藤成!ツモ数</vt:lpstr>
      <vt:lpstr>佐藤成浩!ツモ数</vt:lpstr>
      <vt:lpstr>坂本羽弥斗!ツモ数</vt:lpstr>
      <vt:lpstr>山崎葵!ツモ数</vt:lpstr>
      <vt:lpstr>山本悠介!ツモ数</vt:lpstr>
      <vt:lpstr>市川大智!ツモ数</vt:lpstr>
      <vt:lpstr>所附快和!ツモ数</vt:lpstr>
      <vt:lpstr>小林郁斗!ツモ数</vt:lpstr>
      <vt:lpstr>小林圭太!ツモ数</vt:lpstr>
      <vt:lpstr>松澤亮太!ツモ数</vt:lpstr>
      <vt:lpstr>清水常緑!ツモ数</vt:lpstr>
      <vt:lpstr>西沢武留!ツモ数</vt:lpstr>
      <vt:lpstr>西野修世!ツモ数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井澤軌人!ツモ率</vt:lpstr>
      <vt:lpstr>塩入悠!ツモ率</vt:lpstr>
      <vt:lpstr>巻島夢樹!ツモ率</vt:lpstr>
      <vt:lpstr>関谷洸佑!ツモ率</vt:lpstr>
      <vt:lpstr>吉澤諒!ツモ率</vt:lpstr>
      <vt:lpstr>宮澤七星!ツモ率</vt:lpstr>
      <vt:lpstr>高橋英将!ツモ率</vt:lpstr>
      <vt:lpstr>高野源太!ツモ率</vt:lpstr>
      <vt:lpstr>佐藤成!ツモ率</vt:lpstr>
      <vt:lpstr>佐藤成浩!ツモ率</vt:lpstr>
      <vt:lpstr>坂本羽弥斗!ツモ率</vt:lpstr>
      <vt:lpstr>山崎葵!ツモ率</vt:lpstr>
      <vt:lpstr>山本悠介!ツモ率</vt:lpstr>
      <vt:lpstr>市川大智!ツモ率</vt:lpstr>
      <vt:lpstr>所附快和!ツモ率</vt:lpstr>
      <vt:lpstr>小林郁斗!ツモ率</vt:lpstr>
      <vt:lpstr>小林圭太!ツモ率</vt:lpstr>
      <vt:lpstr>松澤亮太!ツモ率</vt:lpstr>
      <vt:lpstr>清水常緑!ツモ率</vt:lpstr>
      <vt:lpstr>西沢武留!ツモ率</vt:lpstr>
      <vt:lpstr>西野修世!ツモ率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井澤軌人!トップ数</vt:lpstr>
      <vt:lpstr>塩入悠!トップ数</vt:lpstr>
      <vt:lpstr>巻島夢樹!トップ数</vt:lpstr>
      <vt:lpstr>関谷洸佑!トップ数</vt:lpstr>
      <vt:lpstr>吉澤諒!トップ数</vt:lpstr>
      <vt:lpstr>宮澤七星!トップ数</vt:lpstr>
      <vt:lpstr>高橋英将!トップ数</vt:lpstr>
      <vt:lpstr>高野源太!トップ数</vt:lpstr>
      <vt:lpstr>佐藤成!トップ数</vt:lpstr>
      <vt:lpstr>佐藤成浩!トップ数</vt:lpstr>
      <vt:lpstr>坂本羽弥斗!トップ数</vt:lpstr>
      <vt:lpstr>山崎葵!トップ数</vt:lpstr>
      <vt:lpstr>山本悠介!トップ数</vt:lpstr>
      <vt:lpstr>市川大智!トップ数</vt:lpstr>
      <vt:lpstr>所附快和!トップ数</vt:lpstr>
      <vt:lpstr>小林郁斗!トップ数</vt:lpstr>
      <vt:lpstr>小林圭太!トップ数</vt:lpstr>
      <vt:lpstr>松澤亮太!トップ数</vt:lpstr>
      <vt:lpstr>清水常緑!トップ数</vt:lpstr>
      <vt:lpstr>西沢武留!トップ数</vt:lpstr>
      <vt:lpstr>西野修世!トップ数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井澤軌人!トップ率</vt:lpstr>
      <vt:lpstr>塩入悠!トップ率</vt:lpstr>
      <vt:lpstr>巻島夢樹!トップ率</vt:lpstr>
      <vt:lpstr>関谷洸佑!トップ率</vt:lpstr>
      <vt:lpstr>吉澤諒!トップ率</vt:lpstr>
      <vt:lpstr>宮澤七星!トップ率</vt:lpstr>
      <vt:lpstr>高橋英将!トップ率</vt:lpstr>
      <vt:lpstr>高野源太!トップ率</vt:lpstr>
      <vt:lpstr>佐藤成!トップ率</vt:lpstr>
      <vt:lpstr>佐藤成浩!トップ率</vt:lpstr>
      <vt:lpstr>坂本羽弥斗!トップ率</vt:lpstr>
      <vt:lpstr>山崎葵!トップ率</vt:lpstr>
      <vt:lpstr>山本悠介!トップ率</vt:lpstr>
      <vt:lpstr>市川大智!トップ率</vt:lpstr>
      <vt:lpstr>所附快和!トップ率</vt:lpstr>
      <vt:lpstr>小林郁斗!トップ率</vt:lpstr>
      <vt:lpstr>小林圭太!トップ率</vt:lpstr>
      <vt:lpstr>松澤亮太!トップ率</vt:lpstr>
      <vt:lpstr>清水常緑!トップ率</vt:lpstr>
      <vt:lpstr>西沢武留!トップ率</vt:lpstr>
      <vt:lpstr>西野修世!トップ率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井澤軌人!ふっとび数</vt:lpstr>
      <vt:lpstr>塩入悠!ふっとび数</vt:lpstr>
      <vt:lpstr>巻島夢樹!ふっとび数</vt:lpstr>
      <vt:lpstr>関谷洸佑!ふっとび数</vt:lpstr>
      <vt:lpstr>吉澤諒!ふっとび数</vt:lpstr>
      <vt:lpstr>宮澤七星!ふっとび数</vt:lpstr>
      <vt:lpstr>高橋英将!ふっとび数</vt:lpstr>
      <vt:lpstr>高野源太!ふっとび数</vt:lpstr>
      <vt:lpstr>佐藤成!ふっとび数</vt:lpstr>
      <vt:lpstr>佐藤成浩!ふっとび数</vt:lpstr>
      <vt:lpstr>坂本羽弥斗!ふっとび数</vt:lpstr>
      <vt:lpstr>山崎葵!ふっとび数</vt:lpstr>
      <vt:lpstr>山本悠介!ふっとび数</vt:lpstr>
      <vt:lpstr>市川大智!ふっとび数</vt:lpstr>
      <vt:lpstr>所附快和!ふっとび数</vt:lpstr>
      <vt:lpstr>小林郁斗!ふっとび数</vt:lpstr>
      <vt:lpstr>小林圭太!ふっとび数</vt:lpstr>
      <vt:lpstr>松澤亮太!ふっとび数</vt:lpstr>
      <vt:lpstr>清水常緑!ふっとび数</vt:lpstr>
      <vt:lpstr>西沢武留!ふっとび数</vt:lpstr>
      <vt:lpstr>西野修世!ふっとび数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井澤軌人!ふっとび率</vt:lpstr>
      <vt:lpstr>塩入悠!ふっとび率</vt:lpstr>
      <vt:lpstr>巻島夢樹!ふっとび率</vt:lpstr>
      <vt:lpstr>関谷洸佑!ふっとび率</vt:lpstr>
      <vt:lpstr>吉澤諒!ふっとび率</vt:lpstr>
      <vt:lpstr>宮澤七星!ふっとび率</vt:lpstr>
      <vt:lpstr>高橋英将!ふっとび率</vt:lpstr>
      <vt:lpstr>高野源太!ふっとび率</vt:lpstr>
      <vt:lpstr>佐藤成!ふっとび率</vt:lpstr>
      <vt:lpstr>佐藤成浩!ふっとび率</vt:lpstr>
      <vt:lpstr>坂本羽弥斗!ふっとび率</vt:lpstr>
      <vt:lpstr>山崎葵!ふっとび率</vt:lpstr>
      <vt:lpstr>山本悠介!ふっとび率</vt:lpstr>
      <vt:lpstr>市川大智!ふっとび率</vt:lpstr>
      <vt:lpstr>所附快和!ふっとび率</vt:lpstr>
      <vt:lpstr>小林郁斗!ふっとび率</vt:lpstr>
      <vt:lpstr>小林圭太!ふっとび率</vt:lpstr>
      <vt:lpstr>松澤亮太!ふっとび率</vt:lpstr>
      <vt:lpstr>清水常緑!ふっとび率</vt:lpstr>
      <vt:lpstr>西沢武留!ふっとび率</vt:lpstr>
      <vt:lpstr>西野修世!ふっとび率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井澤軌人!ラス数</vt:lpstr>
      <vt:lpstr>塩入悠!ラス数</vt:lpstr>
      <vt:lpstr>巻島夢樹!ラス数</vt:lpstr>
      <vt:lpstr>関谷洸佑!ラス数</vt:lpstr>
      <vt:lpstr>吉澤諒!ラス数</vt:lpstr>
      <vt:lpstr>宮澤七星!ラス数</vt:lpstr>
      <vt:lpstr>高橋英将!ラス数</vt:lpstr>
      <vt:lpstr>高野源太!ラス数</vt:lpstr>
      <vt:lpstr>佐藤成!ラス数</vt:lpstr>
      <vt:lpstr>佐藤成浩!ラス数</vt:lpstr>
      <vt:lpstr>坂本羽弥斗!ラス数</vt:lpstr>
      <vt:lpstr>山崎葵!ラス数</vt:lpstr>
      <vt:lpstr>山本悠介!ラス数</vt:lpstr>
      <vt:lpstr>市川大智!ラス数</vt:lpstr>
      <vt:lpstr>所附快和!ラス数</vt:lpstr>
      <vt:lpstr>小林郁斗!ラス数</vt:lpstr>
      <vt:lpstr>小林圭太!ラス数</vt:lpstr>
      <vt:lpstr>松澤亮太!ラス数</vt:lpstr>
      <vt:lpstr>清水常緑!ラス数</vt:lpstr>
      <vt:lpstr>西沢武留!ラス数</vt:lpstr>
      <vt:lpstr>西野修世!ラス数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井澤軌人!ラス率</vt:lpstr>
      <vt:lpstr>塩入悠!ラス率</vt:lpstr>
      <vt:lpstr>巻島夢樹!ラス率</vt:lpstr>
      <vt:lpstr>関谷洸佑!ラス率</vt:lpstr>
      <vt:lpstr>吉澤諒!ラス率</vt:lpstr>
      <vt:lpstr>宮澤七星!ラス率</vt:lpstr>
      <vt:lpstr>高橋英将!ラス率</vt:lpstr>
      <vt:lpstr>高野源太!ラス率</vt:lpstr>
      <vt:lpstr>佐藤成!ラス率</vt:lpstr>
      <vt:lpstr>佐藤成浩!ラス率</vt:lpstr>
      <vt:lpstr>坂本羽弥斗!ラス率</vt:lpstr>
      <vt:lpstr>山崎葵!ラス率</vt:lpstr>
      <vt:lpstr>山本悠介!ラス率</vt:lpstr>
      <vt:lpstr>市川大智!ラス率</vt:lpstr>
      <vt:lpstr>所附快和!ラス率</vt:lpstr>
      <vt:lpstr>小林郁斗!ラス率</vt:lpstr>
      <vt:lpstr>小林圭太!ラス率</vt:lpstr>
      <vt:lpstr>松澤亮太!ラス率</vt:lpstr>
      <vt:lpstr>清水常緑!ラス率</vt:lpstr>
      <vt:lpstr>西沢武留!ラス率</vt:lpstr>
      <vt:lpstr>西野修世!ラス率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巻島夢樹!リーチアガリ数</vt:lpstr>
      <vt:lpstr>関谷洸佑!リーチアガリ数</vt:lpstr>
      <vt:lpstr>吉澤諒!リーチアガリ数</vt:lpstr>
      <vt:lpstr>宮澤七星!リーチアガリ数</vt:lpstr>
      <vt:lpstr>高橋英将!リーチアガリ数</vt:lpstr>
      <vt:lpstr>高野源太!リーチアガリ数</vt:lpstr>
      <vt:lpstr>佐藤成!リーチアガリ数</vt:lpstr>
      <vt:lpstr>佐藤成浩!リーチアガリ数</vt:lpstr>
      <vt:lpstr>坂本羽弥斗!リーチアガリ数</vt:lpstr>
      <vt:lpstr>山崎葵!リーチアガリ数</vt:lpstr>
      <vt:lpstr>山本悠介!リーチアガリ数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松澤亮太!リーチアガリ数</vt:lpstr>
      <vt:lpstr>清水常緑!リーチアガリ数</vt:lpstr>
      <vt:lpstr>西沢武留!リーチアガリ数</vt:lpstr>
      <vt:lpstr>西野修世!リーチアガリ数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巻島夢樹!リーチアガリ率</vt:lpstr>
      <vt:lpstr>関谷洸佑!リーチアガリ率</vt:lpstr>
      <vt:lpstr>吉澤諒!リーチアガリ率</vt:lpstr>
      <vt:lpstr>宮澤七星!リーチアガリ率</vt:lpstr>
      <vt:lpstr>高橋英将!リーチアガリ率</vt:lpstr>
      <vt:lpstr>高野源太!リーチアガリ率</vt:lpstr>
      <vt:lpstr>佐藤成!リーチアガリ率</vt:lpstr>
      <vt:lpstr>佐藤成浩!リーチアガリ率</vt:lpstr>
      <vt:lpstr>坂本羽弥斗!リーチアガリ率</vt:lpstr>
      <vt:lpstr>山崎葵!リーチアガリ率</vt:lpstr>
      <vt:lpstr>山本悠介!リーチアガリ率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松澤亮太!リーチアガリ率</vt:lpstr>
      <vt:lpstr>清水常緑!リーチアガリ率</vt:lpstr>
      <vt:lpstr>西沢武留!リーチアガリ率</vt:lpstr>
      <vt:lpstr>西野修世!リーチアガリ率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井澤軌人!リーチ数</vt:lpstr>
      <vt:lpstr>塩入悠!リーチ数</vt:lpstr>
      <vt:lpstr>巻島夢樹!リーチ数</vt:lpstr>
      <vt:lpstr>関谷洸佑!リーチ数</vt:lpstr>
      <vt:lpstr>吉澤諒!リーチ数</vt:lpstr>
      <vt:lpstr>宮澤七星!リーチ数</vt:lpstr>
      <vt:lpstr>高橋英将!リーチ数</vt:lpstr>
      <vt:lpstr>高野源太!リーチ数</vt:lpstr>
      <vt:lpstr>佐藤成!リーチ数</vt:lpstr>
      <vt:lpstr>佐藤成浩!リーチ数</vt:lpstr>
      <vt:lpstr>坂本羽弥斗!リーチ数</vt:lpstr>
      <vt:lpstr>山崎葵!リーチ数</vt:lpstr>
      <vt:lpstr>山本悠介!リーチ数</vt:lpstr>
      <vt:lpstr>市川大智!リーチ数</vt:lpstr>
      <vt:lpstr>所附快和!リーチ数</vt:lpstr>
      <vt:lpstr>小林郁斗!リーチ数</vt:lpstr>
      <vt:lpstr>小林圭太!リーチ数</vt:lpstr>
      <vt:lpstr>松澤亮太!リーチ数</vt:lpstr>
      <vt:lpstr>清水常緑!リーチ数</vt:lpstr>
      <vt:lpstr>西沢武留!リーチ数</vt:lpstr>
      <vt:lpstr>西野修世!リーチ数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巻島夢樹!リーチ成功数</vt:lpstr>
      <vt:lpstr>関谷洸佑!リーチ成功数</vt:lpstr>
      <vt:lpstr>吉澤諒!リーチ成功数</vt:lpstr>
      <vt:lpstr>宮澤七星!リーチ成功数</vt:lpstr>
      <vt:lpstr>高橋英将!リーチ成功数</vt:lpstr>
      <vt:lpstr>高野源太!リーチ成功数</vt:lpstr>
      <vt:lpstr>佐藤成!リーチ成功数</vt:lpstr>
      <vt:lpstr>佐藤成浩!リーチ成功数</vt:lpstr>
      <vt:lpstr>坂本羽弥斗!リーチ成功数</vt:lpstr>
      <vt:lpstr>山崎葵!リーチ成功数</vt:lpstr>
      <vt:lpstr>山本悠介!リーチ成功数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松澤亮太!リーチ成功数</vt:lpstr>
      <vt:lpstr>清水常緑!リーチ成功数</vt:lpstr>
      <vt:lpstr>西沢武留!リーチ成功数</vt:lpstr>
      <vt:lpstr>西野修世!リーチ成功数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巻島夢樹!リーチ成功率</vt:lpstr>
      <vt:lpstr>関谷洸佑!リーチ成功率</vt:lpstr>
      <vt:lpstr>吉澤諒!リーチ成功率</vt:lpstr>
      <vt:lpstr>宮澤七星!リーチ成功率</vt:lpstr>
      <vt:lpstr>高橋英将!リーチ成功率</vt:lpstr>
      <vt:lpstr>高野源太!リーチ成功率</vt:lpstr>
      <vt:lpstr>佐藤成!リーチ成功率</vt:lpstr>
      <vt:lpstr>佐藤成浩!リーチ成功率</vt:lpstr>
      <vt:lpstr>坂本羽弥斗!リーチ成功率</vt:lpstr>
      <vt:lpstr>山崎葵!リーチ成功率</vt:lpstr>
      <vt:lpstr>山本悠介!リーチ成功率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松澤亮太!リーチ成功率</vt:lpstr>
      <vt:lpstr>清水常緑!リーチ成功率</vt:lpstr>
      <vt:lpstr>西沢武留!リーチ成功率</vt:lpstr>
      <vt:lpstr>西野修世!リーチ成功率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井澤軌人!リーチ率</vt:lpstr>
      <vt:lpstr>塩入悠!リーチ率</vt:lpstr>
      <vt:lpstr>巻島夢樹!リーチ率</vt:lpstr>
      <vt:lpstr>関谷洸佑!リーチ率</vt:lpstr>
      <vt:lpstr>吉澤諒!リーチ率</vt:lpstr>
      <vt:lpstr>宮澤七星!リーチ率</vt:lpstr>
      <vt:lpstr>高橋英将!リーチ率</vt:lpstr>
      <vt:lpstr>高野源太!リーチ率</vt:lpstr>
      <vt:lpstr>佐藤成!リーチ率</vt:lpstr>
      <vt:lpstr>佐藤成浩!リーチ率</vt:lpstr>
      <vt:lpstr>坂本羽弥斗!リーチ率</vt:lpstr>
      <vt:lpstr>山崎葵!リーチ率</vt:lpstr>
      <vt:lpstr>山本悠介!リーチ率</vt:lpstr>
      <vt:lpstr>市川大智!リーチ率</vt:lpstr>
      <vt:lpstr>所附快和!リーチ率</vt:lpstr>
      <vt:lpstr>小林郁斗!リーチ率</vt:lpstr>
      <vt:lpstr>小林圭太!リーチ率</vt:lpstr>
      <vt:lpstr>松澤亮太!リーチ率</vt:lpstr>
      <vt:lpstr>清水常緑!リーチ率</vt:lpstr>
      <vt:lpstr>西沢武留!リーチ率</vt:lpstr>
      <vt:lpstr>西野修世!リーチ率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井澤軌人!ロン数</vt:lpstr>
      <vt:lpstr>塩入悠!ロン数</vt:lpstr>
      <vt:lpstr>巻島夢樹!ロン数</vt:lpstr>
      <vt:lpstr>関谷洸佑!ロン数</vt:lpstr>
      <vt:lpstr>吉澤諒!ロン数</vt:lpstr>
      <vt:lpstr>宮澤七星!ロン数</vt:lpstr>
      <vt:lpstr>高橋英将!ロン数</vt:lpstr>
      <vt:lpstr>高野源太!ロン数</vt:lpstr>
      <vt:lpstr>佐藤成!ロン数</vt:lpstr>
      <vt:lpstr>佐藤成浩!ロン数</vt:lpstr>
      <vt:lpstr>坂本羽弥斗!ロン数</vt:lpstr>
      <vt:lpstr>山崎葵!ロン数</vt:lpstr>
      <vt:lpstr>山本悠介!ロン数</vt:lpstr>
      <vt:lpstr>市川大智!ロン数</vt:lpstr>
      <vt:lpstr>所附快和!ロン数</vt:lpstr>
      <vt:lpstr>小林郁斗!ロン数</vt:lpstr>
      <vt:lpstr>小林圭太!ロン数</vt:lpstr>
      <vt:lpstr>松澤亮太!ロン数</vt:lpstr>
      <vt:lpstr>清水常緑!ロン数</vt:lpstr>
      <vt:lpstr>西沢武留!ロン数</vt:lpstr>
      <vt:lpstr>西野修世!ロン数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井澤軌人!ロン率</vt:lpstr>
      <vt:lpstr>塩入悠!ロン率</vt:lpstr>
      <vt:lpstr>巻島夢樹!ロン率</vt:lpstr>
      <vt:lpstr>関谷洸佑!ロン率</vt:lpstr>
      <vt:lpstr>吉澤諒!ロン率</vt:lpstr>
      <vt:lpstr>宮澤七星!ロン率</vt:lpstr>
      <vt:lpstr>高橋英将!ロン率</vt:lpstr>
      <vt:lpstr>高野源太!ロン率</vt:lpstr>
      <vt:lpstr>佐藤成!ロン率</vt:lpstr>
      <vt:lpstr>佐藤成浩!ロン率</vt:lpstr>
      <vt:lpstr>坂本羽弥斗!ロン率</vt:lpstr>
      <vt:lpstr>山崎葵!ロン率</vt:lpstr>
      <vt:lpstr>山本悠介!ロン率</vt:lpstr>
      <vt:lpstr>市川大智!ロン率</vt:lpstr>
      <vt:lpstr>所附快和!ロン率</vt:lpstr>
      <vt:lpstr>小林郁斗!ロン率</vt:lpstr>
      <vt:lpstr>小林圭太!ロン率</vt:lpstr>
      <vt:lpstr>松澤亮太!ロン率</vt:lpstr>
      <vt:lpstr>清水常緑!ロン率</vt:lpstr>
      <vt:lpstr>西沢武留!ロン率</vt:lpstr>
      <vt:lpstr>西野修世!ロン率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巻島夢樹!現行連続アガリ</vt:lpstr>
      <vt:lpstr>関谷洸佑!現行連続アガリ</vt:lpstr>
      <vt:lpstr>吉澤諒!現行連続アガリ</vt:lpstr>
      <vt:lpstr>宮澤七星!現行連続アガリ</vt:lpstr>
      <vt:lpstr>高橋英将!現行連続アガリ</vt:lpstr>
      <vt:lpstr>高野源太!現行連続アガリ</vt:lpstr>
      <vt:lpstr>佐藤成!現行連続アガリ</vt:lpstr>
      <vt:lpstr>佐藤成浩!現行連続アガリ</vt:lpstr>
      <vt:lpstr>坂本羽弥斗!現行連続アガリ</vt:lpstr>
      <vt:lpstr>山崎葵!現行連続アガリ</vt:lpstr>
      <vt:lpstr>山本悠介!現行連続アガリ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松澤亮太!現行連続アガリ</vt:lpstr>
      <vt:lpstr>清水常緑!現行連続アガリ</vt:lpstr>
      <vt:lpstr>西沢武留!現行連続アガリ</vt:lpstr>
      <vt:lpstr>西野修世!現行連続アガリ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巻島夢樹!現行連続無放銃</vt:lpstr>
      <vt:lpstr>関谷洸佑!現行連続無放銃</vt:lpstr>
      <vt:lpstr>吉澤諒!現行連続無放銃</vt:lpstr>
      <vt:lpstr>宮澤七星!現行連続無放銃</vt:lpstr>
      <vt:lpstr>高橋英将!現行連続無放銃</vt:lpstr>
      <vt:lpstr>高野源太!現行連続無放銃</vt:lpstr>
      <vt:lpstr>佐藤成!現行連続無放銃</vt:lpstr>
      <vt:lpstr>佐藤成浩!現行連続無放銃</vt:lpstr>
      <vt:lpstr>坂本羽弥斗!現行連続無放銃</vt:lpstr>
      <vt:lpstr>山崎葵!現行連続無放銃</vt:lpstr>
      <vt:lpstr>山本悠介!現行連続無放銃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松澤亮太!現行連続無放銃</vt:lpstr>
      <vt:lpstr>清水常緑!現行連続無放銃</vt:lpstr>
      <vt:lpstr>西沢武留!現行連続無放銃</vt:lpstr>
      <vt:lpstr>西野修世!現行連続無放銃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井澤軌人!最高点</vt:lpstr>
      <vt:lpstr>塩入悠!最高点</vt:lpstr>
      <vt:lpstr>巻島夢樹!最高点</vt:lpstr>
      <vt:lpstr>関谷洸佑!最高点</vt:lpstr>
      <vt:lpstr>吉澤諒!最高点</vt:lpstr>
      <vt:lpstr>宮澤七星!最高点</vt:lpstr>
      <vt:lpstr>高橋英将!最高点</vt:lpstr>
      <vt:lpstr>高野源太!最高点</vt:lpstr>
      <vt:lpstr>佐藤成!最高点</vt:lpstr>
      <vt:lpstr>佐藤成浩!最高点</vt:lpstr>
      <vt:lpstr>坂本羽弥斗!最高点</vt:lpstr>
      <vt:lpstr>山崎葵!最高点</vt:lpstr>
      <vt:lpstr>山本悠介!最高点</vt:lpstr>
      <vt:lpstr>市川大智!最高点</vt:lpstr>
      <vt:lpstr>所附快和!最高点</vt:lpstr>
      <vt:lpstr>小林郁斗!最高点</vt:lpstr>
      <vt:lpstr>小林圭太!最高点</vt:lpstr>
      <vt:lpstr>松澤亮太!最高点</vt:lpstr>
      <vt:lpstr>清水常緑!最高点</vt:lpstr>
      <vt:lpstr>西沢武留!最高点</vt:lpstr>
      <vt:lpstr>西野修世!最高点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井澤軌人!最大ドラ数</vt:lpstr>
      <vt:lpstr>塩入悠!最大ドラ数</vt:lpstr>
      <vt:lpstr>巻島夢樹!最大ドラ数</vt:lpstr>
      <vt:lpstr>関谷洸佑!最大ドラ数</vt:lpstr>
      <vt:lpstr>吉澤諒!最大ドラ数</vt:lpstr>
      <vt:lpstr>宮澤七星!最大ドラ数</vt:lpstr>
      <vt:lpstr>高橋英将!最大ドラ数</vt:lpstr>
      <vt:lpstr>高野源太!最大ドラ数</vt:lpstr>
      <vt:lpstr>佐藤成!最大ドラ数</vt:lpstr>
      <vt:lpstr>佐藤成浩!最大ドラ数</vt:lpstr>
      <vt:lpstr>坂本羽弥斗!最大ドラ数</vt:lpstr>
      <vt:lpstr>山崎葵!最大ドラ数</vt:lpstr>
      <vt:lpstr>山本悠介!最大ドラ数</vt:lpstr>
      <vt:lpstr>市川大智!最大ドラ数</vt:lpstr>
      <vt:lpstr>所附快和!最大ドラ数</vt:lpstr>
      <vt:lpstr>小林郁斗!最大ドラ数</vt:lpstr>
      <vt:lpstr>小林圭太!最大ドラ数</vt:lpstr>
      <vt:lpstr>松澤亮太!最大ドラ数</vt:lpstr>
      <vt:lpstr>清水常緑!最大ドラ数</vt:lpstr>
      <vt:lpstr>西沢武留!最大ドラ数</vt:lpstr>
      <vt:lpstr>西野修世!最大ドラ数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井澤軌人!最大点数</vt:lpstr>
      <vt:lpstr>塩入悠!最大点数</vt:lpstr>
      <vt:lpstr>巻島夢樹!最大点数</vt:lpstr>
      <vt:lpstr>関谷洸佑!最大点数</vt:lpstr>
      <vt:lpstr>吉澤諒!最大点数</vt:lpstr>
      <vt:lpstr>宮澤七星!最大点数</vt:lpstr>
      <vt:lpstr>高橋英将!最大点数</vt:lpstr>
      <vt:lpstr>高野源太!最大点数</vt:lpstr>
      <vt:lpstr>佐藤成!最大点数</vt:lpstr>
      <vt:lpstr>佐藤成浩!最大点数</vt:lpstr>
      <vt:lpstr>坂本羽弥斗!最大点数</vt:lpstr>
      <vt:lpstr>山崎葵!最大点数</vt:lpstr>
      <vt:lpstr>山本悠介!最大点数</vt:lpstr>
      <vt:lpstr>市川大智!最大点数</vt:lpstr>
      <vt:lpstr>所附快和!最大点数</vt:lpstr>
      <vt:lpstr>小林郁斗!最大点数</vt:lpstr>
      <vt:lpstr>小林圭太!最大点数</vt:lpstr>
      <vt:lpstr>松澤亮太!最大点数</vt:lpstr>
      <vt:lpstr>清水常緑!最大点数</vt:lpstr>
      <vt:lpstr>西沢武留!最大点数</vt:lpstr>
      <vt:lpstr>西野修世!最大点数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井澤軌人!三位数</vt:lpstr>
      <vt:lpstr>塩入悠!三位数</vt:lpstr>
      <vt:lpstr>巻島夢樹!三位数</vt:lpstr>
      <vt:lpstr>関谷洸佑!三位数</vt:lpstr>
      <vt:lpstr>吉澤諒!三位数</vt:lpstr>
      <vt:lpstr>宮澤七星!三位数</vt:lpstr>
      <vt:lpstr>高橋英将!三位数</vt:lpstr>
      <vt:lpstr>高野源太!三位数</vt:lpstr>
      <vt:lpstr>佐藤成!三位数</vt:lpstr>
      <vt:lpstr>佐藤成浩!三位数</vt:lpstr>
      <vt:lpstr>坂本羽弥斗!三位数</vt:lpstr>
      <vt:lpstr>山崎葵!三位数</vt:lpstr>
      <vt:lpstr>山本悠介!三位数</vt:lpstr>
      <vt:lpstr>市川大智!三位数</vt:lpstr>
      <vt:lpstr>所附快和!三位数</vt:lpstr>
      <vt:lpstr>小林郁斗!三位数</vt:lpstr>
      <vt:lpstr>小林圭太!三位数</vt:lpstr>
      <vt:lpstr>松澤亮太!三位数</vt:lpstr>
      <vt:lpstr>清水常緑!三位数</vt:lpstr>
      <vt:lpstr>西沢武留!三位数</vt:lpstr>
      <vt:lpstr>西野修世!三位数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井澤軌人!三位率</vt:lpstr>
      <vt:lpstr>塩入悠!三位率</vt:lpstr>
      <vt:lpstr>巻島夢樹!三位率</vt:lpstr>
      <vt:lpstr>関谷洸佑!三位率</vt:lpstr>
      <vt:lpstr>吉澤諒!三位率</vt:lpstr>
      <vt:lpstr>宮澤七星!三位率</vt:lpstr>
      <vt:lpstr>高橋英将!三位率</vt:lpstr>
      <vt:lpstr>高野源太!三位率</vt:lpstr>
      <vt:lpstr>佐藤成!三位率</vt:lpstr>
      <vt:lpstr>佐藤成浩!三位率</vt:lpstr>
      <vt:lpstr>坂本羽弥斗!三位率</vt:lpstr>
      <vt:lpstr>山崎葵!三位率</vt:lpstr>
      <vt:lpstr>山本悠介!三位率</vt:lpstr>
      <vt:lpstr>市川大智!三位率</vt:lpstr>
      <vt:lpstr>所附快和!三位率</vt:lpstr>
      <vt:lpstr>小林郁斗!三位率</vt:lpstr>
      <vt:lpstr>小林圭太!三位率</vt:lpstr>
      <vt:lpstr>松澤亮太!三位率</vt:lpstr>
      <vt:lpstr>清水常緑!三位率</vt:lpstr>
      <vt:lpstr>西沢武留!三位率</vt:lpstr>
      <vt:lpstr>西野修世!三位率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井澤軌人!総局数</vt:lpstr>
      <vt:lpstr>塩入悠!総局数</vt:lpstr>
      <vt:lpstr>巻島夢樹!総局数</vt:lpstr>
      <vt:lpstr>関谷洸佑!総局数</vt:lpstr>
      <vt:lpstr>吉澤諒!総局数</vt:lpstr>
      <vt:lpstr>宮澤七星!総局数</vt:lpstr>
      <vt:lpstr>高橋英将!総局数</vt:lpstr>
      <vt:lpstr>高野源太!総局数</vt:lpstr>
      <vt:lpstr>佐藤成!総局数</vt:lpstr>
      <vt:lpstr>佐藤成浩!総局数</vt:lpstr>
      <vt:lpstr>坂本羽弥斗!総局数</vt:lpstr>
      <vt:lpstr>山崎葵!総局数</vt:lpstr>
      <vt:lpstr>山本悠介!総局数</vt:lpstr>
      <vt:lpstr>市川大智!総局数</vt:lpstr>
      <vt:lpstr>所附快和!総局数</vt:lpstr>
      <vt:lpstr>小林郁斗!総局数</vt:lpstr>
      <vt:lpstr>小林圭太!総局数</vt:lpstr>
      <vt:lpstr>松澤亮太!総局数</vt:lpstr>
      <vt:lpstr>清水常緑!総局数</vt:lpstr>
      <vt:lpstr>西沢武留!総局数</vt:lpstr>
      <vt:lpstr>西野修世!総局数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井澤軌人!対戦数</vt:lpstr>
      <vt:lpstr>塩入悠!対戦数</vt:lpstr>
      <vt:lpstr>巻島夢樹!対戦数</vt:lpstr>
      <vt:lpstr>関谷洸佑!対戦数</vt:lpstr>
      <vt:lpstr>吉澤諒!対戦数</vt:lpstr>
      <vt:lpstr>宮澤七星!対戦数</vt:lpstr>
      <vt:lpstr>高橋英将!対戦数</vt:lpstr>
      <vt:lpstr>高野源太!対戦数</vt:lpstr>
      <vt:lpstr>佐藤成!対戦数</vt:lpstr>
      <vt:lpstr>佐藤成浩!対戦数</vt:lpstr>
      <vt:lpstr>坂本羽弥斗!対戦数</vt:lpstr>
      <vt:lpstr>山崎葵!対戦数</vt:lpstr>
      <vt:lpstr>山本悠介!対戦数</vt:lpstr>
      <vt:lpstr>市川大智!対戦数</vt:lpstr>
      <vt:lpstr>所附快和!対戦数</vt:lpstr>
      <vt:lpstr>小林郁斗!対戦数</vt:lpstr>
      <vt:lpstr>小林圭太!対戦数</vt:lpstr>
      <vt:lpstr>松澤亮太!対戦数</vt:lpstr>
      <vt:lpstr>清水常緑!対戦数</vt:lpstr>
      <vt:lpstr>西沢武留!対戦数</vt:lpstr>
      <vt:lpstr>西野修世!対戦数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巻島夢樹!通算アガリ点</vt:lpstr>
      <vt:lpstr>関谷洸佑!通算アガリ点</vt:lpstr>
      <vt:lpstr>吉澤諒!通算アガリ点</vt:lpstr>
      <vt:lpstr>宮澤七星!通算アガリ点</vt:lpstr>
      <vt:lpstr>高橋英将!通算アガリ点</vt:lpstr>
      <vt:lpstr>高野源太!通算アガリ点</vt:lpstr>
      <vt:lpstr>佐藤成!通算アガリ点</vt:lpstr>
      <vt:lpstr>佐藤成浩!通算アガリ点</vt:lpstr>
      <vt:lpstr>坂本羽弥斗!通算アガリ点</vt:lpstr>
      <vt:lpstr>山崎葵!通算アガリ点</vt:lpstr>
      <vt:lpstr>山本悠介!通算アガリ点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松澤亮太!通算アガリ点</vt:lpstr>
      <vt:lpstr>清水常緑!通算アガリ点</vt:lpstr>
      <vt:lpstr>西沢武留!通算アガリ点</vt:lpstr>
      <vt:lpstr>西野修世!通算アガリ点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井澤軌人!通算スコア</vt:lpstr>
      <vt:lpstr>塩入悠!通算スコア</vt:lpstr>
      <vt:lpstr>巻島夢樹!通算スコア</vt:lpstr>
      <vt:lpstr>関谷洸佑!通算スコア</vt:lpstr>
      <vt:lpstr>吉澤諒!通算スコア</vt:lpstr>
      <vt:lpstr>宮澤七星!通算スコア</vt:lpstr>
      <vt:lpstr>高橋英将!通算スコア</vt:lpstr>
      <vt:lpstr>高野源太!通算スコア</vt:lpstr>
      <vt:lpstr>佐藤成!通算スコア</vt:lpstr>
      <vt:lpstr>佐藤成浩!通算スコア</vt:lpstr>
      <vt:lpstr>坂本羽弥斗!通算スコア</vt:lpstr>
      <vt:lpstr>山崎葵!通算スコア</vt:lpstr>
      <vt:lpstr>山本悠介!通算スコア</vt:lpstr>
      <vt:lpstr>市川大智!通算スコア</vt:lpstr>
      <vt:lpstr>所附快和!通算スコア</vt:lpstr>
      <vt:lpstr>小林郁斗!通算スコア</vt:lpstr>
      <vt:lpstr>小林圭太!通算スコア</vt:lpstr>
      <vt:lpstr>松澤亮太!通算スコア</vt:lpstr>
      <vt:lpstr>清水常緑!通算スコア</vt:lpstr>
      <vt:lpstr>西沢武留!通算スコア</vt:lpstr>
      <vt:lpstr>西野修世!通算スコア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巻島夢樹!通算副露アガリ点</vt:lpstr>
      <vt:lpstr>関谷洸佑!通算副露アガリ点</vt:lpstr>
      <vt:lpstr>吉澤諒!通算副露アガリ点</vt:lpstr>
      <vt:lpstr>宮澤七星!通算副露アガリ点</vt:lpstr>
      <vt:lpstr>高橋英将!通算副露アガリ点</vt:lpstr>
      <vt:lpstr>高野源太!通算副露アガリ点</vt:lpstr>
      <vt:lpstr>佐藤成!通算副露アガリ点</vt:lpstr>
      <vt:lpstr>佐藤成浩!通算副露アガリ点</vt:lpstr>
      <vt:lpstr>坂本羽弥斗!通算副露アガリ点</vt:lpstr>
      <vt:lpstr>山崎葵!通算副露アガリ点</vt:lpstr>
      <vt:lpstr>山本悠介!通算副露アガリ点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松澤亮太!通算副露アガリ点</vt:lpstr>
      <vt:lpstr>清水常緑!通算副露アガリ点</vt:lpstr>
      <vt:lpstr>西沢武留!通算副露アガリ点</vt:lpstr>
      <vt:lpstr>西野修世!通算副露アガリ点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井澤軌人!通算放銃点</vt:lpstr>
      <vt:lpstr>塩入悠!通算放銃点</vt:lpstr>
      <vt:lpstr>巻島夢樹!通算放銃点</vt:lpstr>
      <vt:lpstr>関谷洸佑!通算放銃点</vt:lpstr>
      <vt:lpstr>吉澤諒!通算放銃点</vt:lpstr>
      <vt:lpstr>宮澤七星!通算放銃点</vt:lpstr>
      <vt:lpstr>高橋英将!通算放銃点</vt:lpstr>
      <vt:lpstr>高野源太!通算放銃点</vt:lpstr>
      <vt:lpstr>佐藤成!通算放銃点</vt:lpstr>
      <vt:lpstr>佐藤成浩!通算放銃点</vt:lpstr>
      <vt:lpstr>坂本羽弥斗!通算放銃点</vt:lpstr>
      <vt:lpstr>山崎葵!通算放銃点</vt:lpstr>
      <vt:lpstr>山本悠介!通算放銃点</vt:lpstr>
      <vt:lpstr>市川大智!通算放銃点</vt:lpstr>
      <vt:lpstr>所附快和!通算放銃点</vt:lpstr>
      <vt:lpstr>小林郁斗!通算放銃点</vt:lpstr>
      <vt:lpstr>小林圭太!通算放銃点</vt:lpstr>
      <vt:lpstr>松澤亮太!通算放銃点</vt:lpstr>
      <vt:lpstr>清水常緑!通算放銃点</vt:lpstr>
      <vt:lpstr>西沢武留!通算放銃点</vt:lpstr>
      <vt:lpstr>西野修世!通算放銃点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巻島夢樹!通算門前アガリ点</vt:lpstr>
      <vt:lpstr>関谷洸佑!通算門前アガリ点</vt:lpstr>
      <vt:lpstr>吉澤諒!通算門前アガリ点</vt:lpstr>
      <vt:lpstr>宮澤七星!通算門前アガリ点</vt:lpstr>
      <vt:lpstr>高橋英将!通算門前アガリ点</vt:lpstr>
      <vt:lpstr>高野源太!通算門前アガリ点</vt:lpstr>
      <vt:lpstr>佐藤成!通算門前アガリ点</vt:lpstr>
      <vt:lpstr>佐藤成浩!通算門前アガリ点</vt:lpstr>
      <vt:lpstr>坂本羽弥斗!通算門前アガリ点</vt:lpstr>
      <vt:lpstr>山崎葵!通算門前アガリ点</vt:lpstr>
      <vt:lpstr>山本悠介!通算門前アガリ点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松澤亮太!通算門前アガリ点</vt:lpstr>
      <vt:lpstr>清水常緑!通算門前アガリ点</vt:lpstr>
      <vt:lpstr>西沢武留!通算門前アガリ点</vt:lpstr>
      <vt:lpstr>西野修世!通算門前アガリ点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井澤軌人!二位数</vt:lpstr>
      <vt:lpstr>塩入悠!二位数</vt:lpstr>
      <vt:lpstr>巻島夢樹!二位数</vt:lpstr>
      <vt:lpstr>関谷洸佑!二位数</vt:lpstr>
      <vt:lpstr>吉澤諒!二位数</vt:lpstr>
      <vt:lpstr>宮澤七星!二位数</vt:lpstr>
      <vt:lpstr>高橋英将!二位数</vt:lpstr>
      <vt:lpstr>高野源太!二位数</vt:lpstr>
      <vt:lpstr>佐藤成!二位数</vt:lpstr>
      <vt:lpstr>佐藤成浩!二位数</vt:lpstr>
      <vt:lpstr>坂本羽弥斗!二位数</vt:lpstr>
      <vt:lpstr>山崎葵!二位数</vt:lpstr>
      <vt:lpstr>山本悠介!二位数</vt:lpstr>
      <vt:lpstr>市川大智!二位数</vt:lpstr>
      <vt:lpstr>所附快和!二位数</vt:lpstr>
      <vt:lpstr>小林郁斗!二位数</vt:lpstr>
      <vt:lpstr>小林圭太!二位数</vt:lpstr>
      <vt:lpstr>松澤亮太!二位数</vt:lpstr>
      <vt:lpstr>清水常緑!二位数</vt:lpstr>
      <vt:lpstr>西沢武留!二位数</vt:lpstr>
      <vt:lpstr>西野修世!二位数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井澤軌人!二位率</vt:lpstr>
      <vt:lpstr>塩入悠!二位率</vt:lpstr>
      <vt:lpstr>巻島夢樹!二位率</vt:lpstr>
      <vt:lpstr>関谷洸佑!二位率</vt:lpstr>
      <vt:lpstr>吉澤諒!二位率</vt:lpstr>
      <vt:lpstr>宮澤七星!二位率</vt:lpstr>
      <vt:lpstr>高橋英将!二位率</vt:lpstr>
      <vt:lpstr>高野源太!二位率</vt:lpstr>
      <vt:lpstr>佐藤成!二位率</vt:lpstr>
      <vt:lpstr>佐藤成浩!二位率</vt:lpstr>
      <vt:lpstr>坂本羽弥斗!二位率</vt:lpstr>
      <vt:lpstr>山崎葵!二位率</vt:lpstr>
      <vt:lpstr>山本悠介!二位率</vt:lpstr>
      <vt:lpstr>市川大智!二位率</vt:lpstr>
      <vt:lpstr>所附快和!二位率</vt:lpstr>
      <vt:lpstr>小林郁斗!二位率</vt:lpstr>
      <vt:lpstr>小林圭太!二位率</vt:lpstr>
      <vt:lpstr>松澤亮太!二位率</vt:lpstr>
      <vt:lpstr>清水常緑!二位率</vt:lpstr>
      <vt:lpstr>西沢武留!二位率</vt:lpstr>
      <vt:lpstr>西野修世!二位率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巻島夢樹!副露アガリ数</vt:lpstr>
      <vt:lpstr>関谷洸佑!副露アガリ数</vt:lpstr>
      <vt:lpstr>吉澤諒!副露アガリ数</vt:lpstr>
      <vt:lpstr>宮澤七星!副露アガリ数</vt:lpstr>
      <vt:lpstr>高橋英将!副露アガリ数</vt:lpstr>
      <vt:lpstr>高野源太!副露アガリ数</vt:lpstr>
      <vt:lpstr>佐藤成!副露アガリ数</vt:lpstr>
      <vt:lpstr>佐藤成浩!副露アガリ数</vt:lpstr>
      <vt:lpstr>坂本羽弥斗!副露アガリ数</vt:lpstr>
      <vt:lpstr>山崎葵!副露アガリ数</vt:lpstr>
      <vt:lpstr>山本悠介!副露アガリ数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松澤亮太!副露アガリ数</vt:lpstr>
      <vt:lpstr>清水常緑!副露アガリ数</vt:lpstr>
      <vt:lpstr>西沢武留!副露アガリ数</vt:lpstr>
      <vt:lpstr>西野修世!副露アガリ数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巻島夢樹!副露アガリ点</vt:lpstr>
      <vt:lpstr>関谷洸佑!副露アガリ点</vt:lpstr>
      <vt:lpstr>吉澤諒!副露アガリ点</vt:lpstr>
      <vt:lpstr>宮澤七星!副露アガリ点</vt:lpstr>
      <vt:lpstr>高橋英将!副露アガリ点</vt:lpstr>
      <vt:lpstr>高野源太!副露アガリ点</vt:lpstr>
      <vt:lpstr>佐藤成!副露アガリ点</vt:lpstr>
      <vt:lpstr>佐藤成浩!副露アガリ点</vt:lpstr>
      <vt:lpstr>坂本羽弥斗!副露アガリ点</vt:lpstr>
      <vt:lpstr>山崎葵!副露アガリ点</vt:lpstr>
      <vt:lpstr>山本悠介!副露アガリ点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松澤亮太!副露アガリ点</vt:lpstr>
      <vt:lpstr>清水常緑!副露アガリ点</vt:lpstr>
      <vt:lpstr>西沢武留!副露アガリ点</vt:lpstr>
      <vt:lpstr>西野修世!副露アガリ点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巻島夢樹!副露アガリ率</vt:lpstr>
      <vt:lpstr>関谷洸佑!副露アガリ率</vt:lpstr>
      <vt:lpstr>吉澤諒!副露アガリ率</vt:lpstr>
      <vt:lpstr>宮澤七星!副露アガリ率</vt:lpstr>
      <vt:lpstr>高橋英将!副露アガリ率</vt:lpstr>
      <vt:lpstr>高野源太!副露アガリ率</vt:lpstr>
      <vt:lpstr>佐藤成!副露アガリ率</vt:lpstr>
      <vt:lpstr>佐藤成浩!副露アガリ率</vt:lpstr>
      <vt:lpstr>坂本羽弥斗!副露アガリ率</vt:lpstr>
      <vt:lpstr>山崎葵!副露アガリ率</vt:lpstr>
      <vt:lpstr>山本悠介!副露アガリ率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松澤亮太!副露アガリ率</vt:lpstr>
      <vt:lpstr>清水常緑!副露アガリ率</vt:lpstr>
      <vt:lpstr>西沢武留!副露アガリ率</vt:lpstr>
      <vt:lpstr>西野修世!副露アガリ率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井澤軌人!副露数</vt:lpstr>
      <vt:lpstr>塩入悠!副露数</vt:lpstr>
      <vt:lpstr>巻島夢樹!副露数</vt:lpstr>
      <vt:lpstr>関谷洸佑!副露数</vt:lpstr>
      <vt:lpstr>吉澤諒!副露数</vt:lpstr>
      <vt:lpstr>宮澤七星!副露数</vt:lpstr>
      <vt:lpstr>高橋英将!副露数</vt:lpstr>
      <vt:lpstr>高野源太!副露数</vt:lpstr>
      <vt:lpstr>佐藤成!副露数</vt:lpstr>
      <vt:lpstr>佐藤成浩!副露数</vt:lpstr>
      <vt:lpstr>坂本羽弥斗!副露数</vt:lpstr>
      <vt:lpstr>山崎葵!副露数</vt:lpstr>
      <vt:lpstr>山本悠介!副露数</vt:lpstr>
      <vt:lpstr>市川大智!副露数</vt:lpstr>
      <vt:lpstr>所附快和!副露数</vt:lpstr>
      <vt:lpstr>小林郁斗!副露数</vt:lpstr>
      <vt:lpstr>小林圭太!副露数</vt:lpstr>
      <vt:lpstr>松澤亮太!副露数</vt:lpstr>
      <vt:lpstr>清水常緑!副露数</vt:lpstr>
      <vt:lpstr>西沢武留!副露数</vt:lpstr>
      <vt:lpstr>西野修世!副露数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井澤軌人!副露成功数</vt:lpstr>
      <vt:lpstr>塩入悠!副露成功数</vt:lpstr>
      <vt:lpstr>巻島夢樹!副露成功数</vt:lpstr>
      <vt:lpstr>関谷洸佑!副露成功数</vt:lpstr>
      <vt:lpstr>吉澤諒!副露成功数</vt:lpstr>
      <vt:lpstr>宮澤七星!副露成功数</vt:lpstr>
      <vt:lpstr>高橋英将!副露成功数</vt:lpstr>
      <vt:lpstr>高野源太!副露成功数</vt:lpstr>
      <vt:lpstr>佐藤成!副露成功数</vt:lpstr>
      <vt:lpstr>佐藤成浩!副露成功数</vt:lpstr>
      <vt:lpstr>坂本羽弥斗!副露成功数</vt:lpstr>
      <vt:lpstr>山崎葵!副露成功数</vt:lpstr>
      <vt:lpstr>山本悠介!副露成功数</vt:lpstr>
      <vt:lpstr>市川大智!副露成功数</vt:lpstr>
      <vt:lpstr>所附快和!副露成功数</vt:lpstr>
      <vt:lpstr>小林郁斗!副露成功数</vt:lpstr>
      <vt:lpstr>小林圭太!副露成功数</vt:lpstr>
      <vt:lpstr>松澤亮太!副露成功数</vt:lpstr>
      <vt:lpstr>清水常緑!副露成功数</vt:lpstr>
      <vt:lpstr>西沢武留!副露成功数</vt:lpstr>
      <vt:lpstr>西野修世!副露成功数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井澤軌人!副露成功率</vt:lpstr>
      <vt:lpstr>塩入悠!副露成功率</vt:lpstr>
      <vt:lpstr>巻島夢樹!副露成功率</vt:lpstr>
      <vt:lpstr>関谷洸佑!副露成功率</vt:lpstr>
      <vt:lpstr>吉澤諒!副露成功率</vt:lpstr>
      <vt:lpstr>宮澤七星!副露成功率</vt:lpstr>
      <vt:lpstr>高橋英将!副露成功率</vt:lpstr>
      <vt:lpstr>高野源太!副露成功率</vt:lpstr>
      <vt:lpstr>佐藤成!副露成功率</vt:lpstr>
      <vt:lpstr>佐藤成浩!副露成功率</vt:lpstr>
      <vt:lpstr>坂本羽弥斗!副露成功率</vt:lpstr>
      <vt:lpstr>山崎葵!副露成功率</vt:lpstr>
      <vt:lpstr>山本悠介!副露成功率</vt:lpstr>
      <vt:lpstr>市川大智!副露成功率</vt:lpstr>
      <vt:lpstr>所附快和!副露成功率</vt:lpstr>
      <vt:lpstr>小林郁斗!副露成功率</vt:lpstr>
      <vt:lpstr>小林圭太!副露成功率</vt:lpstr>
      <vt:lpstr>松澤亮太!副露成功率</vt:lpstr>
      <vt:lpstr>清水常緑!副露成功率</vt:lpstr>
      <vt:lpstr>西沢武留!副露成功率</vt:lpstr>
      <vt:lpstr>西野修世!副露成功率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井澤軌人!副露率</vt:lpstr>
      <vt:lpstr>塩入悠!副露率</vt:lpstr>
      <vt:lpstr>巻島夢樹!副露率</vt:lpstr>
      <vt:lpstr>関谷洸佑!副露率</vt:lpstr>
      <vt:lpstr>吉澤諒!副露率</vt:lpstr>
      <vt:lpstr>宮澤七星!副露率</vt:lpstr>
      <vt:lpstr>高橋英将!副露率</vt:lpstr>
      <vt:lpstr>高野源太!副露率</vt:lpstr>
      <vt:lpstr>佐藤成!副露率</vt:lpstr>
      <vt:lpstr>佐藤成浩!副露率</vt:lpstr>
      <vt:lpstr>坂本羽弥斗!副露率</vt:lpstr>
      <vt:lpstr>山崎葵!副露率</vt:lpstr>
      <vt:lpstr>山本悠介!副露率</vt:lpstr>
      <vt:lpstr>市川大智!副露率</vt:lpstr>
      <vt:lpstr>所附快和!副露率</vt:lpstr>
      <vt:lpstr>小林郁斗!副露率</vt:lpstr>
      <vt:lpstr>小林圭太!副露率</vt:lpstr>
      <vt:lpstr>松澤亮太!副露率</vt:lpstr>
      <vt:lpstr>清水常緑!副露率</vt:lpstr>
      <vt:lpstr>西沢武留!副露率</vt:lpstr>
      <vt:lpstr>西野修世!副露率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巻島夢樹!平均アガリ点</vt:lpstr>
      <vt:lpstr>関谷洸佑!平均アガリ点</vt:lpstr>
      <vt:lpstr>吉澤諒!平均アガリ点</vt:lpstr>
      <vt:lpstr>宮澤七星!平均アガリ点</vt:lpstr>
      <vt:lpstr>高橋英将!平均アガリ点</vt:lpstr>
      <vt:lpstr>高野源太!平均アガリ点</vt:lpstr>
      <vt:lpstr>佐藤成!平均アガリ点</vt:lpstr>
      <vt:lpstr>佐藤成浩!平均アガリ点</vt:lpstr>
      <vt:lpstr>坂本羽弥斗!平均アガリ点</vt:lpstr>
      <vt:lpstr>山崎葵!平均アガリ点</vt:lpstr>
      <vt:lpstr>山本悠介!平均アガリ点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松澤亮太!平均アガリ点</vt:lpstr>
      <vt:lpstr>清水常緑!平均アガリ点</vt:lpstr>
      <vt:lpstr>西沢武留!平均アガリ点</vt:lpstr>
      <vt:lpstr>西野修世!平均アガリ点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井澤軌人!平均スコア</vt:lpstr>
      <vt:lpstr>塩入悠!平均スコア</vt:lpstr>
      <vt:lpstr>巻島夢樹!平均スコア</vt:lpstr>
      <vt:lpstr>関谷洸佑!平均スコア</vt:lpstr>
      <vt:lpstr>吉澤諒!平均スコア</vt:lpstr>
      <vt:lpstr>宮澤七星!平均スコア</vt:lpstr>
      <vt:lpstr>高橋英将!平均スコア</vt:lpstr>
      <vt:lpstr>高野源太!平均スコア</vt:lpstr>
      <vt:lpstr>佐藤成!平均スコア</vt:lpstr>
      <vt:lpstr>佐藤成浩!平均スコア</vt:lpstr>
      <vt:lpstr>坂本羽弥斗!平均スコア</vt:lpstr>
      <vt:lpstr>山崎葵!平均スコア</vt:lpstr>
      <vt:lpstr>山本悠介!平均スコア</vt:lpstr>
      <vt:lpstr>市川大智!平均スコア</vt:lpstr>
      <vt:lpstr>所附快和!平均スコア</vt:lpstr>
      <vt:lpstr>小林郁斗!平均スコア</vt:lpstr>
      <vt:lpstr>小林圭太!平均スコア</vt:lpstr>
      <vt:lpstr>松澤亮太!平均スコア</vt:lpstr>
      <vt:lpstr>清水常緑!平均スコア</vt:lpstr>
      <vt:lpstr>西沢武留!平均スコア</vt:lpstr>
      <vt:lpstr>西野修世!平均スコア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井澤軌人!平均順位</vt:lpstr>
      <vt:lpstr>塩入悠!平均順位</vt:lpstr>
      <vt:lpstr>巻島夢樹!平均順位</vt:lpstr>
      <vt:lpstr>関谷洸佑!平均順位</vt:lpstr>
      <vt:lpstr>吉澤諒!平均順位</vt:lpstr>
      <vt:lpstr>宮澤七星!平均順位</vt:lpstr>
      <vt:lpstr>高橋英将!平均順位</vt:lpstr>
      <vt:lpstr>高野源太!平均順位</vt:lpstr>
      <vt:lpstr>佐藤成!平均順位</vt:lpstr>
      <vt:lpstr>佐藤成浩!平均順位</vt:lpstr>
      <vt:lpstr>坂本羽弥斗!平均順位</vt:lpstr>
      <vt:lpstr>山崎葵!平均順位</vt:lpstr>
      <vt:lpstr>山本悠介!平均順位</vt:lpstr>
      <vt:lpstr>市川大智!平均順位</vt:lpstr>
      <vt:lpstr>所附快和!平均順位</vt:lpstr>
      <vt:lpstr>小林郁斗!平均順位</vt:lpstr>
      <vt:lpstr>小林圭太!平均順位</vt:lpstr>
      <vt:lpstr>松澤亮太!平均順位</vt:lpstr>
      <vt:lpstr>清水常緑!平均順位</vt:lpstr>
      <vt:lpstr>西沢武留!平均順位</vt:lpstr>
      <vt:lpstr>西野修世!平均順位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井澤軌人!平均放銃点</vt:lpstr>
      <vt:lpstr>塩入悠!平均放銃点</vt:lpstr>
      <vt:lpstr>巻島夢樹!平均放銃点</vt:lpstr>
      <vt:lpstr>関谷洸佑!平均放銃点</vt:lpstr>
      <vt:lpstr>吉澤諒!平均放銃点</vt:lpstr>
      <vt:lpstr>宮澤七星!平均放銃点</vt:lpstr>
      <vt:lpstr>高橋英将!平均放銃点</vt:lpstr>
      <vt:lpstr>高野源太!平均放銃点</vt:lpstr>
      <vt:lpstr>佐藤成!平均放銃点</vt:lpstr>
      <vt:lpstr>佐藤成浩!平均放銃点</vt:lpstr>
      <vt:lpstr>坂本羽弥斗!平均放銃点</vt:lpstr>
      <vt:lpstr>山崎葵!平均放銃点</vt:lpstr>
      <vt:lpstr>山本悠介!平均放銃点</vt:lpstr>
      <vt:lpstr>市川大智!平均放銃点</vt:lpstr>
      <vt:lpstr>所附快和!平均放銃点</vt:lpstr>
      <vt:lpstr>小林郁斗!平均放銃点</vt:lpstr>
      <vt:lpstr>小林圭太!平均放銃点</vt:lpstr>
      <vt:lpstr>松澤亮太!平均放銃点</vt:lpstr>
      <vt:lpstr>清水常緑!平均放銃点</vt:lpstr>
      <vt:lpstr>西沢武留!平均放銃点</vt:lpstr>
      <vt:lpstr>西野修世!平均放銃点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井澤軌人!放銃数</vt:lpstr>
      <vt:lpstr>塩入悠!放銃数</vt:lpstr>
      <vt:lpstr>巻島夢樹!放銃数</vt:lpstr>
      <vt:lpstr>関谷洸佑!放銃数</vt:lpstr>
      <vt:lpstr>吉澤諒!放銃数</vt:lpstr>
      <vt:lpstr>宮澤七星!放銃数</vt:lpstr>
      <vt:lpstr>高橋英将!放銃数</vt:lpstr>
      <vt:lpstr>高野源太!放銃数</vt:lpstr>
      <vt:lpstr>佐藤成!放銃数</vt:lpstr>
      <vt:lpstr>佐藤成浩!放銃数</vt:lpstr>
      <vt:lpstr>坂本羽弥斗!放銃数</vt:lpstr>
      <vt:lpstr>山崎葵!放銃数</vt:lpstr>
      <vt:lpstr>山本悠介!放銃数</vt:lpstr>
      <vt:lpstr>市川大智!放銃数</vt:lpstr>
      <vt:lpstr>所附快和!放銃数</vt:lpstr>
      <vt:lpstr>小林郁斗!放銃数</vt:lpstr>
      <vt:lpstr>小林圭太!放銃数</vt:lpstr>
      <vt:lpstr>松澤亮太!放銃数</vt:lpstr>
      <vt:lpstr>清水常緑!放銃数</vt:lpstr>
      <vt:lpstr>西沢武留!放銃数</vt:lpstr>
      <vt:lpstr>西野修世!放銃数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井澤軌人!放銃率</vt:lpstr>
      <vt:lpstr>塩入悠!放銃率</vt:lpstr>
      <vt:lpstr>巻島夢樹!放銃率</vt:lpstr>
      <vt:lpstr>関谷洸佑!放銃率</vt:lpstr>
      <vt:lpstr>吉澤諒!放銃率</vt:lpstr>
      <vt:lpstr>宮澤七星!放銃率</vt:lpstr>
      <vt:lpstr>高橋英将!放銃率</vt:lpstr>
      <vt:lpstr>高野源太!放銃率</vt:lpstr>
      <vt:lpstr>佐藤成!放銃率</vt:lpstr>
      <vt:lpstr>佐藤成浩!放銃率</vt:lpstr>
      <vt:lpstr>坂本羽弥斗!放銃率</vt:lpstr>
      <vt:lpstr>山崎葵!放銃率</vt:lpstr>
      <vt:lpstr>山本悠介!放銃率</vt:lpstr>
      <vt:lpstr>市川大智!放銃率</vt:lpstr>
      <vt:lpstr>所附快和!放銃率</vt:lpstr>
      <vt:lpstr>小林郁斗!放銃率</vt:lpstr>
      <vt:lpstr>小林圭太!放銃率</vt:lpstr>
      <vt:lpstr>松澤亮太!放銃率</vt:lpstr>
      <vt:lpstr>清水常緑!放銃率</vt:lpstr>
      <vt:lpstr>西沢武留!放銃率</vt:lpstr>
      <vt:lpstr>西野修世!放銃率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井澤軌人!名前</vt:lpstr>
      <vt:lpstr>塩入悠!名前</vt:lpstr>
      <vt:lpstr>巻島夢樹!名前</vt:lpstr>
      <vt:lpstr>関谷洸佑!名前</vt:lpstr>
      <vt:lpstr>吉澤諒!名前</vt:lpstr>
      <vt:lpstr>宮澤七星!名前</vt:lpstr>
      <vt:lpstr>高橋英将!名前</vt:lpstr>
      <vt:lpstr>高野源太!名前</vt:lpstr>
      <vt:lpstr>佐藤成!名前</vt:lpstr>
      <vt:lpstr>佐藤成浩!名前</vt:lpstr>
      <vt:lpstr>坂本羽弥斗!名前</vt:lpstr>
      <vt:lpstr>山崎葵!名前</vt:lpstr>
      <vt:lpstr>山本悠介!名前</vt:lpstr>
      <vt:lpstr>市川大智!名前</vt:lpstr>
      <vt:lpstr>所附快和!名前</vt:lpstr>
      <vt:lpstr>小林郁斗!名前</vt:lpstr>
      <vt:lpstr>小林圭太!名前</vt:lpstr>
      <vt:lpstr>松澤亮太!名前</vt:lpstr>
      <vt:lpstr>清水常緑!名前</vt:lpstr>
      <vt:lpstr>西沢武留!名前</vt:lpstr>
      <vt:lpstr>西野修世!名前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巻島夢樹!門前アガリ点</vt:lpstr>
      <vt:lpstr>関谷洸佑!門前アガリ点</vt:lpstr>
      <vt:lpstr>吉澤諒!門前アガリ点</vt:lpstr>
      <vt:lpstr>宮澤七星!門前アガリ点</vt:lpstr>
      <vt:lpstr>高橋英将!門前アガリ点</vt:lpstr>
      <vt:lpstr>高野源太!門前アガリ点</vt:lpstr>
      <vt:lpstr>佐藤成!門前アガリ点</vt:lpstr>
      <vt:lpstr>佐藤成浩!門前アガリ点</vt:lpstr>
      <vt:lpstr>坂本羽弥斗!門前アガリ点</vt:lpstr>
      <vt:lpstr>山崎葵!門前アガリ点</vt:lpstr>
      <vt:lpstr>山本悠介!門前アガリ点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松澤亮太!門前アガリ点</vt:lpstr>
      <vt:lpstr>清水常緑!門前アガリ点</vt:lpstr>
      <vt:lpstr>西沢武留!門前アガリ点</vt:lpstr>
      <vt:lpstr>西野修世!門前アガリ点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井澤軌人!連続アガリ</vt:lpstr>
      <vt:lpstr>塩入悠!連続アガリ</vt:lpstr>
      <vt:lpstr>巻島夢樹!連続アガリ</vt:lpstr>
      <vt:lpstr>関谷洸佑!連続アガリ</vt:lpstr>
      <vt:lpstr>吉澤諒!連続アガリ</vt:lpstr>
      <vt:lpstr>宮澤七星!連続アガリ</vt:lpstr>
      <vt:lpstr>高橋英将!連続アガリ</vt:lpstr>
      <vt:lpstr>高野源太!連続アガリ</vt:lpstr>
      <vt:lpstr>佐藤成!連続アガリ</vt:lpstr>
      <vt:lpstr>佐藤成浩!連続アガリ</vt:lpstr>
      <vt:lpstr>坂本羽弥斗!連続アガリ</vt:lpstr>
      <vt:lpstr>山崎葵!連続アガリ</vt:lpstr>
      <vt:lpstr>山本悠介!連続アガリ</vt:lpstr>
      <vt:lpstr>市川大智!連続アガリ</vt:lpstr>
      <vt:lpstr>所附快和!連続アガリ</vt:lpstr>
      <vt:lpstr>小林郁斗!連続アガリ</vt:lpstr>
      <vt:lpstr>小林圭太!連続アガリ</vt:lpstr>
      <vt:lpstr>松澤亮太!連続アガリ</vt:lpstr>
      <vt:lpstr>清水常緑!連続アガリ</vt:lpstr>
      <vt:lpstr>西沢武留!連続アガリ</vt:lpstr>
      <vt:lpstr>西野修世!連続アガリ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井澤軌人!連続無放銃</vt:lpstr>
      <vt:lpstr>塩入悠!連続無放銃</vt:lpstr>
      <vt:lpstr>巻島夢樹!連続無放銃</vt:lpstr>
      <vt:lpstr>関谷洸佑!連続無放銃</vt:lpstr>
      <vt:lpstr>吉澤諒!連続無放銃</vt:lpstr>
      <vt:lpstr>宮澤七星!連続無放銃</vt:lpstr>
      <vt:lpstr>高橋英将!連続無放銃</vt:lpstr>
      <vt:lpstr>高野源太!連続無放銃</vt:lpstr>
      <vt:lpstr>佐藤成!連続無放銃</vt:lpstr>
      <vt:lpstr>佐藤成浩!連続無放銃</vt:lpstr>
      <vt:lpstr>坂本羽弥斗!連続無放銃</vt:lpstr>
      <vt:lpstr>山崎葵!連続無放銃</vt:lpstr>
      <vt:lpstr>山本悠介!連続無放銃</vt:lpstr>
      <vt:lpstr>市川大智!連続無放銃</vt:lpstr>
      <vt:lpstr>所附快和!連続無放銃</vt:lpstr>
      <vt:lpstr>小林郁斗!連続無放銃</vt:lpstr>
      <vt:lpstr>小林圭太!連続無放銃</vt:lpstr>
      <vt:lpstr>松澤亮太!連続無放銃</vt:lpstr>
      <vt:lpstr>清水常緑!連続無放銃</vt:lpstr>
      <vt:lpstr>西沢武留!連続無放銃</vt:lpstr>
      <vt:lpstr>西野修世!連続無放銃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井澤軌人!連対数</vt:lpstr>
      <vt:lpstr>塩入悠!連対数</vt:lpstr>
      <vt:lpstr>巻島夢樹!連対数</vt:lpstr>
      <vt:lpstr>関谷洸佑!連対数</vt:lpstr>
      <vt:lpstr>吉澤諒!連対数</vt:lpstr>
      <vt:lpstr>宮澤七星!連対数</vt:lpstr>
      <vt:lpstr>高橋英将!連対数</vt:lpstr>
      <vt:lpstr>高野源太!連対数</vt:lpstr>
      <vt:lpstr>佐藤成!連対数</vt:lpstr>
      <vt:lpstr>佐藤成浩!連対数</vt:lpstr>
      <vt:lpstr>坂本羽弥斗!連対数</vt:lpstr>
      <vt:lpstr>山崎葵!連対数</vt:lpstr>
      <vt:lpstr>山本悠介!連対数</vt:lpstr>
      <vt:lpstr>市川大智!連対数</vt:lpstr>
      <vt:lpstr>所附快和!連対数</vt:lpstr>
      <vt:lpstr>小林郁斗!連対数</vt:lpstr>
      <vt:lpstr>小林圭太!連対数</vt:lpstr>
      <vt:lpstr>松澤亮太!連対数</vt:lpstr>
      <vt:lpstr>清水常緑!連対数</vt:lpstr>
      <vt:lpstr>西沢武留!連対数</vt:lpstr>
      <vt:lpstr>西野修世!連対数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井澤軌人!連対率</vt:lpstr>
      <vt:lpstr>塩入悠!連対率</vt:lpstr>
      <vt:lpstr>巻島夢樹!連対率</vt:lpstr>
      <vt:lpstr>関谷洸佑!連対率</vt:lpstr>
      <vt:lpstr>吉澤諒!連対率</vt:lpstr>
      <vt:lpstr>宮澤七星!連対率</vt:lpstr>
      <vt:lpstr>高橋英将!連対率</vt:lpstr>
      <vt:lpstr>高野源太!連対率</vt:lpstr>
      <vt:lpstr>佐藤成!連対率</vt:lpstr>
      <vt:lpstr>佐藤成浩!連対率</vt:lpstr>
      <vt:lpstr>坂本羽弥斗!連対率</vt:lpstr>
      <vt:lpstr>山崎葵!連対率</vt:lpstr>
      <vt:lpstr>山本悠介!連対率</vt:lpstr>
      <vt:lpstr>市川大智!連対率</vt:lpstr>
      <vt:lpstr>所附快和!連対率</vt:lpstr>
      <vt:lpstr>小林郁斗!連対率</vt:lpstr>
      <vt:lpstr>小林圭太!連対率</vt:lpstr>
      <vt:lpstr>松澤亮太!連対率</vt:lpstr>
      <vt:lpstr>清水常緑!連対率</vt:lpstr>
      <vt:lpstr>西沢武留!連対率</vt:lpstr>
      <vt:lpstr>西野修世!連対率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 成浩_長野</cp:lastModifiedBy>
  <dcterms:created xsi:type="dcterms:W3CDTF">2018-11-18T09:24:12Z</dcterms:created>
  <dcterms:modified xsi:type="dcterms:W3CDTF">2024-04-25T09:31:12Z</dcterms:modified>
</cp:coreProperties>
</file>