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5DD1544F-DC6B-4B9E-A08B-66B4BFC67022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9" l="1"/>
  <c r="O29" i="6304"/>
  <c r="O18" i="6319" l="1"/>
  <c r="O21" i="6319"/>
  <c r="O32" i="6301"/>
  <c r="O18" i="6318"/>
  <c r="O18" i="6309" l="1"/>
  <c r="O25" i="6318"/>
  <c r="O20" i="6318" l="1"/>
  <c r="O21" i="6301"/>
  <c r="O23" i="6320" l="1"/>
  <c r="O21" i="6320"/>
  <c r="O18" i="6320" l="1"/>
  <c r="O24" i="6320"/>
  <c r="O36" i="6277" l="1"/>
  <c r="O50" i="6277"/>
  <c r="O19" i="6313"/>
  <c r="O24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30" i="6315"/>
  <c r="O25" i="6314"/>
  <c r="O20" i="6319"/>
  <c r="O23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39" i="6272"/>
  <c r="H23" i="6319" l="1"/>
  <c r="C23" i="6319"/>
  <c r="H27" i="6319"/>
  <c r="C16" i="6319"/>
  <c r="H15" i="6319"/>
  <c r="H9" i="6319"/>
  <c r="H10" i="6319"/>
  <c r="H6" i="6319"/>
  <c r="H8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0" i="6319"/>
  <c r="H24" i="6319"/>
  <c r="H28" i="6319"/>
  <c r="H35" i="6319"/>
  <c r="H39" i="6319"/>
  <c r="H7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5" i="6319"/>
  <c r="H17" i="6319"/>
  <c r="C22" i="6319"/>
  <c r="C37" i="6319"/>
  <c r="C41" i="6319"/>
  <c r="O30" i="6298" l="1"/>
  <c r="O18" i="6314"/>
  <c r="O23" i="6318" l="1"/>
  <c r="O28" i="6277"/>
  <c r="O24" i="6313" l="1"/>
  <c r="O19" i="6318"/>
  <c r="O21" i="6314" l="1"/>
  <c r="O21" i="6317"/>
  <c r="O21" i="6315"/>
  <c r="O25" i="6272"/>
  <c r="O22" i="6318"/>
  <c r="O21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7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6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0" i="6304"/>
  <c r="O28" i="6309"/>
  <c r="O35" i="6304"/>
  <c r="O27" i="6302"/>
  <c r="O18" i="6301"/>
  <c r="O24" i="6311" l="1"/>
  <c r="O29" i="6313"/>
  <c r="O28" i="6305"/>
  <c r="O22" i="6305"/>
  <c r="O22" i="6311" l="1"/>
  <c r="O26" i="6311"/>
  <c r="O49" i="6277"/>
  <c r="O30" i="6309"/>
  <c r="O24" i="6287"/>
  <c r="O31" i="6311"/>
  <c r="O29" i="6307" l="1"/>
  <c r="O33" i="6307"/>
  <c r="O38" i="6287"/>
  <c r="O40" i="6287"/>
  <c r="O36" i="6287"/>
  <c r="O22" i="6315"/>
  <c r="O29" i="6315"/>
  <c r="O22" i="6314"/>
  <c r="O44" i="6277"/>
  <c r="O40" i="6277"/>
  <c r="O42" i="6277"/>
  <c r="O25" i="6315"/>
  <c r="O28" i="6313"/>
  <c r="O32" i="6309"/>
  <c r="O32" i="6315" l="1"/>
  <c r="O19" i="6315"/>
  <c r="O24" i="6305"/>
  <c r="O29" i="6306"/>
  <c r="O20" i="6302" l="1"/>
  <c r="O34" i="6315"/>
  <c r="O32" i="6314" l="1"/>
  <c r="O26" i="6309"/>
  <c r="O22" i="6307"/>
  <c r="O18" i="6305"/>
  <c r="O30" i="6305"/>
  <c r="O31" i="6305"/>
  <c r="O35" i="6307" l="1"/>
  <c r="O23" i="6307"/>
  <c r="O24" i="6302"/>
  <c r="O35" i="6302"/>
  <c r="O19" i="6302"/>
  <c r="O29" i="6314"/>
  <c r="O26" i="6314"/>
  <c r="O20" i="6313"/>
  <c r="O33" i="6315" l="1"/>
  <c r="O31" i="6315"/>
  <c r="O31" i="6304"/>
  <c r="O32" i="6304"/>
  <c r="O23" i="6304"/>
  <c r="O30" i="6314"/>
  <c r="O20" i="6314"/>
  <c r="O33" i="6309"/>
  <c r="O21" i="6309"/>
  <c r="O24" i="6309"/>
  <c r="O23" i="6311" l="1"/>
  <c r="O26" i="6315"/>
  <c r="O23" i="6314"/>
  <c r="O27" i="6301"/>
  <c r="O28" i="6301"/>
  <c r="O26" i="6301"/>
  <c r="O24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36" i="6272"/>
  <c r="O27" i="6314"/>
  <c r="O28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4" i="6314"/>
  <c r="H14" i="6314"/>
  <c r="H23" i="6314"/>
  <c r="H26" i="6314"/>
  <c r="H29" i="6314"/>
  <c r="H35" i="6314"/>
  <c r="H39" i="6314"/>
  <c r="H3" i="6314"/>
  <c r="H15" i="6314"/>
  <c r="H21" i="6314"/>
  <c r="H16" i="6314"/>
  <c r="C20" i="6314"/>
  <c r="B24" i="6314"/>
  <c r="H13" i="6314"/>
  <c r="C35" i="6314"/>
  <c r="C39" i="6314"/>
  <c r="O32" i="6313" l="1"/>
  <c r="O22" i="6313"/>
  <c r="O30" i="6313"/>
  <c r="O19" i="6310"/>
  <c r="O22" i="6310"/>
  <c r="O24" i="6303"/>
  <c r="O27" i="6303"/>
  <c r="O29" i="6303"/>
  <c r="O27" i="6307"/>
  <c r="O24" i="6307"/>
  <c r="O25" i="6301" l="1"/>
  <c r="O26" i="6313"/>
  <c r="O25" i="6313" l="1"/>
  <c r="O31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3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1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4" i="6304"/>
  <c r="O25" i="6304"/>
  <c r="O30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2" i="6277" l="1"/>
  <c r="O41" i="6277"/>
  <c r="O26" i="6299"/>
  <c r="O26" i="6302"/>
  <c r="O25" i="6295" l="1"/>
  <c r="O21" i="6299"/>
  <c r="O20" i="6299"/>
  <c r="O18" i="6303"/>
  <c r="O22" i="6303"/>
  <c r="O50" i="6272"/>
  <c r="O27" i="6304"/>
  <c r="O28" i="6304"/>
  <c r="O33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3" i="6304"/>
  <c r="H18" i="6304"/>
  <c r="H14" i="6304"/>
  <c r="H21" i="6304"/>
  <c r="H2" i="6304"/>
  <c r="H5" i="6304"/>
  <c r="H19" i="6304"/>
  <c r="H20" i="6304"/>
  <c r="H9" i="6304"/>
  <c r="H6" i="6304"/>
  <c r="H11" i="6304"/>
  <c r="H10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3" i="6301"/>
  <c r="O51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<sst xmlns="http://schemas.openxmlformats.org/spreadsheetml/2006/main" count="9897" uniqueCount="347">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</sst>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全体!$K$2:$K$791</c:f>
              <c:numCache>
                <c:formatCode>General</c:formatCode>
                <c:ptCount val="7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</c:numCache>
            </c:numRef>
          </c:xVal>
          <c:yVal>
            <c:numRef>
              <c:f>全体!$L$2:$L$791</c:f>
              <c:numCache>
                <c:formatCode>\+0.0;\-0.0;\±0</c:formatCode>
                <c:ptCount val="79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-62.103929024081118</c:v>
                </c:pt>
                <c:pt idx="1">
                  <c:v>-0.50697084917617241</c:v>
                </c:pt>
                <c:pt idx="2">
                  <c:v>-35.590969455511285</c:v>
                </c:pt>
                <c:pt idx="3">
                  <c:v>-20.950965824665676</c:v>
                </c:pt>
                <c:pt idx="4">
                  <c:v>-2.1317829457364339</c:v>
                </c:pt>
                <c:pt idx="5">
                  <c:v>-51.204819277108435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134</c:v>
                </c:pt>
                <c:pt idx="1">
                  <c:v>266</c:v>
                </c:pt>
                <c:pt idx="2">
                  <c:v>271</c:v>
                </c:pt>
                <c:pt idx="3">
                  <c:v>258</c:v>
                </c:pt>
                <c:pt idx="4">
                  <c:v>152</c:v>
                </c:pt>
                <c:pt idx="5">
                  <c:v>95</c:v>
                </c:pt>
                <c:pt idx="6">
                  <c:v>33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中村花菜!$L$2:$L$47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-1346.6666666666667</c:v>
                </c:pt>
                <c:pt idx="1">
                  <c:v>222.22222222222223</c:v>
                </c:pt>
                <c:pt idx="2">
                  <c:v>-1175</c:v>
                </c:pt>
                <c:pt idx="3">
                  <c:v>-548.78048780487802</c:v>
                </c:pt>
                <c:pt idx="4">
                  <c:v>-102.94117647058823</c:v>
                </c:pt>
                <c:pt idx="5">
                  <c:v>-627.27272727272725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塩入悠!$L$2:$L$21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-931.57894736842104</c:v>
                </c:pt>
                <c:pt idx="1">
                  <c:v>531.57894736842104</c:v>
                </c:pt>
                <c:pt idx="2">
                  <c:v>233.33333333333334</c:v>
                </c:pt>
                <c:pt idx="3">
                  <c:v>2186.6666666666665</c:v>
                </c:pt>
                <c:pt idx="4">
                  <c:v>218.18181818181819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山本悠介!$L$2:$L$57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965.4545454545455</c:v>
                </c:pt>
                <c:pt idx="1">
                  <c:v>656.36363636363637</c:v>
                </c:pt>
                <c:pt idx="2">
                  <c:v>122.22222222222223</c:v>
                </c:pt>
                <c:pt idx="3">
                  <c:v>936</c:v>
                </c:pt>
                <c:pt idx="4">
                  <c:v>1123.4042553191489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31</c:v>
                </c:pt>
                <c:pt idx="2">
                  <c:v>29</c:v>
                </c:pt>
                <c:pt idx="3">
                  <c:v>20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清水常緑!$L$2:$L$57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-1663.6363636363637</c:v>
                </c:pt>
                <c:pt idx="1">
                  <c:v>625.4545454545455</c:v>
                </c:pt>
                <c:pt idx="2">
                  <c:v>-129.62962962962962</c:v>
                </c:pt>
                <c:pt idx="3">
                  <c:v>-1009.8039215686274</c:v>
                </c:pt>
                <c:pt idx="4">
                  <c:v>-919.04761904761904</c:v>
                </c:pt>
                <c:pt idx="5">
                  <c:v>1332.1428571428571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17</c:v>
                </c:pt>
                <c:pt idx="3">
                  <c:v>11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所附快和!$L$2:$L$47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-1262.2222222222222</c:v>
                </c:pt>
                <c:pt idx="1">
                  <c:v>-1253.3333333333333</c:v>
                </c:pt>
                <c:pt idx="2">
                  <c:v>197.67441860465115</c:v>
                </c:pt>
                <c:pt idx="3">
                  <c:v>-264.70588235294116</c:v>
                </c:pt>
                <c:pt idx="4">
                  <c:v>492.30769230769232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9</c:v>
                </c:pt>
                <c:pt idx="3">
                  <c:v>17</c:v>
                </c:pt>
                <c:pt idx="4">
                  <c:v>11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長野柊馬!$L$2:$L$64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212.90322580645162</c:v>
                </c:pt>
                <c:pt idx="1">
                  <c:v>-16.129032258064516</c:v>
                </c:pt>
                <c:pt idx="2">
                  <c:v>1825</c:v>
                </c:pt>
                <c:pt idx="3">
                  <c:v>791.304347826087</c:v>
                </c:pt>
                <c:pt idx="4">
                  <c:v>951.42857142857144</c:v>
                </c:pt>
                <c:pt idx="5">
                  <c:v>1277.2727272727273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19</c:v>
                </c:pt>
                <c:pt idx="2">
                  <c:v>29</c:v>
                </c:pt>
                <c:pt idx="3">
                  <c:v>23</c:v>
                </c:pt>
                <c:pt idx="4">
                  <c:v>14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西野修世!$L$2:$L$16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-1564.2857142857142</c:v>
                </c:pt>
                <c:pt idx="1">
                  <c:v>-1585.7142857142858</c:v>
                </c:pt>
                <c:pt idx="2">
                  <c:v>-2115.3846153846152</c:v>
                </c:pt>
                <c:pt idx="3">
                  <c:v>-788.88888888888891</c:v>
                </c:pt>
                <c:pt idx="4">
                  <c:v>-1375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高橋英将!$L$2:$L$11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544.44444444444446</c:v>
                </c:pt>
                <c:pt idx="1">
                  <c:v>-1911.1111111111111</c:v>
                </c:pt>
                <c:pt idx="2">
                  <c:v>625</c:v>
                </c:pt>
                <c:pt idx="3">
                  <c:v>2140</c:v>
                </c:pt>
                <c:pt idx="4">
                  <c:v>-6166.666666666667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45443.774293981478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45463.781828703701</v>
      </c>
      <c r="C127" s="24" t="s">
        <v>102</v>
      </c>
      <c r="D12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789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45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19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55</v>
      </c>
    </row>
    <row r="42" spans="1:2">
      <c r="A42" t="s">
        <v>277</v>
      </c>
      <c r="B42">
        <v>45</v>
      </c>
    </row>
    <row r="43" spans="1:2">
      <c r="A43" t="s">
        <v>276</v>
      </c>
      <c r="B43">
        <v>62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14</v>
      </c>
    </row>
    <row r="47" spans="1:2">
      <c r="A47" t="s">
        <v>333</v>
      </c>
      <c r="B47">
        <v>9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0.49614650425202411</v>
      </c>
      <c r="C2" s="111"/>
      <c r="D2" s="112"/>
      <c r="E2" s="113"/>
      <c r="F2" s="112"/>
      <c r="G2" s="113"/>
      <c r="H2" s="110">
        <v>0.86338356823653417</v>
      </c>
      <c r="I2" s="111"/>
      <c r="J2" s="110">
        <v>0.61375900587487908</v>
      </c>
      <c r="K2" s="111"/>
      <c r="L2" s="110">
        <v>0.69699421734592582</v>
      </c>
      <c r="M2" s="111"/>
      <c r="N2" s="110">
        <v>0.77838209226506805</v>
      </c>
      <c r="O2" s="111"/>
      <c r="P2" s="110">
        <v>0.58642405180802526</v>
      </c>
      <c r="Q2" s="111"/>
      <c r="R2" s="110">
        <v>0.48164592328570865</v>
      </c>
      <c r="S2" s="111"/>
      <c r="T2" s="110">
        <v>-6.5713061736662998E-2</v>
      </c>
      <c r="U2" s="111"/>
      <c r="V2" s="110">
        <v>0.22042322539440129</v>
      </c>
      <c r="W2" s="111"/>
      <c r="X2" s="110">
        <v>2.1962189087417015E-2</v>
      </c>
      <c r="Y2" s="111"/>
      <c r="Z2" s="110">
        <v>0.32846937626819328</v>
      </c>
      <c r="AA2" s="111"/>
      <c r="AB2" s="110">
        <v>0.28879185862440382</v>
      </c>
      <c r="AC2" s="111"/>
      <c r="AD2" s="110">
        <v>0.42946666366550873</v>
      </c>
      <c r="AE2" s="111"/>
      <c r="AF2" s="110">
        <v>-0.18933077617749847</v>
      </c>
      <c r="AG2" s="111"/>
      <c r="AH2" s="110">
        <v>0.33618590547703447</v>
      </c>
      <c r="AI2" s="111"/>
    </row>
    <row r="3" spans="1:35">
      <c r="A3" s="36">
        <v>1</v>
      </c>
      <c r="B3" s="37" t="s">
        <v>114</v>
      </c>
      <c r="C3" s="106">
        <v>197.25</v>
      </c>
      <c r="D3" s="37" t="s">
        <v>276</v>
      </c>
      <c r="E3" s="38">
        <v>776.8000000000003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62</v>
      </c>
      <c r="D4" s="45" t="s">
        <v>263</v>
      </c>
      <c r="E4" s="46">
        <v>752.60000000000025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0.36651583710407237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55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9.2760180995475117E-2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272</v>
      </c>
      <c r="C8" s="107">
        <v>55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0.27272727272727271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45</v>
      </c>
      <c r="D9" s="45" t="s">
        <v>168</v>
      </c>
      <c r="E9" s="46">
        <v>154.39999999999998</v>
      </c>
      <c r="F9" s="47" t="s">
        <v>263</v>
      </c>
      <c r="G9" s="59">
        <v>13.683636363636369</v>
      </c>
      <c r="H9" s="47" t="s">
        <v>263</v>
      </c>
      <c r="I9" s="48">
        <v>2.1090909090909089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45</v>
      </c>
      <c r="D10" s="45" t="s">
        <v>205</v>
      </c>
      <c r="E10" s="46">
        <v>141.1</v>
      </c>
      <c r="F10" s="47" t="s">
        <v>276</v>
      </c>
      <c r="G10" s="59">
        <v>12.529032258064522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0.66129032258064513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169</v>
      </c>
      <c r="G11" s="59">
        <v>12.22</v>
      </c>
      <c r="H11" s="47" t="s">
        <v>276</v>
      </c>
      <c r="I11" s="48">
        <v>2.1451612903225805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0.63636363636363635</v>
      </c>
      <c r="P11" s="47" t="s">
        <v>276</v>
      </c>
      <c r="Q11" s="50">
        <v>0.25113122171945701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0.69230769230769229</v>
      </c>
      <c r="AD11" s="47" t="s">
        <v>333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0.36363636363636365</v>
      </c>
      <c r="L12" s="47" t="s">
        <v>263</v>
      </c>
      <c r="M12" s="49">
        <v>0.10909090909090909</v>
      </c>
      <c r="N12" s="47" t="s">
        <v>169</v>
      </c>
      <c r="O12" s="49">
        <v>0.6333333333333333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324</v>
      </c>
      <c r="U12" s="51">
        <v>7744.4444444444443</v>
      </c>
      <c r="V12" s="47" t="s">
        <v>263</v>
      </c>
      <c r="W12" s="51">
        <v>-4607.6923076923076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263</v>
      </c>
      <c r="AE12" s="50">
        <v>0.45263157894736844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244</v>
      </c>
      <c r="E13" s="46">
        <v>73.399999999999977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335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244</v>
      </c>
      <c r="U13" s="51">
        <v>7654.545454545455</v>
      </c>
      <c r="V13" s="47" t="s">
        <v>324</v>
      </c>
      <c r="W13" s="51">
        <v>-4664.7058823529414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255</v>
      </c>
      <c r="AE13" s="50">
        <v>0.41025641025641024</v>
      </c>
      <c r="AF13" s="47" t="s">
        <v>244</v>
      </c>
      <c r="AG13" s="50">
        <v>0.48484848484848486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0.33870967741935482</v>
      </c>
      <c r="L14" s="47" t="s">
        <v>276</v>
      </c>
      <c r="M14" s="49">
        <v>0.14516129032258066</v>
      </c>
      <c r="N14" s="47" t="s">
        <v>227</v>
      </c>
      <c r="O14" s="49">
        <v>0.5714285714285714</v>
      </c>
      <c r="P14" s="47" t="s">
        <v>244</v>
      </c>
      <c r="Q14" s="50">
        <v>0.24087591240875914</v>
      </c>
      <c r="R14" s="47" t="s">
        <v>265</v>
      </c>
      <c r="S14" s="50">
        <v>0.11267605633802817</v>
      </c>
      <c r="T14" s="47" t="s">
        <v>169</v>
      </c>
      <c r="U14" s="51">
        <v>7555.208333333333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0.6333333333333333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244</v>
      </c>
      <c r="K15" s="49">
        <v>0.31578947368421051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333</v>
      </c>
      <c r="S15" s="50">
        <v>0.11290322580645161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277</v>
      </c>
      <c r="Y15" s="50">
        <v>0.2364217252396166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244</v>
      </c>
      <c r="G16" s="59">
        <v>3.8631578947368408</v>
      </c>
      <c r="H16" s="47" t="s">
        <v>244</v>
      </c>
      <c r="I16" s="48">
        <v>2.4210526315789473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333</v>
      </c>
      <c r="W16" s="51">
        <v>-4928.5714285714284</v>
      </c>
      <c r="X16" s="47" t="s">
        <v>195</v>
      </c>
      <c r="Y16" s="50">
        <v>0.23349056603773585</v>
      </c>
      <c r="Z16" s="47" t="s">
        <v>161</v>
      </c>
      <c r="AA16" s="50">
        <v>0.23376623376623376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333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333</v>
      </c>
      <c r="Y17" s="50">
        <v>0.22580645161290322</v>
      </c>
      <c r="Z17" s="47" t="s">
        <v>272</v>
      </c>
      <c r="AA17" s="50">
        <v>0.23244552058111381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19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263</v>
      </c>
      <c r="S18" s="50">
        <v>0.12121212121212122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272</v>
      </c>
      <c r="Y18" s="50">
        <v>0.22518159806295399</v>
      </c>
      <c r="Z18" s="47" t="s">
        <v>297</v>
      </c>
      <c r="AA18" s="50">
        <v>0.2318840579710145</v>
      </c>
      <c r="AB18" s="47" t="s">
        <v>276</v>
      </c>
      <c r="AC18" s="50">
        <v>0.57608695652173914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238</v>
      </c>
      <c r="M19" s="49">
        <v>0.2</v>
      </c>
      <c r="N19" s="47" t="s">
        <v>114</v>
      </c>
      <c r="O19" s="49">
        <v>0.50190114068441061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2.4904942965779466</v>
      </c>
      <c r="J20" s="47" t="s">
        <v>114</v>
      </c>
      <c r="K20" s="49">
        <v>0.25602027883396705</v>
      </c>
      <c r="L20" s="47" t="s">
        <v>244</v>
      </c>
      <c r="M20" s="49">
        <v>0.21052631578947367</v>
      </c>
      <c r="N20" s="47" t="s">
        <v>161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265</v>
      </c>
      <c r="W20" s="51">
        <v>-5379.166666666667</v>
      </c>
      <c r="X20" s="47" t="s">
        <v>244</v>
      </c>
      <c r="Y20" s="50">
        <v>0.21897810218978103</v>
      </c>
      <c r="Z20" s="47" t="s">
        <v>277</v>
      </c>
      <c r="AA20" s="50">
        <v>0.23003194888178913</v>
      </c>
      <c r="AB20" s="47" t="s">
        <v>265</v>
      </c>
      <c r="AC20" s="50">
        <v>0.56140350877192979</v>
      </c>
      <c r="AD20" s="47" t="s">
        <v>114</v>
      </c>
      <c r="AE20" s="50">
        <v>0.33912386706948638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272</v>
      </c>
      <c r="K21" s="49">
        <v>0.25454545454545452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0.21240310077519381</v>
      </c>
      <c r="R21" s="47" t="s">
        <v>162</v>
      </c>
      <c r="S21" s="50">
        <v>0.12820512820512819</v>
      </c>
      <c r="T21" s="47" t="s">
        <v>238</v>
      </c>
      <c r="U21" s="51">
        <v>6914.7058823529414</v>
      </c>
      <c r="V21" s="47" t="s">
        <v>277</v>
      </c>
      <c r="W21" s="51">
        <v>-5422.916666666667</v>
      </c>
      <c r="X21" s="47" t="s">
        <v>269</v>
      </c>
      <c r="Y21" s="50">
        <v>0.21768707482993196</v>
      </c>
      <c r="Z21" s="47" t="s">
        <v>114</v>
      </c>
      <c r="AA21" s="50">
        <v>0.22807924203273042</v>
      </c>
      <c r="AB21" s="47" t="s">
        <v>114</v>
      </c>
      <c r="AC21" s="50">
        <v>0.54707379134860046</v>
      </c>
      <c r="AD21" s="47" t="s">
        <v>272</v>
      </c>
      <c r="AE21" s="50">
        <v>0.33333333333333331</v>
      </c>
      <c r="AF21" s="47" t="s">
        <v>277</v>
      </c>
      <c r="AG21" s="50">
        <v>0.38983050847457629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-0.16679340937896095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276</v>
      </c>
      <c r="U22" s="51">
        <v>6810.8108108108108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263</v>
      </c>
      <c r="AA22" s="50">
        <v>0.22144522144522144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0.38554216867469882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0.24444444444444444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6763.2075471698117</v>
      </c>
      <c r="V23" s="47" t="s">
        <v>269</v>
      </c>
      <c r="W23" s="51">
        <v>-5485</v>
      </c>
      <c r="X23" s="47" t="s">
        <v>263</v>
      </c>
      <c r="Y23" s="50">
        <v>0.21212121212121213</v>
      </c>
      <c r="Z23" s="47" t="s">
        <v>235</v>
      </c>
      <c r="AA23" s="50">
        <v>0.21839080459770116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0.38461538461538464</v>
      </c>
      <c r="AH23" s="47" t="s">
        <v>238</v>
      </c>
      <c r="AI23" s="54">
        <v>52300</v>
      </c>
    </row>
    <row r="24" spans="1:35">
      <c r="A24" s="44">
        <v>22</v>
      </c>
      <c r="B24" s="45" t="s">
        <v>324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0.22222222222222221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164</v>
      </c>
      <c r="W24" s="51">
        <v>-5500</v>
      </c>
      <c r="X24" s="47" t="s">
        <v>177</v>
      </c>
      <c r="Y24" s="50">
        <v>0.21052631578947367</v>
      </c>
      <c r="Z24" s="47" t="s">
        <v>238</v>
      </c>
      <c r="AA24" s="50">
        <v>0.21621621621621623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333</v>
      </c>
      <c r="I25" s="48">
        <v>2.5555555555555554</v>
      </c>
      <c r="J25" s="47" t="s">
        <v>191</v>
      </c>
      <c r="K25" s="49">
        <v>0.21428571428571427</v>
      </c>
      <c r="L25" s="47" t="s">
        <v>333</v>
      </c>
      <c r="M25" s="49">
        <v>0.22222222222222221</v>
      </c>
      <c r="N25" s="47" t="s">
        <v>175</v>
      </c>
      <c r="O25" s="49">
        <v>0.5</v>
      </c>
      <c r="P25" s="47" t="s">
        <v>272</v>
      </c>
      <c r="Q25" s="50">
        <v>0.2009685230024213</v>
      </c>
      <c r="R25" s="47" t="s">
        <v>114</v>
      </c>
      <c r="S25" s="50">
        <v>0.13402239448751077</v>
      </c>
      <c r="T25" s="47" t="s">
        <v>277</v>
      </c>
      <c r="U25" s="51">
        <v>6681.3559322033898</v>
      </c>
      <c r="V25" s="47" t="s">
        <v>272</v>
      </c>
      <c r="W25" s="51">
        <v>-5611.4285714285716</v>
      </c>
      <c r="X25" s="47" t="s">
        <v>228</v>
      </c>
      <c r="Y25" s="50">
        <v>0.20979020979020979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333</v>
      </c>
      <c r="E26" s="46">
        <v>-51.699999999999996</v>
      </c>
      <c r="F26" s="47" t="s">
        <v>272</v>
      </c>
      <c r="G26" s="59">
        <v>-4.0945454545454529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203</v>
      </c>
      <c r="Y26" s="50">
        <v>0.20930232558139536</v>
      </c>
      <c r="Z26" s="47" t="s">
        <v>169</v>
      </c>
      <c r="AA26" s="50">
        <v>0.20134228187919462</v>
      </c>
      <c r="AB26" s="47" t="s">
        <v>272</v>
      </c>
      <c r="AC26" s="50">
        <v>0.5268817204301075</v>
      </c>
      <c r="AD26" s="47" t="s">
        <v>276</v>
      </c>
      <c r="AE26" s="50">
        <v>0.30864197530864196</v>
      </c>
      <c r="AF26" s="47" t="s">
        <v>265</v>
      </c>
      <c r="AG26" s="50">
        <v>0.37037037037037035</v>
      </c>
      <c r="AH26" s="47" t="s">
        <v>304</v>
      </c>
      <c r="AI26" s="54">
        <v>48000</v>
      </c>
    </row>
    <row r="27" spans="1:35">
      <c r="A27" s="44">
        <v>25</v>
      </c>
      <c r="B27" s="45" t="s">
        <v>162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272</v>
      </c>
      <c r="I27" s="48">
        <v>2.6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6549.63503649635</v>
      </c>
      <c r="V27" s="47" t="s">
        <v>114</v>
      </c>
      <c r="W27" s="51">
        <v>-5825.7069408740363</v>
      </c>
      <c r="X27" s="47" t="s">
        <v>276</v>
      </c>
      <c r="Y27" s="50">
        <v>0.20814479638009051</v>
      </c>
      <c r="Z27" s="47" t="s">
        <v>244</v>
      </c>
      <c r="AA27" s="50">
        <v>0.18978102189781021</v>
      </c>
      <c r="AB27" s="47" t="s">
        <v>216</v>
      </c>
      <c r="AC27" s="50">
        <v>0.51515151515151514</v>
      </c>
      <c r="AD27" s="47" t="s">
        <v>244</v>
      </c>
      <c r="AE27" s="50">
        <v>0.30769230769230771</v>
      </c>
      <c r="AF27" s="47" t="s">
        <v>114</v>
      </c>
      <c r="AG27" s="50">
        <v>0.36658556366585565</v>
      </c>
      <c r="AH27" s="47" t="s">
        <v>177</v>
      </c>
      <c r="AI27" s="54">
        <v>42500</v>
      </c>
    </row>
    <row r="28" spans="1:35">
      <c r="A28" s="44">
        <v>26</v>
      </c>
      <c r="B28" s="45" t="s">
        <v>241</v>
      </c>
      <c r="C28" s="107">
        <v>9</v>
      </c>
      <c r="D28" s="45" t="s">
        <v>180</v>
      </c>
      <c r="E28" s="46">
        <v>-52.6</v>
      </c>
      <c r="F28" s="47" t="s">
        <v>333</v>
      </c>
      <c r="G28" s="59">
        <v>-5.7444444444444436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0.24841571609632446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244</v>
      </c>
      <c r="S28" s="50">
        <v>0.13868613138686131</v>
      </c>
      <c r="T28" s="47" t="s">
        <v>272</v>
      </c>
      <c r="U28" s="51">
        <v>6460.2409638554218</v>
      </c>
      <c r="V28" s="47" t="s">
        <v>168</v>
      </c>
      <c r="W28" s="51">
        <v>-5835.7142857142853</v>
      </c>
      <c r="X28" s="47" t="s">
        <v>114</v>
      </c>
      <c r="Y28" s="50">
        <v>0.20310077519379846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333</v>
      </c>
      <c r="AG28" s="50">
        <v>0.36363636363636365</v>
      </c>
      <c r="AH28" s="47" t="s">
        <v>163</v>
      </c>
      <c r="AI28" s="54">
        <v>41700</v>
      </c>
    </row>
    <row r="29" spans="1:35">
      <c r="A29" s="44">
        <v>27</v>
      </c>
      <c r="B29" s="45" t="s">
        <v>258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238</v>
      </c>
      <c r="O29" s="49">
        <v>0.48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324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297</v>
      </c>
      <c r="C30" s="107">
        <v>9</v>
      </c>
      <c r="D30" s="45" t="s">
        <v>223</v>
      </c>
      <c r="E30" s="46">
        <v>-72.5</v>
      </c>
      <c r="F30" s="47" t="s">
        <v>228</v>
      </c>
      <c r="G30" s="59">
        <v>-8.8049999999999997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244</v>
      </c>
      <c r="O30" s="49">
        <v>0.47368421052631576</v>
      </c>
      <c r="P30" s="47" t="s">
        <v>277</v>
      </c>
      <c r="Q30" s="50">
        <v>0.18849840255591055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333</v>
      </c>
      <c r="AA30" s="50">
        <v>0.17741935483870969</v>
      </c>
      <c r="AB30" s="47" t="s">
        <v>163</v>
      </c>
      <c r="AC30" s="50">
        <v>0.5</v>
      </c>
      <c r="AD30" s="47" t="s">
        <v>277</v>
      </c>
      <c r="AE30" s="50">
        <v>0.27777777777777779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333</v>
      </c>
      <c r="C31" s="107">
        <v>9</v>
      </c>
      <c r="D31" s="45" t="s">
        <v>335</v>
      </c>
      <c r="E31" s="46">
        <v>-89.9</v>
      </c>
      <c r="F31" s="47" t="s">
        <v>277</v>
      </c>
      <c r="G31" s="59">
        <v>-8.8244444444444419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272</v>
      </c>
      <c r="M31" s="49">
        <v>0.27272727272727271</v>
      </c>
      <c r="N31" s="47" t="s">
        <v>304</v>
      </c>
      <c r="O31" s="49">
        <v>0.44</v>
      </c>
      <c r="P31" s="47" t="s">
        <v>238</v>
      </c>
      <c r="Q31" s="50">
        <v>0.18378378378378379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167</v>
      </c>
      <c r="AC31" s="50">
        <v>0.5</v>
      </c>
      <c r="AD31" s="47" t="s">
        <v>235</v>
      </c>
      <c r="AE31" s="50">
        <v>0.27631578947368424</v>
      </c>
      <c r="AF31" s="47" t="s">
        <v>235</v>
      </c>
      <c r="AG31" s="50">
        <v>0.34426229508196721</v>
      </c>
      <c r="AH31" s="47" t="s">
        <v>264</v>
      </c>
      <c r="AI31" s="54">
        <v>35600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235</v>
      </c>
      <c r="G32" s="59">
        <v>-9.0577777777777744</v>
      </c>
      <c r="H32" s="47" t="s">
        <v>213</v>
      </c>
      <c r="I32" s="48">
        <v>2.7</v>
      </c>
      <c r="J32" s="47" t="s">
        <v>297</v>
      </c>
      <c r="K32" s="49">
        <v>0.1111111111111111</v>
      </c>
      <c r="L32" s="47" t="s">
        <v>168</v>
      </c>
      <c r="M32" s="49">
        <v>0.27777777777777779</v>
      </c>
      <c r="N32" s="47" t="s">
        <v>324</v>
      </c>
      <c r="O32" s="49">
        <v>0.42857142857142855</v>
      </c>
      <c r="P32" s="47" t="s">
        <v>191</v>
      </c>
      <c r="Q32" s="50">
        <v>0.18260869565217391</v>
      </c>
      <c r="R32" s="47" t="s">
        <v>227</v>
      </c>
      <c r="S32" s="50">
        <v>0.15053763440860216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324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333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333</v>
      </c>
      <c r="Q33" s="50">
        <v>0.17741935483870969</v>
      </c>
      <c r="R33" s="47" t="s">
        <v>241</v>
      </c>
      <c r="S33" s="50">
        <v>0.15151515151515152</v>
      </c>
      <c r="T33" s="47" t="s">
        <v>168</v>
      </c>
      <c r="U33" s="51">
        <v>5988.3720930232557</v>
      </c>
      <c r="V33" s="47" t="s">
        <v>276</v>
      </c>
      <c r="W33" s="51">
        <v>-6136.5853658536589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335</v>
      </c>
      <c r="I34" s="48">
        <v>2.7142857142857144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272</v>
      </c>
      <c r="O34" s="49">
        <v>0.41818181818181815</v>
      </c>
      <c r="P34" s="47" t="s">
        <v>235</v>
      </c>
      <c r="Q34" s="50">
        <v>0.17528735632183909</v>
      </c>
      <c r="R34" s="47" t="s">
        <v>235</v>
      </c>
      <c r="S34" s="50">
        <v>0.15229885057471265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0.31531531531531531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223</v>
      </c>
      <c r="I35" s="48">
        <v>2.75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262</v>
      </c>
      <c r="Q35" s="50">
        <v>0.17391304347826086</v>
      </c>
      <c r="R35" s="47" t="s">
        <v>277</v>
      </c>
      <c r="S35" s="50">
        <v>0.15335463258785942</v>
      </c>
      <c r="T35" s="47" t="s">
        <v>235</v>
      </c>
      <c r="U35" s="51">
        <v>5896.7213114754095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235</v>
      </c>
      <c r="I36" s="48">
        <v>2.7555555555555555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5781.1965811965811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0.44594594594594594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0.15804597701149425</v>
      </c>
      <c r="Z37" s="47" t="s">
        <v>269</v>
      </c>
      <c r="AA37" s="50">
        <v>0.15646258503401361</v>
      </c>
      <c r="AB37" s="47" t="s">
        <v>333</v>
      </c>
      <c r="AC37" s="50">
        <v>0.42857142857142855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-131.60000000000019</v>
      </c>
      <c r="F38" s="47" t="s">
        <v>335</v>
      </c>
      <c r="G38" s="59">
        <v>-12.842857142857143</v>
      </c>
      <c r="H38" s="47" t="s">
        <v>277</v>
      </c>
      <c r="I38" s="48">
        <v>2.8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272</v>
      </c>
      <c r="S38" s="50">
        <v>0.16949152542372881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238</v>
      </c>
      <c r="Y38" s="50">
        <v>0.15675675675675677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163</v>
      </c>
      <c r="M39" s="49">
        <v>0.375</v>
      </c>
      <c r="N39" s="47" t="s">
        <v>277</v>
      </c>
      <c r="O39" s="49">
        <v>0.37777777777777777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324</v>
      </c>
      <c r="Y39" s="50">
        <v>0.15555555555555556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0.37777777777777777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5081.818181818182</v>
      </c>
      <c r="V40" s="47" t="s">
        <v>255</v>
      </c>
      <c r="W40" s="51">
        <v>-6852.3809523809523</v>
      </c>
      <c r="X40" s="47" t="s">
        <v>169</v>
      </c>
      <c r="Y40" s="50">
        <v>0.15436241610738255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324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231</v>
      </c>
      <c r="Y41" s="50">
        <v>0.15384615384615385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0.1111111111111111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196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0.42222222222222222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0.18888888888888888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241</v>
      </c>
      <c r="Y42" s="50">
        <v>0.15151515151515152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-22.114285714285717</v>
      </c>
      <c r="H43" s="47" t="s">
        <v>215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0.42857142857142855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262</v>
      </c>
      <c r="I44" s="48">
        <v>3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324</v>
      </c>
      <c r="Q44" s="50">
        <v>0.1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-225.19999999999993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-242.09999999999994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324</v>
      </c>
      <c r="E48" s="46">
        <v>-309.60000000000002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-397.09999999999991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-407.59999999999985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789</v>
      </c>
      <c r="C2" s="121"/>
      <c r="E2" s="32" t="s">
        <v>54</v>
      </c>
      <c r="F2" s="29" t="s">
        <v>20</v>
      </c>
      <c r="G2" s="12">
        <v>733</v>
      </c>
      <c r="H2" s="93">
        <f>IF(B$17=0,0,G2/B$17)</f>
        <v>0.59448499594484994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-62.103929024081118</v>
      </c>
      <c r="P2" s="79">
        <v>789</v>
      </c>
      <c r="Q2" s="63">
        <v>-49000</v>
      </c>
    </row>
    <row r="3" spans="1:17">
      <c r="A3" s="19" t="s">
        <v>8</v>
      </c>
      <c r="B3" s="122">
        <v>5805</v>
      </c>
      <c r="C3" s="123"/>
      <c r="E3" s="33" t="s">
        <v>181</v>
      </c>
      <c r="F3" s="30" t="s">
        <v>156</v>
      </c>
      <c r="G3" s="13">
        <v>641</v>
      </c>
      <c r="H3" s="94">
        <f>IF(B$17=0,0,G3/B$17)</f>
        <v>0.51987023519870235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-0.50697084917617241</v>
      </c>
      <c r="P3" s="80">
        <v>789</v>
      </c>
      <c r="Q3" s="64">
        <v>-400</v>
      </c>
    </row>
    <row r="4" spans="1:17">
      <c r="A4" s="19" t="s">
        <v>6</v>
      </c>
      <c r="B4" s="124">
        <v>-131.60000000000019</v>
      </c>
      <c r="C4" s="125"/>
      <c r="E4" s="33" t="s">
        <v>184</v>
      </c>
      <c r="F4" s="30" t="s">
        <v>187</v>
      </c>
      <c r="G4" s="13">
        <v>620</v>
      </c>
      <c r="H4" s="94">
        <f>IF(B$17=0,0,G4/B$17)</f>
        <v>0.50283860502838607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-35.590969455511285</v>
      </c>
      <c r="P4" s="80">
        <v>753</v>
      </c>
      <c r="Q4" s="64">
        <v>-26800</v>
      </c>
    </row>
    <row r="5" spans="1:17">
      <c r="A5" s="19" t="s">
        <v>7</v>
      </c>
      <c r="B5" s="126">
        <f>IF(B$2=0,0,B$4/B$2)</f>
        <v>-0.16679340937896095</v>
      </c>
      <c r="C5" s="127"/>
      <c r="E5" s="33" t="s">
        <v>60</v>
      </c>
      <c r="F5" s="30" t="s">
        <v>24</v>
      </c>
      <c r="G5" s="13">
        <v>471</v>
      </c>
      <c r="H5" s="94">
        <f>IF(B$17=0,0,G5/B$17)</f>
        <v>0.38199513381995132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-20.950965824665676</v>
      </c>
      <c r="P5" s="80">
        <v>673</v>
      </c>
      <c r="Q5" s="64">
        <v>-14100</v>
      </c>
    </row>
    <row r="6" spans="1:17">
      <c r="A6" s="19" t="s">
        <v>1</v>
      </c>
      <c r="B6" s="128">
        <f>IF(B$2=0,0,(B$7*1+B$8*2+B$9*3+B$10*4)/B$2)</f>
        <v>2.4904942965779466</v>
      </c>
      <c r="C6" s="129"/>
      <c r="E6" s="33" t="s">
        <v>56</v>
      </c>
      <c r="F6" s="30" t="s">
        <v>185</v>
      </c>
      <c r="G6" s="13">
        <v>325</v>
      </c>
      <c r="H6" s="94">
        <f>IF(B$17=0,0,G6/B$17)</f>
        <v>0.26358475263584752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-2.1317829457364339</v>
      </c>
      <c r="P6" s="80">
        <v>516</v>
      </c>
      <c r="Q6" s="64">
        <v>-1100</v>
      </c>
    </row>
    <row r="7" spans="1:17">
      <c r="A7" s="19" t="s">
        <v>2</v>
      </c>
      <c r="B7" s="13">
        <v>202</v>
      </c>
      <c r="C7" s="6">
        <f t="shared" ref="C7:C12" si="2">IF(B$2=0,0,B7/B$2)</f>
        <v>0.25602027883396705</v>
      </c>
      <c r="E7" s="33" t="s">
        <v>57</v>
      </c>
      <c r="F7" s="30" t="s">
        <v>21</v>
      </c>
      <c r="G7" s="13">
        <v>282</v>
      </c>
      <c r="H7" s="94">
        <f>IF(B$17=0,0,G7/B$17)</f>
        <v>0.22871046228710462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-51.204819277108435</v>
      </c>
      <c r="P7" s="80">
        <v>332</v>
      </c>
      <c r="Q7" s="64">
        <v>-17000</v>
      </c>
    </row>
    <row r="8" spans="1:17">
      <c r="A8" s="19" t="s">
        <v>3</v>
      </c>
      <c r="B8" s="13">
        <v>194</v>
      </c>
      <c r="C8" s="6">
        <f>IF(B$2=0,0,B8/B$2)</f>
        <v>0.24588086185044361</v>
      </c>
      <c r="E8" s="33" t="s">
        <v>55</v>
      </c>
      <c r="F8" s="30" t="s">
        <v>155</v>
      </c>
      <c r="G8" s="13">
        <v>267</v>
      </c>
      <c r="H8" s="94">
        <f>IF(B$17=0,0,G8/B$17)</f>
        <v>0.21654501216545013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197</v>
      </c>
      <c r="C9" s="7">
        <f>IF(B$2=0,0,B9/B$2)</f>
        <v>0.24968314321926488</v>
      </c>
      <c r="E9" s="33" t="s">
        <v>59</v>
      </c>
      <c r="F9" s="30" t="s">
        <v>23</v>
      </c>
      <c r="G9" s="13">
        <v>199</v>
      </c>
      <c r="H9" s="94">
        <f>IF(B$17=0,0,G9/B$17)</f>
        <v>0.16139497161394972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196</v>
      </c>
      <c r="C10" s="7">
        <f>IF(B$2=0,0,B10/B$2)</f>
        <v>0.24841571609632446</v>
      </c>
      <c r="E10" s="33" t="s">
        <v>182</v>
      </c>
      <c r="F10" s="30" t="s">
        <v>19</v>
      </c>
      <c r="G10" s="13">
        <v>130</v>
      </c>
      <c r="H10" s="94">
        <f>IF(B$17=0,0,G10/B$17)</f>
        <v>0.10543390105433902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396</v>
      </c>
      <c r="C11" s="7">
        <f>IF(B$2=0,0,B11/B$2)</f>
        <v>0.50190114068441061</v>
      </c>
      <c r="E11" s="33" t="s">
        <v>58</v>
      </c>
      <c r="F11" s="30" t="s">
        <v>22</v>
      </c>
      <c r="G11" s="13">
        <v>83</v>
      </c>
      <c r="H11" s="94">
        <f>IF(B$17=0,0,G11/B$17)</f>
        <v>6.7315490673154912E-2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3.0418250950570342E-2</v>
      </c>
      <c r="E12" s="33" t="s">
        <v>77</v>
      </c>
      <c r="F12" s="30" t="s">
        <v>41</v>
      </c>
      <c r="G12" s="13">
        <v>55</v>
      </c>
      <c r="H12" s="94">
        <f>IF(B$17=0,0,G12/B$17)</f>
        <v>4.4606650446066508E-2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0.68333333333333357</v>
      </c>
      <c r="P12" s="79">
        <v>198</v>
      </c>
      <c r="Q12" s="67">
        <v>135.30000000000004</v>
      </c>
    </row>
    <row r="13" spans="1:17">
      <c r="A13" s="22" t="s">
        <v>97</v>
      </c>
      <c r="B13" s="15">
        <v>1179</v>
      </c>
      <c r="C13" s="11">
        <f>IF(B$3=0,0,B13/B$3)</f>
        <v>0.20310077519379846</v>
      </c>
      <c r="E13" s="33" t="s">
        <v>183</v>
      </c>
      <c r="F13" s="30" t="s">
        <v>186</v>
      </c>
      <c r="G13" s="13">
        <v>35</v>
      </c>
      <c r="H13" s="94">
        <f>IF(B$17=0,0,G13/B$17)</f>
        <v>2.8386050283860504E-2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1.0434343434343412</v>
      </c>
      <c r="P13" s="80">
        <v>198</v>
      </c>
      <c r="Q13" s="68">
        <v>206.59999999999957</v>
      </c>
    </row>
    <row r="14" spans="1:17">
      <c r="A14" s="19" t="s">
        <v>94</v>
      </c>
      <c r="B14" s="13">
        <v>1324</v>
      </c>
      <c r="C14" s="6">
        <f>IF(B$3=0,0,B14/B$3)</f>
        <v>0.22807924203273042</v>
      </c>
      <c r="E14" s="33" t="s">
        <v>74</v>
      </c>
      <c r="F14" s="30" t="s">
        <v>38</v>
      </c>
      <c r="G14" s="13">
        <v>35</v>
      </c>
      <c r="H14" s="94">
        <f>IF(B$17=0,0,G14/B$17)</f>
        <v>2.8386050283860504E-2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-2.4868686868686867</v>
      </c>
      <c r="P14" s="80">
        <v>198</v>
      </c>
      <c r="Q14" s="68">
        <v>-492.39999999999992</v>
      </c>
    </row>
    <row r="15" spans="1:17">
      <c r="A15" s="18" t="s">
        <v>99</v>
      </c>
      <c r="B15" s="12">
        <f>B21</f>
        <v>645</v>
      </c>
      <c r="C15" s="4">
        <f>IF(B$13=0,0,B15/B$13)</f>
        <v>0.54707379134860046</v>
      </c>
      <c r="E15" s="33" t="s">
        <v>71</v>
      </c>
      <c r="F15" s="30" t="s">
        <v>35</v>
      </c>
      <c r="G15" s="13">
        <v>31</v>
      </c>
      <c r="H15" s="94">
        <f>IF(B$17=0,0,G15/B$17)</f>
        <v>2.5141930251419302E-2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9.5454545454544765E-2</v>
      </c>
      <c r="P15" s="81">
        <v>198</v>
      </c>
      <c r="Q15" s="69">
        <v>18.899999999999864</v>
      </c>
    </row>
    <row r="16" spans="1:17">
      <c r="A16" s="18" t="s">
        <v>100</v>
      </c>
      <c r="B16" s="12">
        <f>B22</f>
        <v>449</v>
      </c>
      <c r="C16" s="4">
        <f>IF(B$14=0,0,B16/B$14)</f>
        <v>0.33912386706948638</v>
      </c>
      <c r="E16" s="33" t="s">
        <v>66</v>
      </c>
      <c r="F16" s="30" t="s">
        <v>30</v>
      </c>
      <c r="G16" s="13">
        <v>23</v>
      </c>
      <c r="H16" s="94">
        <f>IF(B$17=0,0,G16/B$17)</f>
        <v>1.8653690186536901E-2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1233</v>
      </c>
      <c r="C17" s="4">
        <f>IF(B$3=0,0,B17/B$3)</f>
        <v>0.21240310077519381</v>
      </c>
      <c r="E17" s="33" t="s">
        <v>67</v>
      </c>
      <c r="F17" s="30" t="s">
        <v>31</v>
      </c>
      <c r="G17" s="13">
        <v>17</v>
      </c>
      <c r="H17" s="94">
        <f>IF(B$17=0,0,G17/B$17)</f>
        <v>1.3787510137875101E-2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778</v>
      </c>
      <c r="C18" s="6">
        <f>IF(B$3=0,0,B18/B$3)</f>
        <v>0.13402239448751077</v>
      </c>
      <c r="E18" s="33" t="s">
        <v>69</v>
      </c>
      <c r="F18" s="30" t="s">
        <v>33</v>
      </c>
      <c r="G18" s="13">
        <v>12</v>
      </c>
      <c r="H18" s="94">
        <f>IF(B$17=0,0,G18/B$17)</f>
        <v>9.7323600973236012E-3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452</v>
      </c>
      <c r="C19" s="6">
        <f>IF(B$17=0,0,B19/B$17)</f>
        <v>0.36658556366585565</v>
      </c>
      <c r="E19" s="33" t="s">
        <v>78</v>
      </c>
      <c r="F19" s="30" t="s">
        <v>42</v>
      </c>
      <c r="G19" s="13">
        <v>11</v>
      </c>
      <c r="H19" s="94">
        <f>IF(B$17=0,0,G19/B$17)</f>
        <v>8.9213300892133016E-3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781</v>
      </c>
      <c r="C20" s="6">
        <f>IF(B$17=0,0,B20/B$17)</f>
        <v>0.6334144363341444</v>
      </c>
      <c r="E20" s="33" t="s">
        <v>62</v>
      </c>
      <c r="F20" s="30" t="s">
        <v>26</v>
      </c>
      <c r="G20" s="13">
        <v>9</v>
      </c>
      <c r="H20" s="94">
        <f>IF(B$17=0,0,G20/B$17)</f>
        <v>7.2992700729927005E-3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645</v>
      </c>
      <c r="C21" s="6">
        <f>IF(B$17=0,0,B21/B$17)</f>
        <v>0.52311435523114358</v>
      </c>
      <c r="E21" s="33" t="s">
        <v>61</v>
      </c>
      <c r="F21" s="30" t="s">
        <v>25</v>
      </c>
      <c r="G21" s="13">
        <v>7</v>
      </c>
      <c r="H21" s="94">
        <f>IF(B$17=0,0,G21/B$17)</f>
        <v>5.6772100567721003E-3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449</v>
      </c>
      <c r="C22" s="6">
        <f>IF(B$17=0,0,B22/B$17)</f>
        <v>0.36415247364152475</v>
      </c>
      <c r="E22" s="33" t="s">
        <v>76</v>
      </c>
      <c r="F22" s="30" t="s">
        <v>40</v>
      </c>
      <c r="G22" s="13">
        <v>6</v>
      </c>
      <c r="H22" s="94">
        <f>IF(B$17=0,0,G22/B$17)</f>
        <v>4.8661800486618006E-3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139</v>
      </c>
      <c r="C23" s="6">
        <f>IF(B$17=0,0,B23/B$17)</f>
        <v>0.11273317112733171</v>
      </c>
      <c r="E23" s="33" t="s">
        <v>63</v>
      </c>
      <c r="F23" s="30" t="s">
        <v>27</v>
      </c>
      <c r="G23" s="13">
        <v>3</v>
      </c>
      <c r="H23" s="94">
        <f>IF(B$17=0,0,G23/B$17)</f>
        <v>2.4330900243309003E-3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6549.63503649635</v>
      </c>
      <c r="C24" s="8">
        <v>8075700</v>
      </c>
      <c r="E24" s="33" t="s">
        <v>72</v>
      </c>
      <c r="F24" s="30" t="s">
        <v>36</v>
      </c>
      <c r="G24" s="13">
        <v>2</v>
      </c>
      <c r="H24" s="94">
        <f>IF(B$17=0,0,G24/B$17)</f>
        <v>1.6220600162206002E-3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7573.341836734694</v>
      </c>
      <c r="C25" s="98">
        <v>5937500</v>
      </c>
      <c r="E25" s="33" t="s">
        <v>75</v>
      </c>
      <c r="F25" s="30" t="s">
        <v>39</v>
      </c>
      <c r="G25" s="13">
        <v>2</v>
      </c>
      <c r="H25" s="94">
        <f>IF(B$17=0,0,G25/B$17)</f>
        <v>1.6220600162206002E-3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29.247619047619033</v>
      </c>
      <c r="P25" s="80">
        <v>42</v>
      </c>
      <c r="Q25" s="68">
        <v>1228.3999999999994</v>
      </c>
    </row>
    <row r="26" spans="1:17">
      <c r="A26" s="20" t="s">
        <v>134</v>
      </c>
      <c r="B26" s="97">
        <f>IF(B$16=0,0,C26/B$16)</f>
        <v>4762.1380846325164</v>
      </c>
      <c r="C26" s="98">
        <v>2138200</v>
      </c>
      <c r="E26" s="33" t="s">
        <v>68</v>
      </c>
      <c r="F26" s="30" t="s">
        <v>32</v>
      </c>
      <c r="G26" s="13">
        <v>1</v>
      </c>
      <c r="H26" s="94">
        <f>IF(B$17=0,0,G26/B$17)</f>
        <v>8.110300081103001E-4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-5825.7069408740363</v>
      </c>
      <c r="C27" s="98">
        <v>-4532400</v>
      </c>
      <c r="E27" s="33" t="s">
        <v>79</v>
      </c>
      <c r="F27" s="30" t="s">
        <v>43</v>
      </c>
      <c r="G27" s="13">
        <v>1</v>
      </c>
      <c r="H27" s="94">
        <f>IF(B$17=0,0,G27/B$17)</f>
        <v>8.110300081103001E-4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8.110300081103001E-4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7</v>
      </c>
      <c r="E29" s="33" t="s">
        <v>82</v>
      </c>
      <c r="F29" s="30" t="s">
        <v>46</v>
      </c>
      <c r="G29" s="13">
        <v>1</v>
      </c>
      <c r="H29" s="94">
        <f>IF(B$17=0,0,G29/B$17)</f>
        <v>8.110300081103001E-4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2.4117140396210162E-3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134</v>
      </c>
      <c r="C35" s="102">
        <f t="shared" ref="C35:C47" si="3">IF(B$17=0,0,B35/B$17)</f>
        <v>0.10867802108678021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11.835555555555583</v>
      </c>
      <c r="P35" s="80">
        <v>135</v>
      </c>
      <c r="Q35" s="68">
        <v>1597.8000000000038</v>
      </c>
    </row>
    <row r="36" spans="1:17">
      <c r="A36" s="19" t="s">
        <v>135</v>
      </c>
      <c r="B36" s="13">
        <v>266</v>
      </c>
      <c r="C36" s="6">
        <f t="shared" si="3"/>
        <v>0.21573398215733983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277</v>
      </c>
      <c r="O36" s="86">
        <f>IF(P36=0,0,Q36/P36)</f>
        <v>11.646666666666681</v>
      </c>
      <c r="P36" s="80">
        <v>135</v>
      </c>
      <c r="Q36" s="68">
        <v>1572.300000000002</v>
      </c>
    </row>
    <row r="37" spans="1:17">
      <c r="A37" s="19" t="s">
        <v>136</v>
      </c>
      <c r="B37" s="100">
        <v>271</v>
      </c>
      <c r="C37" s="6">
        <f t="shared" si="3"/>
        <v>0.21978913219789131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258</v>
      </c>
      <c r="C38" s="6">
        <f t="shared" si="3"/>
        <v>0.20924574209245742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152</v>
      </c>
      <c r="C39" s="6">
        <f t="shared" si="3"/>
        <v>0.12327656123276562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7.6592592592592599</v>
      </c>
      <c r="P39" s="80">
        <v>27</v>
      </c>
      <c r="Q39" s="68">
        <v>206.8</v>
      </c>
    </row>
    <row r="40" spans="1:17">
      <c r="A40" s="19" t="s">
        <v>140</v>
      </c>
      <c r="B40" s="100">
        <v>95</v>
      </c>
      <c r="C40" s="6">
        <f t="shared" si="3"/>
        <v>7.7047850770478502E-2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2.6763990267639901E-2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5.2951515151515149</v>
      </c>
      <c r="P41" s="80">
        <v>165</v>
      </c>
      <c r="Q41" s="68">
        <v>873.69999999999993</v>
      </c>
    </row>
    <row r="42" spans="1:17">
      <c r="A42" s="19" t="s">
        <v>142</v>
      </c>
      <c r="B42" s="100">
        <v>13</v>
      </c>
      <c r="C42" s="6">
        <f t="shared" si="3"/>
        <v>1.0543390105433901E-2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7</v>
      </c>
      <c r="C43" s="6">
        <f t="shared" si="3"/>
        <v>5.6772100567721003E-3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8.110300081103001E-4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2.4330900243309003E-3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244</v>
      </c>
      <c r="O50" s="86">
        <f>IF(P50=0,0,Q50/P50)</f>
        <v>-5.6771929824561447</v>
      </c>
      <c r="P50" s="80">
        <v>57</v>
      </c>
      <c r="Q50" s="68">
        <v>-323.60000000000025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-16.852688172043003</v>
      </c>
      <c r="P56" s="80">
        <v>186</v>
      </c>
      <c r="Q56" s="68">
        <v>-3134.5999999999985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-18.342424242424233</v>
      </c>
      <c r="P57" s="80">
        <v>165</v>
      </c>
      <c r="Q57" s="68">
        <v>-3026.4999999999982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19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>IF(P21=0,0,Q21/P21)</f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>IF(P28=0,0,Q28/P28)</f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3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>IF(P40=0,0,Q40/P40)</f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>IF(P42=0,0,Q42/P42)</f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3"/>
        <v>2.0833333333333332E-2</v>
      </c>
      <c r="K43" s="5">
        <v>41</v>
      </c>
      <c r="L43" s="61">
        <v>584.79999999999995</v>
      </c>
      <c r="N43" s="76" t="s">
        <v>195</v>
      </c>
      <c r="O43" s="86">
        <f>IF(P43=0,0,Q43/P43)</f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276</v>
      </c>
      <c r="O44" s="86">
        <f>IF(P44=0,0,Q44/P44)</f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265</v>
      </c>
      <c r="O46" s="86">
        <f>IF(P46=0,0,Q46/P46)</f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177</v>
      </c>
      <c r="O47" s="86">
        <f>IF(P47=0,0,Q47/P47)</f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>IF(P48=0,0,Q48/P48)</f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>IF(P49=0,0,Q49/P49)</f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32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29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8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0.65573770491803274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-1346.6666666666667</v>
      </c>
      <c r="P2" s="79">
        <v>45</v>
      </c>
      <c r="Q2" s="63">
        <v>-60600</v>
      </c>
    </row>
    <row r="3" spans="1:17">
      <c r="A3" s="19" t="s">
        <v>8</v>
      </c>
      <c r="B3" s="122">
        <v>348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0.52459016393442626</v>
      </c>
      <c r="I3" s="56">
        <v>22</v>
      </c>
      <c r="K3" s="5">
        <v>1</v>
      </c>
      <c r="L3" s="61">
        <v>-53.7</v>
      </c>
      <c r="N3" s="76" t="s">
        <v>104</v>
      </c>
      <c r="O3" s="83">
        <f t="shared" si="0"/>
        <v>222.22222222222223</v>
      </c>
      <c r="P3" s="80">
        <v>45</v>
      </c>
      <c r="Q3" s="64">
        <v>10000</v>
      </c>
    </row>
    <row r="4" spans="1:17">
      <c r="A4" s="19" t="s">
        <v>6</v>
      </c>
      <c r="B4" s="124">
        <v>-407.59999999999985</v>
      </c>
      <c r="C4" s="125"/>
      <c r="E4" s="33" t="s">
        <v>184</v>
      </c>
      <c r="F4" s="30" t="s">
        <v>187</v>
      </c>
      <c r="G4" s="13">
        <v>32</v>
      </c>
      <c r="H4" s="94">
        <f>IF(B$17=0,0,G4/B$17)</f>
        <v>0.52459016393442626</v>
      </c>
      <c r="I4" s="56">
        <v>16</v>
      </c>
      <c r="K4" s="5">
        <v>2</v>
      </c>
      <c r="L4" s="61">
        <v>-70.800000000000011</v>
      </c>
      <c r="N4" s="76" t="s">
        <v>105</v>
      </c>
      <c r="O4" s="83">
        <f t="shared" si="0"/>
        <v>-1175</v>
      </c>
      <c r="P4" s="80">
        <v>44</v>
      </c>
      <c r="Q4" s="64">
        <v>-51700</v>
      </c>
    </row>
    <row r="5" spans="1:17">
      <c r="A5" s="19" t="s">
        <v>7</v>
      </c>
      <c r="B5" s="126">
        <f>IF(B$2=0,0,B$4/B$2)</f>
        <v>-9.0577777777777744</v>
      </c>
      <c r="C5" s="127"/>
      <c r="E5" s="33" t="s">
        <v>60</v>
      </c>
      <c r="F5" s="30" t="s">
        <v>24</v>
      </c>
      <c r="G5" s="13">
        <v>23</v>
      </c>
      <c r="H5" s="94">
        <f>IF(B$17=0,0,G5/B$17)</f>
        <v>0.37704918032786883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-548.78048780487802</v>
      </c>
      <c r="P5" s="80">
        <v>41</v>
      </c>
      <c r="Q5" s="64">
        <v>-22500</v>
      </c>
    </row>
    <row r="6" spans="1:17">
      <c r="A6" s="19" t="s">
        <v>1</v>
      </c>
      <c r="B6" s="128">
        <f>IF(B$2=0,0,(B$7*1+B$8*2+B$9*3+B$10*4)/B$2)</f>
        <v>2.7555555555555555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0.26229508196721313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-102.94117647058823</v>
      </c>
      <c r="P6" s="80">
        <v>34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55</v>
      </c>
      <c r="F7" s="30" t="s">
        <v>155</v>
      </c>
      <c r="G7" s="13">
        <v>13</v>
      </c>
      <c r="H7" s="94">
        <f>IF(B$17=0,0,G7/B$17)</f>
        <v>0.21311475409836064</v>
      </c>
      <c r="I7" s="56">
        <v>22</v>
      </c>
      <c r="K7" s="5">
        <v>5</v>
      </c>
      <c r="L7" s="61">
        <v>-168.90000000000003</v>
      </c>
      <c r="N7" s="76" t="s">
        <v>107</v>
      </c>
      <c r="O7" s="83">
        <f t="shared" si="0"/>
        <v>-627.27272727272725</v>
      </c>
      <c r="P7" s="80">
        <v>22</v>
      </c>
      <c r="Q7" s="64">
        <v>-13800</v>
      </c>
    </row>
    <row r="8" spans="1:17">
      <c r="A8" s="19" t="s">
        <v>3</v>
      </c>
      <c r="B8" s="13">
        <v>8</v>
      </c>
      <c r="C8" s="6">
        <f>IF(B$2=0,0,B8/B$2)</f>
        <v>0.17777777777777778</v>
      </c>
      <c r="E8" s="33" t="s">
        <v>57</v>
      </c>
      <c r="F8" s="30" t="s">
        <v>21</v>
      </c>
      <c r="G8" s="13">
        <v>13</v>
      </c>
      <c r="H8" s="94">
        <f>IF(B$17=0,0,G8/B$17)</f>
        <v>0.21311475409836064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0.22222222222222221</v>
      </c>
      <c r="E9" s="33" t="s">
        <v>59</v>
      </c>
      <c r="F9" s="30" t="s">
        <v>23</v>
      </c>
      <c r="G9" s="13">
        <v>7</v>
      </c>
      <c r="H9" s="94">
        <f>IF(B$17=0,0,G9/B$17)</f>
        <v>0.11475409836065574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0.37777777777777777</v>
      </c>
      <c r="E10" s="33" t="s">
        <v>182</v>
      </c>
      <c r="F10" s="30" t="s">
        <v>19</v>
      </c>
      <c r="G10" s="13">
        <v>6</v>
      </c>
      <c r="H10" s="94">
        <f>IF(B$17=0,0,G10/B$17)</f>
        <v>9.8360655737704916E-2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</v>
      </c>
      <c r="E11" s="33" t="s">
        <v>61</v>
      </c>
      <c r="F11" s="30" t="s">
        <v>25</v>
      </c>
      <c r="G11" s="13">
        <v>1</v>
      </c>
      <c r="H11" s="94">
        <f>IF(B$17=0,0,G11/B$17)</f>
        <v>1.6393442622950821E-2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4.4444444444444446E-2</v>
      </c>
      <c r="E12" s="33" t="s">
        <v>66</v>
      </c>
      <c r="F12" s="30" t="s">
        <v>30</v>
      </c>
      <c r="G12" s="13">
        <v>1</v>
      </c>
      <c r="H12" s="94">
        <f>IF(B$17=0,0,G12/B$17)</f>
        <v>1.6393442622950821E-2</v>
      </c>
      <c r="I12" s="56">
        <v>15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0.15804597701149425</v>
      </c>
      <c r="E13" s="33" t="s">
        <v>183</v>
      </c>
      <c r="F13" s="30" t="s">
        <v>186</v>
      </c>
      <c r="G13" s="13">
        <v>1</v>
      </c>
      <c r="H13" s="94">
        <f>IF(B$17=0,0,G13/B$17)</f>
        <v>1.6393442622950821E-2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-1.2111111111111112</v>
      </c>
      <c r="P13" s="80">
        <v>9</v>
      </c>
      <c r="Q13" s="68">
        <v>-10.900000000000002</v>
      </c>
    </row>
    <row r="14" spans="1:17">
      <c r="A14" s="19" t="s">
        <v>94</v>
      </c>
      <c r="B14" s="13">
        <v>76</v>
      </c>
      <c r="C14" s="6">
        <f>IF(B$3=0,0,B14/B$3)</f>
        <v>0.21839080459770116</v>
      </c>
      <c r="E14" s="33" t="s">
        <v>71</v>
      </c>
      <c r="F14" s="30" t="s">
        <v>35</v>
      </c>
      <c r="G14" s="13">
        <v>1</v>
      </c>
      <c r="H14" s="94">
        <f>IF(B$17=0,0,G14/B$17)</f>
        <v>1.6393442622950821E-2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1.6393442622950821E-2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21</v>
      </c>
      <c r="C16" s="4">
        <f>IF(B$14=0,0,B16/B$14)</f>
        <v>0.27631578947368424</v>
      </c>
      <c r="E16" s="33" t="s">
        <v>77</v>
      </c>
      <c r="F16" s="30" t="s">
        <v>41</v>
      </c>
      <c r="G16" s="13">
        <v>1</v>
      </c>
      <c r="H16" s="94">
        <f>IF(B$17=0,0,G16/B$17)</f>
        <v>1.6393442622950821E-2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0.17528735632183909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0.15229885057471265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0.34426229508196721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40</v>
      </c>
      <c r="C20" s="6">
        <f>IF(B$17=0,0,B20/B$17)</f>
        <v>0.65573770491803274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0.52459016393442626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21</v>
      </c>
      <c r="C22" s="6">
        <f>IF(B$17=0,0,B22/B$17)</f>
        <v>0.34426229508196721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0.13114754098360656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5896.7213114754095</v>
      </c>
      <c r="C24" s="8">
        <v>359700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-5.9312500000000004</v>
      </c>
      <c r="P25" s="80">
        <v>16</v>
      </c>
      <c r="Q25" s="68">
        <v>-94.9</v>
      </c>
    </row>
    <row r="26" spans="1:17">
      <c r="A26" s="20" t="s">
        <v>134</v>
      </c>
      <c r="B26" s="97">
        <f>IF(B$16=0,0,C26/B$16)</f>
        <v>3704.7619047619046</v>
      </c>
      <c r="C26" s="98">
        <v>77800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K28" s="5">
        <v>26</v>
      </c>
      <c r="L28" s="61">
        <v>-416.09999999999997</v>
      </c>
      <c r="N28" s="76" t="s">
        <v>276</v>
      </c>
      <c r="O28" s="86">
        <f t="shared" si="3"/>
        <v>-20.322222222222216</v>
      </c>
      <c r="P28" s="80">
        <v>18</v>
      </c>
      <c r="Q28" s="68">
        <v>-365.7999999999999</v>
      </c>
    </row>
    <row r="29" spans="1:17">
      <c r="A29" s="19" t="s">
        <v>131</v>
      </c>
      <c r="B29" s="13">
        <v>30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2.8735632183908046E-3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0.13114754098360656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17</v>
      </c>
      <c r="C36" s="6">
        <f t="shared" si="4"/>
        <v>0.27868852459016391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7</v>
      </c>
      <c r="C37" s="6">
        <f t="shared" si="4"/>
        <v>0.11475409836065574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0.31147540983606559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0.11475409836065574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4.9180327868852458E-2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19</v>
      </c>
      <c r="H2" s="93">
        <f>IF(B$17=0,0,G2/B$17)</f>
        <v>0.5757575757575758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-931.57894736842104</v>
      </c>
      <c r="P2" s="79">
        <v>19</v>
      </c>
      <c r="Q2" s="63">
        <v>-17700</v>
      </c>
    </row>
    <row r="3" spans="1:17">
      <c r="A3" s="19" t="s">
        <v>8</v>
      </c>
      <c r="B3" s="122">
        <v>137</v>
      </c>
      <c r="C3" s="123"/>
      <c r="E3" s="33" t="s">
        <v>54</v>
      </c>
      <c r="F3" s="30" t="s">
        <v>20</v>
      </c>
      <c r="G3" s="13">
        <v>19</v>
      </c>
      <c r="H3" s="94">
        <f>IF(B$17=0,0,G3/B$17)</f>
        <v>0.5757575757575758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531.57894736842104</v>
      </c>
      <c r="P3" s="80">
        <v>19</v>
      </c>
      <c r="Q3" s="64">
        <v>10100</v>
      </c>
    </row>
    <row r="4" spans="1:17">
      <c r="A4" s="19" t="s">
        <v>6</v>
      </c>
      <c r="B4" s="124">
        <v>73.399999999999977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0.5757575757575758</v>
      </c>
      <c r="I4" s="56">
        <v>10</v>
      </c>
      <c r="K4" s="5">
        <v>2</v>
      </c>
      <c r="L4" s="61">
        <v>-92.5</v>
      </c>
      <c r="N4" s="76" t="s">
        <v>105</v>
      </c>
      <c r="O4" s="83">
        <f t="shared" si="0"/>
        <v>233.33333333333334</v>
      </c>
      <c r="P4" s="80">
        <v>18</v>
      </c>
      <c r="Q4" s="64">
        <v>4200</v>
      </c>
    </row>
    <row r="5" spans="1:17">
      <c r="A5" s="19" t="s">
        <v>7</v>
      </c>
      <c r="B5" s="126">
        <f>IF(B$2=0,0,B$4/B$2)</f>
        <v>3.8631578947368408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0.39393939393939392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2186.6666666666665</v>
      </c>
      <c r="P5" s="80">
        <v>15</v>
      </c>
      <c r="Q5" s="64">
        <v>32800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0.24242424242424243</v>
      </c>
      <c r="I6" s="56">
        <v>18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218.18181818181819</v>
      </c>
      <c r="P6" s="80">
        <v>11</v>
      </c>
      <c r="Q6" s="64">
        <v>2400</v>
      </c>
    </row>
    <row r="7" spans="1:17">
      <c r="A7" s="19" t="s">
        <v>2</v>
      </c>
      <c r="B7" s="13">
        <v>6</v>
      </c>
      <c r="C7" s="6">
        <f t="shared" ref="C7:C12" si="2">IF(B$2=0,0,B7/B$2)</f>
        <v>0.31578947368421051</v>
      </c>
      <c r="E7" s="33" t="s">
        <v>59</v>
      </c>
      <c r="F7" s="30" t="s">
        <v>23</v>
      </c>
      <c r="G7" s="13">
        <v>8</v>
      </c>
      <c r="H7" s="94">
        <f>IF(B$17=0,0,G7/B$17)</f>
        <v>0.24242424242424243</v>
      </c>
      <c r="I7" s="56">
        <v>8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7</v>
      </c>
      <c r="H8" s="94">
        <f>IF(B$17=0,0,G8/B$17)</f>
        <v>0.21212121212121213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60</v>
      </c>
      <c r="F9" s="30" t="s">
        <v>24</v>
      </c>
      <c r="G9" s="13">
        <v>7</v>
      </c>
      <c r="H9" s="94">
        <f>IF(B$17=0,0,G9/B$17)</f>
        <v>0.21212121212121213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3</v>
      </c>
      <c r="H10" s="94">
        <f>IF(B$17=0,0,G10/B$17)</f>
        <v>9.0909090909090912E-2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0.47368421052631576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3</v>
      </c>
      <c r="H12" s="94">
        <f>IF(B$17=0,0,G12/B$17)</f>
        <v>9.0909090909090912E-2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30</v>
      </c>
      <c r="C13" s="11">
        <f>IF(B$3=0,0,B13/B$3)</f>
        <v>0.21897810218978103</v>
      </c>
      <c r="E13" s="33" t="s">
        <v>71</v>
      </c>
      <c r="F13" s="30" t="s">
        <v>35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26</v>
      </c>
      <c r="C14" s="6">
        <f>IF(B$3=0,0,B14/B$3)</f>
        <v>0.18978102189781021</v>
      </c>
      <c r="E14" s="33" t="s">
        <v>66</v>
      </c>
      <c r="F14" s="30" t="s">
        <v>30</v>
      </c>
      <c r="G14" s="13">
        <v>1</v>
      </c>
      <c r="H14" s="94">
        <f>IF(B$17=0,0,G14/B$17)</f>
        <v>3.0303030303030304E-2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-8.000000000000114E-2</v>
      </c>
      <c r="P14" s="80">
        <v>5</v>
      </c>
      <c r="Q14" s="68">
        <v>-0.40000000000000568</v>
      </c>
    </row>
    <row r="15" spans="1:17">
      <c r="A15" s="18" t="s">
        <v>99</v>
      </c>
      <c r="B15" s="12">
        <f>B21</f>
        <v>19</v>
      </c>
      <c r="C15" s="4">
        <f>IF(B$13=0,0,B15/B$13)</f>
        <v>0.6333333333333333</v>
      </c>
      <c r="E15" s="33" t="s">
        <v>67</v>
      </c>
      <c r="F15" s="30" t="s">
        <v>31</v>
      </c>
      <c r="G15" s="13">
        <v>1</v>
      </c>
      <c r="H15" s="94">
        <f>IF(B$17=0,0,G15/B$17)</f>
        <v>3.0303030303030304E-2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69</v>
      </c>
      <c r="F16" s="30" t="s">
        <v>33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0.24087591240875914</v>
      </c>
      <c r="E17" s="33" t="s">
        <v>78</v>
      </c>
      <c r="F17" s="30" t="s">
        <v>42</v>
      </c>
      <c r="G17" s="13">
        <v>1</v>
      </c>
      <c r="H17" s="94">
        <f>IF(B$17=0,0,G17/B$17)</f>
        <v>3.0303030303030304E-2</v>
      </c>
      <c r="I17" s="56">
        <v>3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0.13868613138686131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0.48484848484848486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17</v>
      </c>
      <c r="C20" s="6">
        <f>IF(B$17=0,0,B20/B$17)</f>
        <v>0.51515151515151514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0.24242424242424243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0.18181818181818182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>IF(P23=0,0,Q23/P23)</f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7654.545454545455</v>
      </c>
      <c r="C24" s="8">
        <v>252600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>IF(P24=0,0,Q24/P24)</f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7840</v>
      </c>
      <c r="C25" s="98">
        <v>196000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216</v>
      </c>
      <c r="O27" s="86">
        <f>IF(P27=0,0,Q27/P27)</f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>IF(P28=0,0,Q28/P28)</f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333</v>
      </c>
      <c r="O29" s="86">
        <f>IF(P29=0,0,Q29/P29)</f>
        <v>-21</v>
      </c>
      <c r="P29" s="80">
        <v>1</v>
      </c>
      <c r="Q29" s="68">
        <v>-21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258</v>
      </c>
      <c r="O30" s="86">
        <f>IF(P30=0,0,Q30/P30)</f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-26.549999999999997</v>
      </c>
      <c r="P31" s="80">
        <v>4</v>
      </c>
      <c r="Q31" s="68">
        <v>-106.19999999999999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-31.350000000000005</v>
      </c>
      <c r="P32" s="80">
        <v>6</v>
      </c>
      <c r="Q32" s="68">
        <v>-188.10000000000002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241</v>
      </c>
      <c r="O33" s="86">
        <f>IF(P33=0,0,Q33/P33)</f>
        <v>-57.95</v>
      </c>
      <c r="P33" s="80">
        <v>2</v>
      </c>
      <c r="Q33" s="68">
        <v>-115.9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169</v>
      </c>
      <c r="O34" s="86">
        <f>IF(P34=0,0,Q34/P34)</f>
        <v>-60.3</v>
      </c>
      <c r="P34" s="80">
        <v>1</v>
      </c>
      <c r="Q34" s="68">
        <v>-60.3</v>
      </c>
    </row>
    <row r="35" spans="1:17">
      <c r="A35" s="52" t="s">
        <v>139</v>
      </c>
      <c r="B35" s="99">
        <v>3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235</v>
      </c>
      <c r="O35" s="86">
        <f>IF(P35=0,0,Q35/P35)</f>
        <v>-82.15</v>
      </c>
      <c r="P35" s="80">
        <v>2</v>
      </c>
      <c r="Q35" s="68">
        <v>-164.3</v>
      </c>
    </row>
    <row r="36" spans="1:17">
      <c r="A36" s="19" t="s">
        <v>135</v>
      </c>
      <c r="B36" s="13">
        <v>6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0.15151515151515152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0.24242424242424243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0.15151515151515152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0.12121212121212122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26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63</v>
      </c>
      <c r="H2" s="93">
        <f>IF(B$17=0,0,G2/B$17)</f>
        <v>0.53846153846153844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965.4545454545455</v>
      </c>
      <c r="P2" s="79">
        <v>55</v>
      </c>
      <c r="Q2" s="63">
        <v>53100</v>
      </c>
    </row>
    <row r="3" spans="1:17">
      <c r="A3" s="19" t="s">
        <v>8</v>
      </c>
      <c r="B3" s="122">
        <v>429</v>
      </c>
      <c r="C3" s="123"/>
      <c r="E3" s="33" t="s">
        <v>54</v>
      </c>
      <c r="F3" s="30" t="s">
        <v>20</v>
      </c>
      <c r="G3" s="13">
        <v>52</v>
      </c>
      <c r="H3" s="94">
        <f>IF(B$17=0,0,G3/B$17)</f>
        <v>0.44444444444444442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656.36363636363637</v>
      </c>
      <c r="P3" s="80">
        <v>55</v>
      </c>
      <c r="Q3" s="64">
        <v>36100</v>
      </c>
    </row>
    <row r="4" spans="1:17">
      <c r="A4" s="19" t="s">
        <v>6</v>
      </c>
      <c r="B4" s="124">
        <v>752.60000000000025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0.44444444444444442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122.22222222222223</v>
      </c>
      <c r="P4" s="80">
        <v>54</v>
      </c>
      <c r="Q4" s="64">
        <v>6600</v>
      </c>
    </row>
    <row r="5" spans="1:17">
      <c r="A5" s="19" t="s">
        <v>7</v>
      </c>
      <c r="B5" s="126">
        <f>IF(B$2=0,0,B$4/B$2)</f>
        <v>13.683636363636369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0.3247863247863248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936</v>
      </c>
      <c r="P5" s="80">
        <v>50</v>
      </c>
      <c r="Q5" s="64">
        <v>46800</v>
      </c>
    </row>
    <row r="6" spans="1:17">
      <c r="A6" s="19" t="s">
        <v>1</v>
      </c>
      <c r="B6" s="128">
        <f>IF(B$2=0,0,(B$7*1+B$8*2+B$9*3+B$10*4)/B$2)</f>
        <v>2.1090909090909089</v>
      </c>
      <c r="C6" s="129"/>
      <c r="E6" s="33" t="s">
        <v>56</v>
      </c>
      <c r="F6" s="30" t="s">
        <v>185</v>
      </c>
      <c r="G6" s="13">
        <v>32</v>
      </c>
      <c r="H6" s="94">
        <f>IF(B$17=0,0,G6/B$17)</f>
        <v>0.27350427350427353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1123.4042553191489</v>
      </c>
      <c r="P6" s="80">
        <v>47</v>
      </c>
      <c r="Q6" s="64">
        <v>52800</v>
      </c>
    </row>
    <row r="7" spans="1:17">
      <c r="A7" s="19" t="s">
        <v>2</v>
      </c>
      <c r="B7" s="13">
        <v>20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30</v>
      </c>
      <c r="H7" s="94">
        <f>IF(B$17=0,0,G7/B$17)</f>
        <v>0.25641025641025639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0.27272727272727271</v>
      </c>
      <c r="E8" s="33" t="s">
        <v>59</v>
      </c>
      <c r="F8" s="30" t="s">
        <v>23</v>
      </c>
      <c r="G8" s="13">
        <v>22</v>
      </c>
      <c r="H8" s="94">
        <f>IF(B$17=0,0,G8/B$17)</f>
        <v>0.18803418803418803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14</v>
      </c>
      <c r="C9" s="7">
        <f>IF(B$2=0,0,B9/B$2)</f>
        <v>0.25454545454545452</v>
      </c>
      <c r="E9" s="33" t="s">
        <v>57</v>
      </c>
      <c r="F9" s="30" t="s">
        <v>21</v>
      </c>
      <c r="G9" s="13">
        <v>21</v>
      </c>
      <c r="H9" s="94">
        <f>IF(B$17=0,0,G9/B$17)</f>
        <v>0.17948717948717949</v>
      </c>
      <c r="I9" s="56">
        <v>32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6</v>
      </c>
      <c r="C10" s="7">
        <f>IF(B$2=0,0,B10/B$2)</f>
        <v>0.10909090909090909</v>
      </c>
      <c r="E10" s="33" t="s">
        <v>182</v>
      </c>
      <c r="F10" s="30" t="s">
        <v>19</v>
      </c>
      <c r="G10" s="13">
        <v>20</v>
      </c>
      <c r="H10" s="94">
        <f>IF(B$17=0,0,G10/B$17)</f>
        <v>0.17094017094017094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183</v>
      </c>
      <c r="F11" s="30" t="s">
        <v>186</v>
      </c>
      <c r="G11" s="13">
        <v>5</v>
      </c>
      <c r="H11" s="94">
        <f>IF(B$17=0,0,G11/B$17)</f>
        <v>4.2735042735042736E-2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2.564102564102564E-2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91</v>
      </c>
      <c r="C13" s="11">
        <f>IF(B$3=0,0,B13/B$3)</f>
        <v>0.21212121212121213</v>
      </c>
      <c r="E13" s="33" t="s">
        <v>66</v>
      </c>
      <c r="F13" s="30" t="s">
        <v>30</v>
      </c>
      <c r="G13" s="13">
        <v>3</v>
      </c>
      <c r="H13" s="94">
        <f>IF(B$17=0,0,G13/B$17)</f>
        <v>2.564102564102564E-2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18.720000000000002</v>
      </c>
      <c r="P13" s="80">
        <v>10</v>
      </c>
      <c r="Q13" s="68">
        <v>187.20000000000002</v>
      </c>
    </row>
    <row r="14" spans="1:17">
      <c r="A14" s="19" t="s">
        <v>94</v>
      </c>
      <c r="B14" s="13">
        <v>95</v>
      </c>
      <c r="C14" s="6">
        <f>IF(B$3=0,0,B14/B$3)</f>
        <v>0.22144522144522144</v>
      </c>
      <c r="E14" s="33" t="s">
        <v>67</v>
      </c>
      <c r="F14" s="30" t="s">
        <v>31</v>
      </c>
      <c r="G14" s="13">
        <v>2</v>
      </c>
      <c r="H14" s="94">
        <f>IF(B$17=0,0,G14/B$17)</f>
        <v>1.7094017094017096E-2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63</v>
      </c>
      <c r="C15" s="4">
        <f>IF(B$13=0,0,B15/B$13)</f>
        <v>0.69230769230769229</v>
      </c>
      <c r="E15" s="33" t="s">
        <v>74</v>
      </c>
      <c r="F15" s="30" t="s">
        <v>38</v>
      </c>
      <c r="G15" s="13">
        <v>2</v>
      </c>
      <c r="H15" s="94">
        <f>IF(B$17=0,0,G15/B$17)</f>
        <v>1.7094017094017096E-2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26.826666666666664</v>
      </c>
      <c r="P15" s="81">
        <v>15</v>
      </c>
      <c r="Q15" s="69">
        <v>402.4</v>
      </c>
    </row>
    <row r="16" spans="1:17">
      <c r="A16" s="18" t="s">
        <v>100</v>
      </c>
      <c r="B16" s="12">
        <f>B22</f>
        <v>43</v>
      </c>
      <c r="C16" s="4">
        <f>IF(B$14=0,0,B16/B$14)</f>
        <v>0.45263157894736844</v>
      </c>
      <c r="E16" s="33" t="s">
        <v>77</v>
      </c>
      <c r="F16" s="30" t="s">
        <v>41</v>
      </c>
      <c r="G16" s="13">
        <v>2</v>
      </c>
      <c r="H16" s="94">
        <f>IF(B$17=0,0,G16/B$17)</f>
        <v>1.7094017094017096E-2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</v>
      </c>
      <c r="C17" s="4">
        <f>IF(B$3=0,0,B17/B$3)</f>
        <v>0.27272727272727271</v>
      </c>
      <c r="E17" s="33" t="s">
        <v>61</v>
      </c>
      <c r="F17" s="30" t="s">
        <v>25</v>
      </c>
      <c r="G17" s="13">
        <v>1</v>
      </c>
      <c r="H17" s="94">
        <f>IF(B$17=0,0,G17/B$17)</f>
        <v>8.5470085470085479E-3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0.12121212121212122</v>
      </c>
      <c r="E18" s="33" t="s">
        <v>62</v>
      </c>
      <c r="F18" s="30" t="s">
        <v>26</v>
      </c>
      <c r="G18" s="13">
        <v>1</v>
      </c>
      <c r="H18" s="94">
        <f>IF(B$17=0,0,G18/B$17)</f>
        <v>8.5470085470085479E-3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>IF(P18=0,0,Q18/P18)</f>
        <v>46.5</v>
      </c>
      <c r="P18" s="79">
        <v>3</v>
      </c>
      <c r="Q18" s="67">
        <v>139.5</v>
      </c>
    </row>
    <row r="19" spans="1:17">
      <c r="A19" s="19" t="s">
        <v>12</v>
      </c>
      <c r="B19" s="13">
        <v>45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8.5470085470085479E-3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>IF(P19=0,0,Q19/P19)</f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72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8.5470085470085479E-3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63</v>
      </c>
      <c r="C21" s="6">
        <f>IF(B$17=0,0,B21/B$17)</f>
        <v>0.53846153846153844</v>
      </c>
      <c r="E21" s="33" t="s">
        <v>76</v>
      </c>
      <c r="F21" s="30" t="s">
        <v>40</v>
      </c>
      <c r="G21" s="13">
        <v>1</v>
      </c>
      <c r="H21" s="94">
        <f>IF(B$17=0,0,G21/B$17)</f>
        <v>8.5470085470085479E-3</v>
      </c>
      <c r="I21" s="56">
        <v>6</v>
      </c>
      <c r="K21" s="5">
        <v>19</v>
      </c>
      <c r="L21" s="61">
        <v>152.69999999999996</v>
      </c>
      <c r="N21" s="76" t="s">
        <v>244</v>
      </c>
      <c r="O21" s="86">
        <f>IF(P21=0,0,Q21/P21)</f>
        <v>31.350000000000005</v>
      </c>
      <c r="P21" s="80">
        <v>6</v>
      </c>
      <c r="Q21" s="68">
        <v>188.10000000000002</v>
      </c>
    </row>
    <row r="22" spans="1:17">
      <c r="A22" s="19" t="s">
        <v>149</v>
      </c>
      <c r="B22" s="13">
        <v>43</v>
      </c>
      <c r="C22" s="6">
        <f>IF(B$17=0,0,B22/B$17)</f>
        <v>0.36752136752136755</v>
      </c>
      <c r="E22" s="33" t="s">
        <v>78</v>
      </c>
      <c r="F22" s="30" t="s">
        <v>42</v>
      </c>
      <c r="G22" s="13">
        <v>1</v>
      </c>
      <c r="H22" s="94">
        <f>IF(B$17=0,0,G22/B$17)</f>
        <v>8.5470085470085479E-3</v>
      </c>
      <c r="I22" s="56">
        <v>9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11</v>
      </c>
      <c r="C23" s="6">
        <f>IF(B$17=0,0,B23/B$17)</f>
        <v>9.4017094017094016E-2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5781.1965811965811</v>
      </c>
      <c r="C24" s="8">
        <v>676400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>IF(P24=0,0,Q24/P24)</f>
        <v>27.489473684210523</v>
      </c>
      <c r="P24" s="80">
        <v>19</v>
      </c>
      <c r="Q24" s="68">
        <v>522.29999999999995</v>
      </c>
    </row>
    <row r="25" spans="1:17">
      <c r="A25" s="20" t="s">
        <v>133</v>
      </c>
      <c r="B25" s="97">
        <f>IF($B$17-B$16=0,0,C25/($B$17-B$16))</f>
        <v>7106.7567567567567</v>
      </c>
      <c r="C25" s="98">
        <v>525900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24.304761904761907</v>
      </c>
      <c r="P25" s="80">
        <v>21</v>
      </c>
      <c r="Q25" s="68">
        <v>510.40000000000003</v>
      </c>
    </row>
    <row r="26" spans="1:17">
      <c r="A26" s="20" t="s">
        <v>134</v>
      </c>
      <c r="B26" s="97">
        <f>IF(B$16=0,0,C26/B$16)</f>
        <v>3500</v>
      </c>
      <c r="C26" s="98">
        <v>150500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-4607.6923076923076</v>
      </c>
      <c r="C27" s="98">
        <v>-239600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>IF(P31=0,0,Q31/P31)</f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169</v>
      </c>
      <c r="O32" s="86">
        <f>IF(P32=0,0,Q32/P32)</f>
        <v>6.2615384615384659</v>
      </c>
      <c r="P32" s="80">
        <v>13</v>
      </c>
      <c r="Q32" s="68">
        <v>81.400000000000063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0.5874999999999978</v>
      </c>
      <c r="P33" s="80">
        <v>24</v>
      </c>
      <c r="Q33" s="68">
        <v>14.099999999999948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>IF(P34=0,0,Q34/P34)</f>
        <v>-9.3000000000000007</v>
      </c>
      <c r="P34" s="80">
        <v>2</v>
      </c>
      <c r="Q34" s="68">
        <v>-18.600000000000001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0.11965811965811966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31</v>
      </c>
      <c r="C36" s="6">
        <f t="shared" si="3"/>
        <v>0.26495726495726496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29</v>
      </c>
      <c r="C37" s="6">
        <f t="shared" si="3"/>
        <v>0.24786324786324787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3"/>
        <v>0.17094017094017094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3"/>
        <v>0.13675213675213677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2.564102564102564E-2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3.4188034188034191E-2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49</v>
      </c>
      <c r="H2" s="93">
        <f>IF(B$17=0,0,G2/B$17)</f>
        <v>0.59036144578313254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-1663.6363636363637</v>
      </c>
      <c r="P2" s="79">
        <v>55</v>
      </c>
      <c r="Q2" s="63">
        <v>-91500</v>
      </c>
    </row>
    <row r="3" spans="1:17">
      <c r="A3" s="19" t="s">
        <v>8</v>
      </c>
      <c r="B3" s="122">
        <v>413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0.5662650602409639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625.4545454545455</v>
      </c>
      <c r="P3" s="80">
        <v>55</v>
      </c>
      <c r="Q3" s="64">
        <v>34400</v>
      </c>
    </row>
    <row r="4" spans="1:17">
      <c r="A4" s="19" t="s">
        <v>6</v>
      </c>
      <c r="B4" s="124">
        <v>-225.19999999999993</v>
      </c>
      <c r="C4" s="125"/>
      <c r="E4" s="33" t="s">
        <v>54</v>
      </c>
      <c r="F4" s="30" t="s">
        <v>20</v>
      </c>
      <c r="G4" s="13">
        <v>45</v>
      </c>
      <c r="H4" s="94">
        <f>IF(B$17=0,0,G4/B$17)</f>
        <v>0.54216867469879515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-129.62962962962962</v>
      </c>
      <c r="P4" s="80">
        <v>54</v>
      </c>
      <c r="Q4" s="64">
        <v>-7000</v>
      </c>
    </row>
    <row r="5" spans="1:17">
      <c r="A5" s="19" t="s">
        <v>7</v>
      </c>
      <c r="B5" s="126">
        <f>IF(B$2=0,0,B$4/B$2)</f>
        <v>-4.0945454545454529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-1009.8039215686274</v>
      </c>
      <c r="P5" s="80">
        <v>51</v>
      </c>
      <c r="Q5" s="64">
        <v>-51500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0.31325301204819278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-919.04761904761904</v>
      </c>
      <c r="P6" s="80">
        <v>42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17</v>
      </c>
      <c r="H7" s="94">
        <f>IF(B$17=0,0,G7/B$17)</f>
        <v>0.20481927710843373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1332.1428571428571</v>
      </c>
      <c r="P7" s="80">
        <v>28</v>
      </c>
      <c r="Q7" s="64">
        <v>37300</v>
      </c>
    </row>
    <row r="8" spans="1:17">
      <c r="A8" s="19" t="s">
        <v>3</v>
      </c>
      <c r="B8" s="13">
        <v>9</v>
      </c>
      <c r="C8" s="6">
        <f>IF(B$2=0,0,B8/B$2)</f>
        <v>0.16363636363636364</v>
      </c>
      <c r="E8" s="33" t="s">
        <v>57</v>
      </c>
      <c r="F8" s="30" t="s">
        <v>21</v>
      </c>
      <c r="G8" s="13">
        <v>16</v>
      </c>
      <c r="H8" s="94">
        <f>IF(B$17=0,0,G8/B$17)</f>
        <v>0.19277108433734941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0.30909090909090908</v>
      </c>
      <c r="E9" s="33" t="s">
        <v>59</v>
      </c>
      <c r="F9" s="30" t="s">
        <v>23</v>
      </c>
      <c r="G9" s="13">
        <v>10</v>
      </c>
      <c r="H9" s="94">
        <f>IF(B$17=0,0,G9/B$17)</f>
        <v>0.12048192771084337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0.27272727272727271</v>
      </c>
      <c r="E10" s="33" t="s">
        <v>182</v>
      </c>
      <c r="F10" s="30" t="s">
        <v>19</v>
      </c>
      <c r="G10" s="13">
        <v>9</v>
      </c>
      <c r="H10" s="94">
        <f>IF(B$17=0,0,G10/B$17)</f>
        <v>0.10843373493975904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0.41818181818181815</v>
      </c>
      <c r="E11" s="33" t="s">
        <v>58</v>
      </c>
      <c r="F11" s="30" t="s">
        <v>22</v>
      </c>
      <c r="G11" s="13">
        <v>7</v>
      </c>
      <c r="H11" s="94">
        <f>IF(B$17=0,0,G11/B$17)</f>
        <v>8.4337349397590355E-2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74</v>
      </c>
      <c r="F12" s="30" t="s">
        <v>38</v>
      </c>
      <c r="G12" s="13">
        <v>6</v>
      </c>
      <c r="H12" s="94">
        <f>IF(B$17=0,0,G12/B$17)</f>
        <v>7.2289156626506021E-2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93</v>
      </c>
      <c r="C13" s="11">
        <f>IF(B$3=0,0,B13/B$3)</f>
        <v>0.22518159806295399</v>
      </c>
      <c r="E13" s="33" t="s">
        <v>66</v>
      </c>
      <c r="F13" s="30" t="s">
        <v>30</v>
      </c>
      <c r="G13" s="13">
        <v>3</v>
      </c>
      <c r="H13" s="94">
        <f>IF(B$17=0,0,G13/B$17)</f>
        <v>3.614457831325301E-2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96</v>
      </c>
      <c r="C14" s="6">
        <f>IF(B$3=0,0,B14/B$3)</f>
        <v>0.23244552058111381</v>
      </c>
      <c r="E14" s="33" t="s">
        <v>183</v>
      </c>
      <c r="F14" s="30" t="s">
        <v>186</v>
      </c>
      <c r="G14" s="13">
        <v>3</v>
      </c>
      <c r="H14" s="94">
        <f>IF(B$17=0,0,G14/B$17)</f>
        <v>3.614457831325301E-2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49</v>
      </c>
      <c r="C15" s="4">
        <f>IF(B$13=0,0,B15/B$13)</f>
        <v>0.5268817204301075</v>
      </c>
      <c r="E15" s="33" t="s">
        <v>63</v>
      </c>
      <c r="F15" s="30" t="s">
        <v>27</v>
      </c>
      <c r="G15" s="13">
        <v>2</v>
      </c>
      <c r="H15" s="94">
        <f>IF(B$17=0,0,G15/B$17)</f>
        <v>2.4096385542168676E-2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32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2.4096385542168676E-2</v>
      </c>
      <c r="I16" s="56">
        <v>19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0.2009685230024213</v>
      </c>
      <c r="E17" s="33" t="s">
        <v>67</v>
      </c>
      <c r="F17" s="30" t="s">
        <v>31</v>
      </c>
      <c r="G17" s="13">
        <v>1</v>
      </c>
      <c r="H17" s="94">
        <f>IF(B$17=0,0,G17/B$17)</f>
        <v>1.2048192771084338E-2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0.16949152542372881</v>
      </c>
      <c r="E18" s="33" t="s">
        <v>69</v>
      </c>
      <c r="F18" s="30" t="s">
        <v>33</v>
      </c>
      <c r="G18" s="13">
        <v>1</v>
      </c>
      <c r="H18" s="94">
        <f>IF(B$17=0,0,G18/B$17)</f>
        <v>1.2048192771084338E-2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32</v>
      </c>
      <c r="C19" s="6">
        <f>IF(B$17=0,0,B19/B$17)</f>
        <v>0.38554216867469882</v>
      </c>
      <c r="E19" s="33" t="s">
        <v>76</v>
      </c>
      <c r="F19" s="30" t="s">
        <v>40</v>
      </c>
      <c r="G19" s="13">
        <v>1</v>
      </c>
      <c r="H19" s="94">
        <f>IF(B$17=0,0,G19/B$17)</f>
        <v>1.2048192771084338E-2</v>
      </c>
      <c r="I19" s="56">
        <v>5</v>
      </c>
      <c r="K19" s="5">
        <v>17</v>
      </c>
      <c r="L19" s="61">
        <v>255.5</v>
      </c>
      <c r="N19" s="76" t="s">
        <v>333</v>
      </c>
      <c r="O19" s="86">
        <f t="shared" si="3"/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51</v>
      </c>
      <c r="C20" s="6">
        <f>IF(B$17=0,0,B20/B$17)</f>
        <v>0.61445783132530118</v>
      </c>
      <c r="E20" s="33" t="s">
        <v>78</v>
      </c>
      <c r="F20" s="30" t="s">
        <v>42</v>
      </c>
      <c r="G20" s="13">
        <v>1</v>
      </c>
      <c r="H20" s="94">
        <f>IF(B$17=0,0,G20/B$17)</f>
        <v>1.2048192771084338E-2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49</v>
      </c>
      <c r="C21" s="6">
        <f>IF(B$17=0,0,B21/B$17)</f>
        <v>0.59036144578313254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32</v>
      </c>
      <c r="C22" s="6">
        <f>IF(B$17=0,0,B22/B$17)</f>
        <v>0.38554216867469882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2.4096385542168676E-2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6460.2409638554218</v>
      </c>
      <c r="C24" s="8">
        <v>536200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8031.3725490196075</v>
      </c>
      <c r="C25" s="98">
        <v>409600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3956.25</v>
      </c>
      <c r="C26" s="98">
        <v>126600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5.9312500000000021</v>
      </c>
      <c r="P26" s="80">
        <v>16</v>
      </c>
      <c r="Q26" s="68">
        <v>94.900000000000034</v>
      </c>
    </row>
    <row r="27" spans="1:17">
      <c r="A27" s="20" t="s">
        <v>132</v>
      </c>
      <c r="B27" s="97">
        <f>IF(B$18=0,0,C27/B$18)</f>
        <v>-5611.4285714285716</v>
      </c>
      <c r="C27" s="98">
        <v>-392800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 t="shared" si="3"/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 t="shared" si="3"/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 t="shared" si="3"/>
        <v>-24.866666666666671</v>
      </c>
      <c r="P34" s="80">
        <v>24</v>
      </c>
      <c r="Q34" s="68">
        <v>-596.80000000000007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0.18072289156626506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0.16867469879518071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0.20481927710843373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11</v>
      </c>
      <c r="C38" s="6">
        <f t="shared" si="4"/>
        <v>0.13253012048192772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0.14457831325301204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0.10843373493975904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3.614457831325301E-2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1.2048192771084338E-2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0.57627118644067798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-1262.2222222222222</v>
      </c>
      <c r="P2" s="79">
        <v>45</v>
      </c>
      <c r="Q2" s="63">
        <v>-56800</v>
      </c>
    </row>
    <row r="3" spans="1:17">
      <c r="A3" s="19" t="s">
        <v>8</v>
      </c>
      <c r="B3" s="122">
        <v>313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0.57627118644067798</v>
      </c>
      <c r="I3" s="56">
        <v>9</v>
      </c>
      <c r="K3" s="5">
        <v>1</v>
      </c>
      <c r="L3" s="61">
        <v>-47</v>
      </c>
      <c r="N3" s="76" t="s">
        <v>104</v>
      </c>
      <c r="O3" s="83">
        <f t="shared" si="0"/>
        <v>-1253.3333333333333</v>
      </c>
      <c r="P3" s="80">
        <v>45</v>
      </c>
      <c r="Q3" s="64">
        <v>-56400</v>
      </c>
    </row>
    <row r="4" spans="1:17">
      <c r="A4" s="19" t="s">
        <v>6</v>
      </c>
      <c r="B4" s="124">
        <v>-397.09999999999991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0.55932203389830504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197.67441860465115</v>
      </c>
      <c r="P4" s="80">
        <v>43</v>
      </c>
      <c r="Q4" s="64">
        <v>8500</v>
      </c>
    </row>
    <row r="5" spans="1:17">
      <c r="A5" s="19" t="s">
        <v>7</v>
      </c>
      <c r="B5" s="126">
        <f>IF(B$2=0,0,B$4/B$2)</f>
        <v>-8.8244444444444419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-264.70588235294116</v>
      </c>
      <c r="P5" s="80">
        <v>34</v>
      </c>
      <c r="Q5" s="64">
        <v>-9000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0.25423728813559321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492.30769230769232</v>
      </c>
      <c r="P6" s="80">
        <v>26</v>
      </c>
      <c r="Q6" s="64">
        <v>12800</v>
      </c>
    </row>
    <row r="7" spans="1:17">
      <c r="A7" s="19" t="s">
        <v>2</v>
      </c>
      <c r="B7" s="13">
        <v>11</v>
      </c>
      <c r="C7" s="6">
        <f t="shared" ref="C7:C12" si="2">IF(B$2=0,0,B7/B$2)</f>
        <v>0.24444444444444444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20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6</v>
      </c>
      <c r="C8" s="6">
        <f>IF(B$2=0,0,B8/B$2)</f>
        <v>0.13333333333333333</v>
      </c>
      <c r="E8" s="33" t="s">
        <v>59</v>
      </c>
      <c r="F8" s="30" t="s">
        <v>23</v>
      </c>
      <c r="G8" s="13">
        <v>13</v>
      </c>
      <c r="H8" s="94">
        <f>IF(B$17=0,0,G8/B$17)</f>
        <v>0.22033898305084745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0.2</v>
      </c>
      <c r="E9" s="33" t="s">
        <v>57</v>
      </c>
      <c r="F9" s="30" t="s">
        <v>21</v>
      </c>
      <c r="G9" s="13">
        <v>9</v>
      </c>
      <c r="H9" s="94">
        <f>IF(B$17=0,0,G9/B$17)</f>
        <v>0.15254237288135594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19</v>
      </c>
      <c r="C10" s="7">
        <f>IF(B$2=0,0,B10/B$2)</f>
        <v>0.42222222222222222</v>
      </c>
      <c r="E10" s="33" t="s">
        <v>182</v>
      </c>
      <c r="F10" s="30" t="s">
        <v>19</v>
      </c>
      <c r="G10" s="13">
        <v>5</v>
      </c>
      <c r="H10" s="94">
        <f>IF(B$17=0,0,G10/B$17)</f>
        <v>8.4745762711864403E-2</v>
      </c>
      <c r="I10" s="56">
        <v>21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0.37777777777777777</v>
      </c>
      <c r="E11" s="33" t="s">
        <v>67</v>
      </c>
      <c r="F11" s="30" t="s">
        <v>31</v>
      </c>
      <c r="G11" s="13">
        <v>2</v>
      </c>
      <c r="H11" s="94">
        <f>IF(B$17=0,0,G11/B$17)</f>
        <v>3.3898305084745763E-2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3.3898305084745763E-2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74</v>
      </c>
      <c r="C13" s="11">
        <f>IF(B$3=0,0,B13/B$3)</f>
        <v>0.2364217252396166</v>
      </c>
      <c r="E13" s="33" t="s">
        <v>77</v>
      </c>
      <c r="F13" s="30" t="s">
        <v>41</v>
      </c>
      <c r="G13" s="13">
        <v>2</v>
      </c>
      <c r="H13" s="94">
        <f>IF(B$17=0,0,G13/B$17)</f>
        <v>3.3898305084745763E-2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-19.619999999999997</v>
      </c>
      <c r="P13" s="80">
        <v>10</v>
      </c>
      <c r="Q13" s="68">
        <v>-196.2</v>
      </c>
    </row>
    <row r="14" spans="1:17">
      <c r="A14" s="19" t="s">
        <v>94</v>
      </c>
      <c r="B14" s="13">
        <v>72</v>
      </c>
      <c r="C14" s="6">
        <f>IF(B$3=0,0,B14/B$3)</f>
        <v>0.23003194888178913</v>
      </c>
      <c r="E14" s="33" t="s">
        <v>58</v>
      </c>
      <c r="F14" s="30" t="s">
        <v>22</v>
      </c>
      <c r="G14" s="13">
        <v>1</v>
      </c>
      <c r="H14" s="94">
        <f>IF(B$17=0,0,G14/B$17)</f>
        <v>1.6949152542372881E-2</v>
      </c>
      <c r="I14" s="56">
        <v>28</v>
      </c>
      <c r="K14" s="5">
        <v>12</v>
      </c>
      <c r="L14" s="61">
        <v>-303.79999999999995</v>
      </c>
      <c r="N14" s="76" t="s">
        <v>128</v>
      </c>
      <c r="O14" s="86">
        <f>IF(P14=0,0,Q14/P14)</f>
        <v>-9.8090909090909122</v>
      </c>
      <c r="P14" s="80">
        <v>11</v>
      </c>
      <c r="Q14" s="68">
        <v>-107.90000000000003</v>
      </c>
    </row>
    <row r="15" spans="1:17">
      <c r="A15" s="18" t="s">
        <v>99</v>
      </c>
      <c r="B15" s="12">
        <f>B21</f>
        <v>33</v>
      </c>
      <c r="C15" s="4">
        <f>IF(B$13=0,0,B15/B$13)</f>
        <v>0.44594594594594594</v>
      </c>
      <c r="E15" s="33" t="s">
        <v>61</v>
      </c>
      <c r="F15" s="30" t="s">
        <v>25</v>
      </c>
      <c r="G15" s="13">
        <v>1</v>
      </c>
      <c r="H15" s="94">
        <f>IF(B$17=0,0,G15/B$17)</f>
        <v>1.6949152542372881E-2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20</v>
      </c>
      <c r="C16" s="4">
        <f>IF(B$14=0,0,B16/B$14)</f>
        <v>0.27777777777777779</v>
      </c>
      <c r="E16" s="33" t="s">
        <v>66</v>
      </c>
      <c r="F16" s="30" t="s">
        <v>30</v>
      </c>
      <c r="G16" s="13">
        <v>1</v>
      </c>
      <c r="H16" s="94">
        <f>IF(B$17=0,0,G16/B$17)</f>
        <v>1.6949152542372881E-2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0.18849840255591055</v>
      </c>
      <c r="E17" s="33" t="s">
        <v>183</v>
      </c>
      <c r="F17" s="30" t="s">
        <v>186</v>
      </c>
      <c r="G17" s="13">
        <v>1</v>
      </c>
      <c r="H17" s="94">
        <f>IF(B$17=0,0,G17/B$17)</f>
        <v>1.6949152542372881E-2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0.15335463258785942</v>
      </c>
      <c r="E18" s="33" t="s">
        <v>69</v>
      </c>
      <c r="F18" s="30" t="s">
        <v>33</v>
      </c>
      <c r="G18" s="13">
        <v>1</v>
      </c>
      <c r="H18" s="94">
        <f>IF(B$17=0,0,G18/B$17)</f>
        <v>1.6949152542372881E-2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23</v>
      </c>
      <c r="C19" s="6">
        <f>IF(B$17=0,0,B19/B$17)</f>
        <v>0.38983050847457629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36</v>
      </c>
      <c r="C20" s="6">
        <f>IF(B$17=0,0,B20/B$17)</f>
        <v>0.61016949152542377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244</v>
      </c>
      <c r="O20" s="86">
        <f>IF(P20=0,0,Q20/P20)</f>
        <v>26.549999999999997</v>
      </c>
      <c r="P20" s="80">
        <v>4</v>
      </c>
      <c r="Q20" s="68">
        <v>106.19999999999999</v>
      </c>
    </row>
    <row r="21" spans="1:17">
      <c r="A21" s="19" t="s">
        <v>151</v>
      </c>
      <c r="B21" s="13">
        <v>33</v>
      </c>
      <c r="C21" s="6">
        <f>IF(B$17=0,0,B21/B$17)</f>
        <v>0.55932203389830504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26.218181818181815</v>
      </c>
      <c r="P21" s="80">
        <v>11</v>
      </c>
      <c r="Q21" s="68">
        <v>288.39999999999998</v>
      </c>
    </row>
    <row r="22" spans="1:17">
      <c r="A22" s="19" t="s">
        <v>149</v>
      </c>
      <c r="B22" s="13">
        <v>20</v>
      </c>
      <c r="C22" s="6">
        <f>IF(B$17=0,0,B22/B$17)</f>
        <v>0.33898305084745761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0.10169491525423729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6681.3559322033898</v>
      </c>
      <c r="C24" s="8">
        <v>394200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7812.8205128205127</v>
      </c>
      <c r="C25" s="98">
        <v>304700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1.4000000000000004</v>
      </c>
      <c r="P25" s="80">
        <v>8</v>
      </c>
      <c r="Q25" s="68">
        <v>11.200000000000003</v>
      </c>
    </row>
    <row r="26" spans="1:17">
      <c r="A26" s="20" t="s">
        <v>134</v>
      </c>
      <c r="B26" s="97">
        <f>IF(B$16=0,0,C26/B$16)</f>
        <v>4475</v>
      </c>
      <c r="C26" s="98">
        <v>89500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-20.02</v>
      </c>
      <c r="P26" s="80">
        <v>5</v>
      </c>
      <c r="Q26" s="68">
        <v>-100.1</v>
      </c>
    </row>
    <row r="27" spans="1:17">
      <c r="A27" s="20" t="s">
        <v>132</v>
      </c>
      <c r="B27" s="97">
        <f>IF(B$18=0,0,C27/B$18)</f>
        <v>-5422.916666666667</v>
      </c>
      <c r="C27" s="98">
        <v>-260300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-20.27666666666666</v>
      </c>
      <c r="P27" s="80">
        <v>30</v>
      </c>
      <c r="Q27" s="68">
        <v>-608.29999999999984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>IF(P28=0,0,Q28/P28)</f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-27.48947368421053</v>
      </c>
      <c r="P30" s="80">
        <v>19</v>
      </c>
      <c r="Q30" s="68">
        <v>-522.30000000000007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8</v>
      </c>
      <c r="C35" s="102">
        <f t="shared" ref="C35:C47" si="3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12</v>
      </c>
      <c r="C36" s="6">
        <f t="shared" si="3"/>
        <v>0.20338983050847459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9</v>
      </c>
      <c r="C37" s="6">
        <f t="shared" si="3"/>
        <v>0.15254237288135594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0.28813559322033899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11</v>
      </c>
      <c r="C39" s="6">
        <f t="shared" si="3"/>
        <v>0.1864406779661017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1.6949152542372881E-2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1.6949152542372881E-2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77</v>
      </c>
      <c r="H2" s="93">
        <f>IF(B$17=0,0,G2/B$17)</f>
        <v>0.69369369369369371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212.90322580645162</v>
      </c>
      <c r="P2" s="79">
        <v>62</v>
      </c>
      <c r="Q2" s="63">
        <v>13200</v>
      </c>
    </row>
    <row r="3" spans="1:17">
      <c r="A3" s="19" t="s">
        <v>8</v>
      </c>
      <c r="B3" s="122">
        <v>442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0.46846846846846846</v>
      </c>
      <c r="I3" s="56">
        <v>24</v>
      </c>
      <c r="K3" s="5">
        <v>1</v>
      </c>
      <c r="L3" s="61">
        <v>10.6</v>
      </c>
      <c r="N3" s="76" t="s">
        <v>104</v>
      </c>
      <c r="O3" s="83">
        <f t="shared" si="0"/>
        <v>-16.129032258064516</v>
      </c>
      <c r="P3" s="80">
        <v>62</v>
      </c>
      <c r="Q3" s="64">
        <v>-1000</v>
      </c>
    </row>
    <row r="4" spans="1:17">
      <c r="A4" s="19" t="s">
        <v>6</v>
      </c>
      <c r="B4" s="124">
        <v>776.8000000000003</v>
      </c>
      <c r="C4" s="125"/>
      <c r="E4" s="33" t="s">
        <v>181</v>
      </c>
      <c r="F4" s="30" t="s">
        <v>156</v>
      </c>
      <c r="G4" s="13">
        <v>51</v>
      </c>
      <c r="H4" s="94">
        <f>IF(B$17=0,0,G4/B$17)</f>
        <v>0.45945945945945948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1825</v>
      </c>
      <c r="P4" s="80">
        <v>56</v>
      </c>
      <c r="Q4" s="64">
        <v>102200</v>
      </c>
    </row>
    <row r="5" spans="1:17">
      <c r="A5" s="19" t="s">
        <v>7</v>
      </c>
      <c r="B5" s="126">
        <f>IF(B$2=0,0,B$4/B$2)</f>
        <v>12.529032258064522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0.3783783783783784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791.304347826087</v>
      </c>
      <c r="P5" s="80">
        <v>46</v>
      </c>
      <c r="Q5" s="64">
        <v>36400</v>
      </c>
    </row>
    <row r="6" spans="1:17">
      <c r="A6" s="19" t="s">
        <v>1</v>
      </c>
      <c r="B6" s="128">
        <f>IF(B$2=0,0,(B$7*1+B$8*2+B$9*3+B$10*4)/B$2)</f>
        <v>2.1451612903225805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0.23423423423423423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951.42857142857144</v>
      </c>
      <c r="P6" s="80">
        <v>35</v>
      </c>
      <c r="Q6" s="64">
        <v>33300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57</v>
      </c>
      <c r="F7" s="30" t="s">
        <v>21</v>
      </c>
      <c r="G7" s="13">
        <v>23</v>
      </c>
      <c r="H7" s="94">
        <f>IF(B$17=0,0,G7/B$17)</f>
        <v>0.2072072072072072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1277.2727272727273</v>
      </c>
      <c r="P7" s="80">
        <v>22</v>
      </c>
      <c r="Q7" s="64">
        <v>28100</v>
      </c>
    </row>
    <row r="8" spans="1:17">
      <c r="A8" s="19" t="s">
        <v>3</v>
      </c>
      <c r="B8" s="13">
        <v>20</v>
      </c>
      <c r="C8" s="6">
        <f>IF(B$2=0,0,B8/B$2)</f>
        <v>0.32258064516129031</v>
      </c>
      <c r="E8" s="33" t="s">
        <v>59</v>
      </c>
      <c r="F8" s="30" t="s">
        <v>23</v>
      </c>
      <c r="G8" s="13">
        <v>17</v>
      </c>
      <c r="H8" s="94">
        <f>IF(B$17=0,0,G8/B$17)</f>
        <v>0.15315315315315314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55</v>
      </c>
      <c r="F9" s="30" t="s">
        <v>155</v>
      </c>
      <c r="G9" s="13">
        <v>15</v>
      </c>
      <c r="H9" s="94">
        <f>IF(B$17=0,0,G9/B$17)</f>
        <v>0.13513513513513514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0.14516129032258066</v>
      </c>
      <c r="E10" s="33" t="s">
        <v>182</v>
      </c>
      <c r="F10" s="30" t="s">
        <v>19</v>
      </c>
      <c r="G10" s="13">
        <v>13</v>
      </c>
      <c r="H10" s="94">
        <f>IF(B$17=0,0,G10/B$17)</f>
        <v>0.11711711711711711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0.66129032258064513</v>
      </c>
      <c r="E11" s="33" t="s">
        <v>77</v>
      </c>
      <c r="F11" s="30" t="s">
        <v>41</v>
      </c>
      <c r="G11" s="13">
        <v>12</v>
      </c>
      <c r="H11" s="94">
        <f>IF(B$17=0,0,G11/B$17)</f>
        <v>0.10810810810810811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5.4054054054054057E-2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92</v>
      </c>
      <c r="C13" s="11">
        <f>IF(B$3=0,0,B13/B$3)</f>
        <v>0.20814479638009051</v>
      </c>
      <c r="E13" s="33" t="s">
        <v>66</v>
      </c>
      <c r="F13" s="30" t="s">
        <v>30</v>
      </c>
      <c r="G13" s="13">
        <v>4</v>
      </c>
      <c r="H13" s="94">
        <f>IF(B$17=0,0,G13/B$17)</f>
        <v>3.6036036036036036E-2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18.833333333333332</v>
      </c>
      <c r="P13" s="80">
        <v>15</v>
      </c>
      <c r="Q13" s="68">
        <v>282.5</v>
      </c>
    </row>
    <row r="14" spans="1:17">
      <c r="A14" s="19" t="s">
        <v>94</v>
      </c>
      <c r="B14" s="13">
        <v>162</v>
      </c>
      <c r="C14" s="6">
        <f>IF(B$3=0,0,B14/B$3)</f>
        <v>0.36651583710407237</v>
      </c>
      <c r="E14" s="33" t="s">
        <v>67</v>
      </c>
      <c r="F14" s="30" t="s">
        <v>31</v>
      </c>
      <c r="G14" s="13">
        <v>4</v>
      </c>
      <c r="H14" s="94">
        <f>IF(B$17=0,0,G14/B$17)</f>
        <v>3.6036036036036036E-2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19.958823529411763</v>
      </c>
      <c r="P14" s="80">
        <v>17</v>
      </c>
      <c r="Q14" s="68">
        <v>339.29999999999995</v>
      </c>
    </row>
    <row r="15" spans="1:17">
      <c r="A15" s="18" t="s">
        <v>99</v>
      </c>
      <c r="B15" s="12">
        <f>B21</f>
        <v>53</v>
      </c>
      <c r="C15" s="4">
        <f>IF(B$13=0,0,B15/B$13)</f>
        <v>0.57608695652173914</v>
      </c>
      <c r="E15" s="33" t="s">
        <v>62</v>
      </c>
      <c r="F15" s="30" t="s">
        <v>26</v>
      </c>
      <c r="G15" s="13">
        <v>3</v>
      </c>
      <c r="H15" s="94">
        <f>IF(B$17=0,0,G15/B$17)</f>
        <v>2.7027027027027029E-2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13.22142857142857</v>
      </c>
      <c r="P15" s="81">
        <v>14</v>
      </c>
      <c r="Q15" s="69">
        <v>185.09999999999997</v>
      </c>
    </row>
    <row r="16" spans="1:17">
      <c r="A16" s="18" t="s">
        <v>100</v>
      </c>
      <c r="B16" s="12">
        <f>B22</f>
        <v>50</v>
      </c>
      <c r="C16" s="4">
        <f>IF(B$14=0,0,B16/B$14)</f>
        <v>0.30864197530864196</v>
      </c>
      <c r="E16" s="33" t="s">
        <v>71</v>
      </c>
      <c r="F16" s="30" t="s">
        <v>35</v>
      </c>
      <c r="G16" s="13">
        <v>3</v>
      </c>
      <c r="H16" s="94">
        <f>IF(B$17=0,0,G16/B$17)</f>
        <v>2.7027027027027029E-2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111</v>
      </c>
      <c r="C17" s="4">
        <f>IF(B$3=0,0,B17/B$3)</f>
        <v>0.25113122171945701</v>
      </c>
      <c r="E17" s="33" t="s">
        <v>74</v>
      </c>
      <c r="F17" s="30" t="s">
        <v>38</v>
      </c>
      <c r="G17" s="13">
        <v>2</v>
      </c>
      <c r="H17" s="94">
        <f>IF(B$17=0,0,G17/B$17)</f>
        <v>1.8018018018018018E-2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9.2760180995475117E-2</v>
      </c>
      <c r="E18" s="33" t="s">
        <v>78</v>
      </c>
      <c r="F18" s="30" t="s">
        <v>42</v>
      </c>
      <c r="G18" s="13">
        <v>2</v>
      </c>
      <c r="H18" s="94">
        <f>IF(B$17=0,0,G18/B$17)</f>
        <v>1.8018018018018018E-2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35</v>
      </c>
      <c r="C19" s="6">
        <f>IF(B$17=0,0,B19/B$17)</f>
        <v>0.31531531531531531</v>
      </c>
      <c r="E19" s="33" t="s">
        <v>183</v>
      </c>
      <c r="F19" s="30" t="s">
        <v>186</v>
      </c>
      <c r="G19" s="13">
        <v>1</v>
      </c>
      <c r="H19" s="94">
        <f>IF(B$17=0,0,G19/B$17)</f>
        <v>9.0090090090090089E-3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76</v>
      </c>
      <c r="C20" s="6">
        <f>IF(B$17=0,0,B20/B$17)</f>
        <v>0.68468468468468469</v>
      </c>
      <c r="E20" s="33" t="s">
        <v>69</v>
      </c>
      <c r="F20" s="30" t="s">
        <v>33</v>
      </c>
      <c r="G20" s="13">
        <v>1</v>
      </c>
      <c r="H20" s="94">
        <f>IF(B$17=0,0,G20/B$17)</f>
        <v>9.0090090090090089E-3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53</v>
      </c>
      <c r="C21" s="6">
        <f>IF(B$17=0,0,B21/B$17)</f>
        <v>0.47747747747747749</v>
      </c>
      <c r="E21" s="33" t="s">
        <v>79</v>
      </c>
      <c r="F21" s="30" t="s">
        <v>43</v>
      </c>
      <c r="G21" s="13">
        <v>1</v>
      </c>
      <c r="H21" s="94">
        <f>IF(B$17=0,0,G21/B$17)</f>
        <v>9.0090090090090089E-3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44.581818181818186</v>
      </c>
      <c r="P21" s="80">
        <v>11</v>
      </c>
      <c r="Q21" s="68">
        <v>490.40000000000003</v>
      </c>
    </row>
    <row r="22" spans="1:17">
      <c r="A22" s="19" t="s">
        <v>149</v>
      </c>
      <c r="B22" s="13">
        <v>50</v>
      </c>
      <c r="C22" s="6">
        <f>IF(B$17=0,0,B22/B$17)</f>
        <v>0.45045045045045046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7.2072072072072071E-2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6810.8108108108108</v>
      </c>
      <c r="C24" s="8">
        <v>756000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272</v>
      </c>
      <c r="O24" s="86">
        <f>IF(P24=0,0,Q24/P24)</f>
        <v>24.866666666666664</v>
      </c>
      <c r="P24" s="80">
        <v>24</v>
      </c>
      <c r="Q24" s="68">
        <v>596.79999999999995</v>
      </c>
    </row>
    <row r="25" spans="1:17">
      <c r="A25" s="20" t="s">
        <v>133</v>
      </c>
      <c r="B25" s="97">
        <f>IF($B$17-B$16=0,0,C25/($B$17-B$16))</f>
        <v>7708.1967213114758</v>
      </c>
      <c r="C25" s="98">
        <v>470200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23.107142857142858</v>
      </c>
      <c r="P25" s="80">
        <v>14</v>
      </c>
      <c r="Q25" s="68">
        <v>323.5</v>
      </c>
    </row>
    <row r="26" spans="1:17">
      <c r="A26" s="20" t="s">
        <v>134</v>
      </c>
      <c r="B26" s="97">
        <f>IF(B$16=0,0,C26/B$16)</f>
        <v>5716</v>
      </c>
      <c r="C26" s="98">
        <v>285800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20.322222222222212</v>
      </c>
      <c r="P26" s="80">
        <v>18</v>
      </c>
      <c r="Q26" s="68">
        <v>365.79999999999984</v>
      </c>
    </row>
    <row r="27" spans="1:17">
      <c r="A27" s="20" t="s">
        <v>132</v>
      </c>
      <c r="B27" s="97">
        <f>IF(B$18=0,0,C27/B$18)</f>
        <v>-6136.5853658536589</v>
      </c>
      <c r="C27" s="98">
        <v>-251600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>IF(P27=0,0,Q27/P27)</f>
        <v>20.27666666666666</v>
      </c>
      <c r="P27" s="80">
        <v>30</v>
      </c>
      <c r="Q27" s="68">
        <v>608.29999999999984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-0.58750000000000302</v>
      </c>
      <c r="P31" s="80">
        <v>24</v>
      </c>
      <c r="Q31" s="68">
        <v>-14.100000000000072</v>
      </c>
    </row>
    <row r="32" spans="1:17">
      <c r="A32" s="21" t="s">
        <v>112</v>
      </c>
      <c r="B32" s="26">
        <v>1</v>
      </c>
      <c r="C32" s="9">
        <f>IF(B$3=0,0,B32/B$3)</f>
        <v>2.2624434389140274E-3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0.17117117117117117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29</v>
      </c>
      <c r="C37" s="6">
        <f t="shared" si="3"/>
        <v>0.26126126126126126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23</v>
      </c>
      <c r="C38" s="6">
        <f t="shared" si="3"/>
        <v>0.2072072072072072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14</v>
      </c>
      <c r="C39" s="6">
        <f t="shared" si="3"/>
        <v>0.12612612612612611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7.2072072072072071E-2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9.0090090090090089E-3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3.6036036036036036E-2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9.0090090090090089E-3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-1564.2857142857142</v>
      </c>
      <c r="P2" s="79">
        <v>14</v>
      </c>
      <c r="Q2" s="63">
        <v>-21900</v>
      </c>
    </row>
    <row r="3" spans="1:17">
      <c r="A3" s="19" t="s">
        <v>8</v>
      </c>
      <c r="B3" s="122">
        <v>90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0.77777777777777779</v>
      </c>
      <c r="I3" s="56">
        <v>5</v>
      </c>
      <c r="K3" s="5">
        <v>1</v>
      </c>
      <c r="L3" s="61">
        <v>-24</v>
      </c>
      <c r="N3" s="76" t="s">
        <v>104</v>
      </c>
      <c r="O3" s="83">
        <f t="shared" si="0"/>
        <v>-1585.7142857142858</v>
      </c>
      <c r="P3" s="80">
        <v>14</v>
      </c>
      <c r="Q3" s="64">
        <v>-22200</v>
      </c>
    </row>
    <row r="4" spans="1:17">
      <c r="A4" s="19" t="s">
        <v>6</v>
      </c>
      <c r="B4" s="124">
        <v>-309.60000000000002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0.77777777777777779</v>
      </c>
      <c r="I4" s="56">
        <v>2</v>
      </c>
      <c r="K4" s="5">
        <v>2</v>
      </c>
      <c r="L4" s="61">
        <v>-11.2</v>
      </c>
      <c r="N4" s="76" t="s">
        <v>105</v>
      </c>
      <c r="O4" s="83">
        <f t="shared" si="0"/>
        <v>-2115.3846153846152</v>
      </c>
      <c r="P4" s="80">
        <v>13</v>
      </c>
      <c r="Q4" s="64">
        <v>-27500</v>
      </c>
    </row>
    <row r="5" spans="1:17">
      <c r="A5" s="19" t="s">
        <v>7</v>
      </c>
      <c r="B5" s="126">
        <f>IF(B$2=0,0,B$4/B$2)</f>
        <v>-22.114285714285717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-788.88888888888891</v>
      </c>
      <c r="P5" s="80">
        <v>9</v>
      </c>
      <c r="Q5" s="64">
        <v>-7100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-1375</v>
      </c>
      <c r="P6" s="80">
        <v>8</v>
      </c>
      <c r="Q6" s="64">
        <v>-11000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60</v>
      </c>
      <c r="F8" s="30" t="s">
        <v>24</v>
      </c>
      <c r="G8" s="13">
        <v>2</v>
      </c>
      <c r="H8" s="94">
        <f>IF(B$17=0,0,G8/B$17)</f>
        <v>0.22222222222222221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0.42857142857142855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0.42857142857142855</v>
      </c>
      <c r="E11" s="33" t="s">
        <v>77</v>
      </c>
      <c r="F11" s="30" t="s">
        <v>41</v>
      </c>
      <c r="G11" s="13">
        <v>1</v>
      </c>
      <c r="H11" s="94">
        <f>IF(B$17=0,0,G11/B$17)</f>
        <v>0.1111111111111111</v>
      </c>
      <c r="I11" s="56">
        <v>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-23.266666666666666</v>
      </c>
      <c r="P12" s="79">
        <v>3</v>
      </c>
      <c r="Q12" s="67">
        <v>-69.8</v>
      </c>
    </row>
    <row r="13" spans="1:17">
      <c r="A13" s="22" t="s">
        <v>97</v>
      </c>
      <c r="B13" s="15">
        <v>14</v>
      </c>
      <c r="C13" s="11">
        <f>IF(B$3=0,0,B13/B$3)</f>
        <v>0.15555555555555556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9</v>
      </c>
      <c r="C14" s="6">
        <f>IF(B$3=0,0,B14/B$3)</f>
        <v>0.1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-4.3750000000000009</v>
      </c>
      <c r="P14" s="80">
        <v>4</v>
      </c>
      <c r="Q14" s="68">
        <v>-17.500000000000004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-312.3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1</v>
      </c>
      <c r="C16" s="4">
        <f>IF(B$14=0,0,B16/B$14)</f>
        <v>0.1111111111111111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0.18888888888888888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333</v>
      </c>
      <c r="O18" s="85">
        <f t="shared" ref="O18:O25" si="3">IF(P18=0,0,Q18/P18)</f>
        <v>-0.19999999999999929</v>
      </c>
      <c r="P18" s="79">
        <v>2</v>
      </c>
      <c r="Q18" s="67">
        <v>-0.39999999999999858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-11.516666666666666</v>
      </c>
      <c r="P19" s="80">
        <v>6</v>
      </c>
      <c r="Q19" s="68">
        <v>-69.099999999999994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235</v>
      </c>
      <c r="O20" s="86">
        <f t="shared" si="3"/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7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304</v>
      </c>
      <c r="O21" s="86">
        <f t="shared" si="3"/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-26.218181818181822</v>
      </c>
      <c r="P22" s="80">
        <v>11</v>
      </c>
      <c r="Q22" s="68">
        <v>-288.40000000000003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-38.300000000000004</v>
      </c>
      <c r="P23" s="80">
        <v>4</v>
      </c>
      <c r="Q23" s="68">
        <v>-153.20000000000002</v>
      </c>
    </row>
    <row r="24" spans="1:17">
      <c r="A24" s="19" t="s">
        <v>5</v>
      </c>
      <c r="B24" s="16">
        <f>IF(B$17=0,0,C24/B$17)</f>
        <v>7744.4444444444443</v>
      </c>
      <c r="C24" s="8">
        <v>69700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-44.581818181818186</v>
      </c>
      <c r="P24" s="80">
        <v>11</v>
      </c>
      <c r="Q24" s="68">
        <v>-490.40000000000003</v>
      </c>
    </row>
    <row r="25" spans="1:17">
      <c r="A25" s="20" t="s">
        <v>133</v>
      </c>
      <c r="B25" s="97">
        <f>IF($B$17-B$16=0,0,C25/($B$17-B$16))</f>
        <v>7212.5</v>
      </c>
      <c r="C25" s="98">
        <v>57700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-46.5</v>
      </c>
      <c r="P25" s="80">
        <v>3</v>
      </c>
      <c r="Q25" s="68">
        <v>-139.5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-4664.7058823529414</v>
      </c>
      <c r="C27" s="98">
        <v>-79300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1.1111111111111112E-2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0.22222222222222221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7</v>
      </c>
      <c r="H2" s="93">
        <f>IF(B$17=0,0,G2/B$17)</f>
        <v>0.63636363636363635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544.44444444444446</v>
      </c>
      <c r="P2" s="79">
        <v>9</v>
      </c>
      <c r="Q2" s="63">
        <v>4900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20</v>
      </c>
      <c r="K3" s="5">
        <v>1</v>
      </c>
      <c r="L3" s="61">
        <v>1.7</v>
      </c>
      <c r="N3" s="76" t="s">
        <v>104</v>
      </c>
      <c r="O3" s="83">
        <f t="shared" si="0"/>
        <v>-1911.1111111111111</v>
      </c>
      <c r="P3" s="80">
        <v>9</v>
      </c>
      <c r="Q3" s="64">
        <v>-17200</v>
      </c>
    </row>
    <row r="4" spans="1:17">
      <c r="A4" s="19" t="s">
        <v>6</v>
      </c>
      <c r="B4" s="124">
        <v>-51.699999999999996</v>
      </c>
      <c r="C4" s="125"/>
      <c r="E4" s="33" t="s">
        <v>54</v>
      </c>
      <c r="F4" s="30" t="s">
        <v>20</v>
      </c>
      <c r="G4" s="13">
        <v>4</v>
      </c>
      <c r="H4" s="94">
        <f>IF(B$17=0,0,G4/B$17)</f>
        <v>0.36363636363636365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-5.7444444444444436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0.36363636363636365</v>
      </c>
      <c r="I5" s="56">
        <v>8</v>
      </c>
      <c r="K5" s="5">
        <v>3</v>
      </c>
      <c r="L5" s="61">
        <v>-64.3</v>
      </c>
      <c r="N5" s="76" t="s">
        <v>157</v>
      </c>
      <c r="O5" s="83">
        <f>IF(P5=0,0,Q5/P5)</f>
        <v>2140</v>
      </c>
      <c r="P5" s="80">
        <v>5</v>
      </c>
      <c r="Q5" s="64">
        <v>10700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0.27272727272727271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-6166.666666666667</v>
      </c>
      <c r="P6" s="80">
        <v>3</v>
      </c>
      <c r="Q6" s="64">
        <v>-18500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184</v>
      </c>
      <c r="F7" s="30" t="s">
        <v>187</v>
      </c>
      <c r="G7" s="13">
        <v>3</v>
      </c>
      <c r="H7" s="94">
        <f>IF(B$17=0,0,G7/B$17)</f>
        <v>0.27272727272727271</v>
      </c>
      <c r="I7" s="56">
        <v>38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0.44444444444444442</v>
      </c>
      <c r="E8" s="33" t="s">
        <v>182</v>
      </c>
      <c r="F8" s="30" t="s">
        <v>19</v>
      </c>
      <c r="G8" s="13">
        <v>2</v>
      </c>
      <c r="H8" s="94">
        <f>IF(B$17=0,0,G8/B$17)</f>
        <v>0.18181818181818182</v>
      </c>
      <c r="I8" s="56">
        <v>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2</v>
      </c>
      <c r="H9" s="94">
        <f>IF(B$17=0,0,G9/B$17)</f>
        <v>0.18181818181818182</v>
      </c>
      <c r="I9" s="56">
        <v>37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183</v>
      </c>
      <c r="F10" s="30" t="s">
        <v>186</v>
      </c>
      <c r="G10" s="13">
        <v>1</v>
      </c>
      <c r="H10" s="94">
        <f>IF(B$17=0,0,G10/B$17)</f>
        <v>9.0909090909090912E-2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14</v>
      </c>
      <c r="C13" s="11">
        <f>IF(B$3=0,0,B13/B$3)</f>
        <v>0.22580645161290322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11</v>
      </c>
      <c r="C14" s="6">
        <f>IF(B$3=0,0,B14/B$3)</f>
        <v>0.17741935483870969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6</v>
      </c>
      <c r="C15" s="4">
        <f>IF(B$13=0,0,B15/B$13)</f>
        <v>0.42857142857142855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-11.4</v>
      </c>
      <c r="P15" s="81">
        <v>3</v>
      </c>
      <c r="Q15" s="69">
        <v>-34.200000000000003</v>
      </c>
    </row>
    <row r="16" spans="1:17">
      <c r="A16" s="18" t="s">
        <v>100</v>
      </c>
      <c r="B16" s="12">
        <f>B22</f>
        <v>5</v>
      </c>
      <c r="C16" s="4">
        <f>IF(B$14=0,0,B16/B$14)</f>
        <v>0.45454545454545453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0.17741935483870969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0.11290322580645161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>IF(P19=0,0,Q19/P19)</f>
        <v>21</v>
      </c>
      <c r="P19" s="80">
        <v>1</v>
      </c>
      <c r="Q19" s="68">
        <v>21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9.3000000000000007</v>
      </c>
      <c r="P20" s="80">
        <v>2</v>
      </c>
      <c r="Q20" s="68">
        <v>18.600000000000001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324</v>
      </c>
      <c r="O21" s="86">
        <f>IF(P21=0,0,Q21/P21)</f>
        <v>0.19999999999999929</v>
      </c>
      <c r="P21" s="80">
        <v>2</v>
      </c>
      <c r="Q21" s="68">
        <v>0.39999999999999858</v>
      </c>
    </row>
    <row r="22" spans="1:17">
      <c r="A22" s="19" t="s">
        <v>149</v>
      </c>
      <c r="B22" s="13">
        <v>5</v>
      </c>
      <c r="C22" s="6">
        <f>IF(B$17=0,0,B22/B$17)</f>
        <v>0.45454545454545453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277</v>
      </c>
      <c r="O22" s="86">
        <f>IF(P22=0,0,Q22/P22)</f>
        <v>-1.3999999999999986</v>
      </c>
      <c r="P22" s="80">
        <v>8</v>
      </c>
      <c r="Q22" s="68">
        <v>-11.199999999999989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276</v>
      </c>
      <c r="O23" s="86">
        <f>IF(P23=0,0,Q23/P23)</f>
        <v>-5.5399999999999983</v>
      </c>
      <c r="P23" s="80">
        <v>5</v>
      </c>
      <c r="Q23" s="68">
        <v>-27.699999999999992</v>
      </c>
    </row>
    <row r="24" spans="1:17">
      <c r="A24" s="19" t="s">
        <v>5</v>
      </c>
      <c r="B24" s="16">
        <f>IF(B$17=0,0,C24/B$17)</f>
        <v>5081.818181818182</v>
      </c>
      <c r="C24" s="8">
        <v>55900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-8.4499999999999993</v>
      </c>
      <c r="P24" s="80">
        <v>4</v>
      </c>
      <c r="Q24" s="68">
        <v>-33.799999999999997</v>
      </c>
    </row>
    <row r="25" spans="1:17">
      <c r="A25" s="20" t="s">
        <v>133</v>
      </c>
      <c r="B25" s="97">
        <f>IF($B$17-B$16=0,0,C25/($B$17-B$16))</f>
        <v>7616.666666666667</v>
      </c>
      <c r="C25" s="98">
        <v>45700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238</v>
      </c>
      <c r="O25" s="86">
        <f>IF(P25=0,0,Q25/P25)</f>
        <v>-31.5</v>
      </c>
      <c r="P25" s="80">
        <v>1</v>
      </c>
      <c r="Q25" s="68">
        <v>-31.5</v>
      </c>
    </row>
    <row r="26" spans="1:17">
      <c r="A26" s="20" t="s">
        <v>134</v>
      </c>
      <c r="B26" s="97">
        <f>IF(B$16=0,0,C26/B$16)</f>
        <v>2040</v>
      </c>
      <c r="C26" s="98">
        <v>10200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272</v>
      </c>
      <c r="O26" s="86">
        <f>IF(P26=0,0,Q26/P26)</f>
        <v>-56.366666666666674</v>
      </c>
      <c r="P26" s="80">
        <v>3</v>
      </c>
      <c r="Q26" s="68">
        <v>-169.10000000000002</v>
      </c>
    </row>
    <row r="27" spans="1:17">
      <c r="A27" s="20" t="s">
        <v>132</v>
      </c>
      <c r="B27" s="97">
        <f>IF(B$18=0,0,C27/B$18)</f>
        <v>-4928.5714285714284</v>
      </c>
      <c r="C27" s="98">
        <v>-34500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9.0909090909090912E-2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0.27272727272727271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2024-06-20T09:46:10Z</dcterms:modified>
</cp:coreProperties>
</file>