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7265B92-FEE7-4BF5-B295-1420B4C32296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22" i="6304"/>
  <c r="O20" i="6302" l="1"/>
  <c r="O23" i="6318"/>
  <c r="O19" i="6319" l="1"/>
  <c r="O31" i="6304"/>
  <c r="O18" i="6319" l="1"/>
  <c r="O21" i="6319"/>
  <c r="O32" i="6301"/>
  <c r="O18" i="6318"/>
  <c r="O25" i="6309" l="1"/>
  <c r="O19" i="6318"/>
  <c r="O22" i="6318" l="1"/>
  <c r="O20" i="6301"/>
  <c r="O23" i="6320" l="1"/>
  <c r="O21" i="6320"/>
  <c r="O18" i="6320" l="1"/>
  <c r="O22" i="6320"/>
  <c r="O36" i="6277" l="1"/>
  <c r="O43" i="6277"/>
  <c r="O20" i="6313"/>
  <c r="O23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0" i="6319"/>
  <c r="O24" i="6315"/>
  <c r="O26" i="6314"/>
  <c r="O24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7" i="6309"/>
  <c r="O35" i="6272"/>
  <c r="H24" i="6319" l="1"/>
  <c r="C23" i="6319"/>
  <c r="H27" i="6319"/>
  <c r="C16" i="6319"/>
  <c r="H16" i="6319"/>
  <c r="H8" i="6319"/>
  <c r="H10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4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2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4" i="6318" l="1"/>
  <c r="O28" i="6277"/>
  <c r="O24" i="6313" l="1"/>
  <c r="O21" i="6318"/>
  <c r="O19" i="6314" l="1"/>
  <c r="O21" i="6317"/>
  <c r="O21" i="6315"/>
  <c r="O25" i="6272"/>
  <c r="O25" i="6318"/>
  <c r="O20" i="6318"/>
  <c r="O26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1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1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2" i="6314"/>
  <c r="O44" i="6277"/>
  <c r="O41" i="6277"/>
  <c r="O42" i="6277"/>
  <c r="O29" i="6315"/>
  <c r="O26" i="6313"/>
  <c r="O33" i="6309"/>
  <c r="O32" i="6315" l="1"/>
  <c r="O19" i="6315"/>
  <c r="O24" i="6305"/>
  <c r="O29" i="6306"/>
  <c r="O22" i="6302" l="1"/>
  <c r="O33" i="6315"/>
  <c r="O32" i="6314" l="1"/>
  <c r="O23" i="6309"/>
  <c r="O22" i="6307"/>
  <c r="O18" i="6305"/>
  <c r="O30" i="6305"/>
  <c r="O31" i="6305"/>
  <c r="O35" i="6307" l="1"/>
  <c r="O23" i="6307"/>
  <c r="O26" i="6302"/>
  <c r="O36" i="6302"/>
  <c r="O19" i="6302"/>
  <c r="O29" i="6314"/>
  <c r="O23" i="6314"/>
  <c r="O19" i="6313"/>
  <c r="O34" i="6315" l="1"/>
  <c r="O31" i="6315"/>
  <c r="O33" i="6304"/>
  <c r="O30" i="6304"/>
  <c r="O24" i="6304"/>
  <c r="O28" i="6314"/>
  <c r="O21" i="6314"/>
  <c r="O34" i="6309"/>
  <c r="O29" i="6309"/>
  <c r="O24" i="6309"/>
  <c r="O23" i="6311" l="1"/>
  <c r="O26" i="6315"/>
  <c r="O25" i="6314"/>
  <c r="O27" i="6301"/>
  <c r="O28" i="6301"/>
  <c r="O23" i="6301"/>
  <c r="O27" i="6315" l="1"/>
  <c r="O23" i="6315"/>
  <c r="O25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9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4" i="6301" l="1"/>
  <c r="O27" i="6313"/>
  <c r="O25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5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2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3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5" i="6304"/>
  <c r="O32" i="6298" l="1"/>
  <c r="O44" i="6287"/>
  <c r="O21" i="6304"/>
  <c r="O23" i="6304"/>
  <c r="O22" i="6277" l="1"/>
  <c r="O40" i="6277"/>
  <c r="O26" i="6299"/>
  <c r="O25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1" i="6301"/>
  <c r="O33" i="6301"/>
  <c r="O26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<sst xmlns="http://schemas.openxmlformats.org/spreadsheetml/2006/main" count="9926" uniqueCount="357">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</sst>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全体!$K$2:$K$851</c:f>
              <c:numCache>
                <c:formatCode>General</c:formatCode>
                <c:ptCount val="8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</c:numCache>
            </c:numRef>
          </c:xVal>
          <c:yVal>
            <c:numRef>
              <c:f>全体!$L$2:$L$851</c:f>
              <c:numCache>
                <c:formatCode>\+0.0;\-0.0;\±0</c:formatCode>
                <c:ptCount val="85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-60.070671378091873</c:v>
                </c:pt>
                <c:pt idx="1">
                  <c:v>-0.47114252061248529</c:v>
                </c:pt>
                <c:pt idx="2">
                  <c:v>-23.985239852398525</c:v>
                </c:pt>
                <c:pt idx="3">
                  <c:v>-16.598079561042525</c:v>
                </c:pt>
                <c:pt idx="4">
                  <c:v>-1.9927536231884058</c:v>
                </c:pt>
                <c:pt idx="5">
                  <c:v>-48.850574712643677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144</c:v>
                </c:pt>
                <c:pt idx="1">
                  <c:v>288</c:v>
                </c:pt>
                <c:pt idx="2">
                  <c:v>291</c:v>
                </c:pt>
                <c:pt idx="3">
                  <c:v>275</c:v>
                </c:pt>
                <c:pt idx="4">
                  <c:v>161</c:v>
                </c:pt>
                <c:pt idx="5">
                  <c:v>100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佐藤成浩!$L$2:$L$63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1039.344262295082</c:v>
                </c:pt>
                <c:pt idx="1">
                  <c:v>1096.7213114754099</c:v>
                </c:pt>
                <c:pt idx="2">
                  <c:v>1133.8983050847457</c:v>
                </c:pt>
                <c:pt idx="3">
                  <c:v>-88</c:v>
                </c:pt>
                <c:pt idx="4">
                  <c:v>1221.6216216216217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中村花菜!$L$2:$L$50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-1193.75</c:v>
                </c:pt>
                <c:pt idx="1">
                  <c:v>300</c:v>
                </c:pt>
                <c:pt idx="2">
                  <c:v>-1163.8297872340424</c:v>
                </c:pt>
                <c:pt idx="3">
                  <c:v>-347.72727272727275</c:v>
                </c:pt>
                <c:pt idx="4">
                  <c:v>343.24324324324323</c:v>
                </c:pt>
                <c:pt idx="5">
                  <c:v>-554.16666666666663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9</c:v>
                </c:pt>
                <c:pt idx="3">
                  <c:v>20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中村季暉!$L$2:$L$30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-782.14285714285711</c:v>
                </c:pt>
                <c:pt idx="1">
                  <c:v>-146.42857142857142</c:v>
                </c:pt>
                <c:pt idx="2">
                  <c:v>-1288</c:v>
                </c:pt>
                <c:pt idx="3">
                  <c:v>-165.21739130434781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塩入悠!$L$2:$L$23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-1161.9047619047619</c:v>
                </c:pt>
                <c:pt idx="1">
                  <c:v>685.71428571428567</c:v>
                </c:pt>
                <c:pt idx="2">
                  <c:v>310</c:v>
                </c:pt>
                <c:pt idx="3">
                  <c:v>2358.8235294117649</c:v>
                </c:pt>
                <c:pt idx="4">
                  <c:v>746.15384615384619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山本悠介!$L$2:$L$62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1010</c:v>
                </c:pt>
                <c:pt idx="1">
                  <c:v>408.33333333333331</c:v>
                </c:pt>
                <c:pt idx="2">
                  <c:v>116.94915254237289</c:v>
                </c:pt>
                <c:pt idx="3">
                  <c:v>1333.3333333333333</c:v>
                </c:pt>
                <c:pt idx="4">
                  <c:v>1042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32</c:v>
                </c:pt>
                <c:pt idx="3">
                  <c:v>22</c:v>
                </c:pt>
                <c:pt idx="4">
                  <c:v>17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清水常緑!$L$2:$L$64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-1312.9032258064517</c:v>
                </c:pt>
                <c:pt idx="1">
                  <c:v>738.70967741935488</c:v>
                </c:pt>
                <c:pt idx="2">
                  <c:v>-73.770491803278688</c:v>
                </c:pt>
                <c:pt idx="3">
                  <c:v>-1262.0689655172414</c:v>
                </c:pt>
                <c:pt idx="4">
                  <c:v>-870.21276595744678</c:v>
                </c:pt>
                <c:pt idx="5">
                  <c:v>2367.7419354838707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16</c:v>
                </c:pt>
                <c:pt idx="2">
                  <c:v>18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所附快和!$L$2:$L$57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-534.5454545454545</c:v>
                </c:pt>
                <c:pt idx="1">
                  <c:v>-838.18181818181813</c:v>
                </c:pt>
                <c:pt idx="2">
                  <c:v>33.962264150943398</c:v>
                </c:pt>
                <c:pt idx="3">
                  <c:v>-445.45454545454544</c:v>
                </c:pt>
                <c:pt idx="4">
                  <c:v>196.7741935483871</c:v>
                </c:pt>
                <c:pt idx="5">
                  <c:v>-588.88888888888891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11</c:v>
                </c:pt>
                <c:pt idx="1">
                  <c:v>18</c:v>
                </c:pt>
                <c:pt idx="2">
                  <c:v>14</c:v>
                </c:pt>
                <c:pt idx="3">
                  <c:v>19</c:v>
                </c:pt>
                <c:pt idx="4">
                  <c:v>14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長野柊馬!$L$2:$L$76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121.62162162162163</c:v>
                </c:pt>
                <c:pt idx="1">
                  <c:v>244.59459459459458</c:v>
                </c:pt>
                <c:pt idx="2">
                  <c:v>1638.2352941176471</c:v>
                </c:pt>
                <c:pt idx="3">
                  <c:v>1063.1578947368421</c:v>
                </c:pt>
                <c:pt idx="4">
                  <c:v>704.76190476190482</c:v>
                </c:pt>
                <c:pt idx="5">
                  <c:v>807.69230769230774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15</c:v>
                </c:pt>
                <c:pt idx="1">
                  <c:v>24</c:v>
                </c:pt>
                <c:pt idx="2">
                  <c:v>33</c:v>
                </c:pt>
                <c:pt idx="3">
                  <c:v>25</c:v>
                </c:pt>
                <c:pt idx="4">
                  <c:v>16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西野修世!$L$2:$L$24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-2090.909090909091</c:v>
                </c:pt>
                <c:pt idx="1">
                  <c:v>-1300</c:v>
                </c:pt>
                <c:pt idx="2">
                  <c:v>-1200</c:v>
                </c:pt>
                <c:pt idx="3">
                  <c:v>-2418.75</c:v>
                </c:pt>
                <c:pt idx="4">
                  <c:v>-2300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高橋英将!$L$2:$L$19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1205.8823529411766</c:v>
                </c:pt>
                <c:pt idx="1">
                  <c:v>-1717.6470588235295</c:v>
                </c:pt>
                <c:pt idx="2">
                  <c:v>-81.25</c:v>
                </c:pt>
                <c:pt idx="3">
                  <c:v>483.33333333333331</c:v>
                </c:pt>
                <c:pt idx="4">
                  <c:v>-1083.3333333333333</c:v>
                </c:pt>
                <c:pt idx="5">
                  <c:v>-3000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849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48</v>
      </c>
    </row>
    <row r="30" spans="1:2">
      <c r="A30" t="s">
        <v>238</v>
      </c>
      <c r="B30">
        <v>28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21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62</v>
      </c>
    </row>
    <row r="42" spans="1:2">
      <c r="A42" t="s">
        <v>277</v>
      </c>
      <c r="B42">
        <v>55</v>
      </c>
    </row>
    <row r="43" spans="1:2">
      <c r="A43" t="s">
        <v>276</v>
      </c>
      <c r="B43">
        <v>74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22</v>
      </c>
    </row>
    <row r="47" spans="1:2">
      <c r="A47" t="s">
        <v>333</v>
      </c>
      <c r="B47">
        <v>17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0.53374357353214408</v>
      </c>
      <c r="C2" s="111"/>
      <c r="D2" s="112"/>
      <c r="E2" s="113"/>
      <c r="F2" s="112"/>
      <c r="G2" s="113"/>
      <c r="H2" s="110">
        <v>0.8628935493283485</v>
      </c>
      <c r="I2" s="111"/>
      <c r="J2" s="110">
        <v>0.66023346776974468</v>
      </c>
      <c r="K2" s="111"/>
      <c r="L2" s="110">
        <v>0.70934353025390517</v>
      </c>
      <c r="M2" s="111"/>
      <c r="N2" s="110">
        <v>0.76241397011442102</v>
      </c>
      <c r="O2" s="111"/>
      <c r="P2" s="110">
        <v>0.62099169893745032</v>
      </c>
      <c r="Q2" s="111"/>
      <c r="R2" s="110">
        <v>0.47353672222390947</v>
      </c>
      <c r="S2" s="111"/>
      <c r="T2" s="110">
        <v>2.7297018668046322E-2</v>
      </c>
      <c r="U2" s="111"/>
      <c r="V2" s="110">
        <v>0.23889468171121847</v>
      </c>
      <c r="W2" s="111"/>
      <c r="X2" s="110">
        <v>9.877420256550111E-2</v>
      </c>
      <c r="Y2" s="111"/>
      <c r="Z2" s="110">
        <v>0.36558870099484098</v>
      </c>
      <c r="AA2" s="111"/>
      <c r="AB2" s="110">
        <v>0.32421585690997329</v>
      </c>
      <c r="AC2" s="111"/>
      <c r="AD2" s="110">
        <v>0.36890175757022514</v>
      </c>
      <c r="AE2" s="111"/>
      <c r="AF2" s="110">
        <v>-0.2487597970430028</v>
      </c>
      <c r="AG2" s="111"/>
      <c r="AH2" s="110">
        <v>0.40636225738250686</v>
      </c>
      <c r="AI2" s="111"/>
    </row>
    <row r="3" spans="1:35">
      <c r="A3" s="36">
        <v>1</v>
      </c>
      <c r="B3" s="37" t="s">
        <v>114</v>
      </c>
      <c r="C3" s="106">
        <v>212.25</v>
      </c>
      <c r="D3" s="37" t="s">
        <v>276</v>
      </c>
      <c r="E3" s="38">
        <v>894.30000000000041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74</v>
      </c>
      <c r="D4" s="45" t="s">
        <v>263</v>
      </c>
      <c r="E4" s="46">
        <v>778.30000000000018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0.37236084452975049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62</v>
      </c>
      <c r="D5" s="45" t="s">
        <v>169</v>
      </c>
      <c r="E5" s="46">
        <v>739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9.0211132437619967E-2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60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195</v>
      </c>
      <c r="C8" s="107">
        <v>59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0.27311827956989249</v>
      </c>
      <c r="R8" s="47" t="s">
        <v>169</v>
      </c>
      <c r="S8" s="50">
        <v>9.713024282560706E-2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55</v>
      </c>
      <c r="D9" s="45" t="s">
        <v>168</v>
      </c>
      <c r="E9" s="46">
        <v>154.39999999999998</v>
      </c>
      <c r="F9" s="47" t="s">
        <v>263</v>
      </c>
      <c r="G9" s="59">
        <v>12.971666666666669</v>
      </c>
      <c r="H9" s="47" t="s">
        <v>263</v>
      </c>
      <c r="I9" s="48">
        <v>2.1333333333333333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48</v>
      </c>
      <c r="D10" s="45" t="s">
        <v>205</v>
      </c>
      <c r="E10" s="46">
        <v>141.1</v>
      </c>
      <c r="F10" s="47" t="s">
        <v>169</v>
      </c>
      <c r="G10" s="59">
        <v>12.114754098360656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169</v>
      </c>
      <c r="O10" s="49">
        <v>0.63934426229508201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117.59999999999997</v>
      </c>
      <c r="F11" s="47" t="s">
        <v>276</v>
      </c>
      <c r="G11" s="59">
        <v>12.085135135135141</v>
      </c>
      <c r="H11" s="47" t="s">
        <v>276</v>
      </c>
      <c r="I11" s="48">
        <v>2.1621621621621623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276</v>
      </c>
      <c r="O11" s="49">
        <v>0.63513513513513509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0.7010309278350515</v>
      </c>
      <c r="AD11" s="47" t="s">
        <v>263</v>
      </c>
      <c r="AE11" s="50">
        <v>0.45192307692307693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2.180327868852459</v>
      </c>
      <c r="J12" s="47" t="s">
        <v>263</v>
      </c>
      <c r="K12" s="49">
        <v>0.35</v>
      </c>
      <c r="L12" s="47" t="s">
        <v>263</v>
      </c>
      <c r="M12" s="49">
        <v>0.11666666666666667</v>
      </c>
      <c r="N12" s="47" t="s">
        <v>263</v>
      </c>
      <c r="O12" s="49">
        <v>0.6333333333333333</v>
      </c>
      <c r="P12" s="47" t="s">
        <v>276</v>
      </c>
      <c r="Q12" s="50">
        <v>0.24760076775431861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169</v>
      </c>
      <c r="W12" s="51">
        <v>-4606.818181818182</v>
      </c>
      <c r="X12" s="47" t="s">
        <v>335</v>
      </c>
      <c r="Y12" s="50">
        <v>0.25454545454545452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0.45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28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0.34426229508196721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7559.7938144329901</v>
      </c>
      <c r="V13" s="47" t="s">
        <v>263</v>
      </c>
      <c r="W13" s="51">
        <v>-4609.090909090909</v>
      </c>
      <c r="X13" s="47" t="s">
        <v>277</v>
      </c>
      <c r="Y13" s="50">
        <v>0.25263157894736843</v>
      </c>
      <c r="Z13" s="47" t="s">
        <v>179</v>
      </c>
      <c r="AA13" s="50">
        <v>0.25190839694656486</v>
      </c>
      <c r="AB13" s="47" t="s">
        <v>244</v>
      </c>
      <c r="AC13" s="50">
        <v>0.63636363636363635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0.33783783783783783</v>
      </c>
      <c r="L14" s="47" t="s">
        <v>276</v>
      </c>
      <c r="M14" s="49">
        <v>0.13513513513513514</v>
      </c>
      <c r="N14" s="47" t="s">
        <v>227</v>
      </c>
      <c r="O14" s="49">
        <v>0.5714285714285714</v>
      </c>
      <c r="P14" s="47" t="s">
        <v>244</v>
      </c>
      <c r="Q14" s="50">
        <v>0.24342105263157895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238</v>
      </c>
      <c r="AC14" s="50">
        <v>0.625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5.5999999999999988</v>
      </c>
      <c r="H15" s="47" t="s">
        <v>244</v>
      </c>
      <c r="I15" s="48">
        <v>2.3809523809523809</v>
      </c>
      <c r="J15" s="47" t="s">
        <v>244</v>
      </c>
      <c r="K15" s="49">
        <v>0.33333333333333331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272</v>
      </c>
      <c r="AA15" s="50">
        <v>0.24618736383442266</v>
      </c>
      <c r="AB15" s="47" t="s">
        <v>269</v>
      </c>
      <c r="AC15" s="50">
        <v>0.625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324</v>
      </c>
      <c r="C16" s="107">
        <v>22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0.16393442622950818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0.11504424778761062</v>
      </c>
      <c r="T16" s="47" t="s">
        <v>227</v>
      </c>
      <c r="U16" s="51">
        <v>7161.9047619047615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169</v>
      </c>
      <c r="AC16" s="50">
        <v>0.60563380281690138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21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272</v>
      </c>
      <c r="K17" s="49">
        <v>0.27419354838709675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161</v>
      </c>
      <c r="U17" s="51">
        <v>7025</v>
      </c>
      <c r="V17" s="47" t="s">
        <v>277</v>
      </c>
      <c r="W17" s="51">
        <v>-5224.5614035087719</v>
      </c>
      <c r="X17" s="47" t="s">
        <v>272</v>
      </c>
      <c r="Y17" s="50">
        <v>0.22440087145969498</v>
      </c>
      <c r="Z17" s="47" t="s">
        <v>161</v>
      </c>
      <c r="AA17" s="50">
        <v>0.23376623376623376</v>
      </c>
      <c r="AB17" s="47" t="s">
        <v>235</v>
      </c>
      <c r="AC17" s="50">
        <v>0.60344827586206895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0.2711864406779661</v>
      </c>
      <c r="L18" s="47" t="s">
        <v>244</v>
      </c>
      <c r="M18" s="49">
        <v>0.19047619047619047</v>
      </c>
      <c r="N18" s="47" t="s">
        <v>114</v>
      </c>
      <c r="O18" s="49">
        <v>0.50294464075382805</v>
      </c>
      <c r="P18" s="47" t="s">
        <v>304</v>
      </c>
      <c r="Q18" s="50">
        <v>0.22222222222222221</v>
      </c>
      <c r="R18" s="47" t="s">
        <v>263</v>
      </c>
      <c r="S18" s="50">
        <v>0.11827956989247312</v>
      </c>
      <c r="T18" s="47" t="s">
        <v>213</v>
      </c>
      <c r="U18" s="51">
        <v>6962.5</v>
      </c>
      <c r="V18" s="47" t="s">
        <v>324</v>
      </c>
      <c r="W18" s="51">
        <v>-5262.9629629629626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0.59047619047619049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335</v>
      </c>
      <c r="S19" s="50">
        <v>0.12727272727272726</v>
      </c>
      <c r="T19" s="47" t="s">
        <v>195</v>
      </c>
      <c r="U19" s="51">
        <v>6763.2075471698117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0.23110394842868653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0.42105263157894735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2.4899882214369846</v>
      </c>
      <c r="J20" s="47" t="s">
        <v>216</v>
      </c>
      <c r="K20" s="49">
        <v>0.25925925925925924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0.21412803532008831</v>
      </c>
      <c r="R20" s="47" t="s">
        <v>195</v>
      </c>
      <c r="S20" s="50">
        <v>0.12735849056603774</v>
      </c>
      <c r="T20" s="47" t="s">
        <v>191</v>
      </c>
      <c r="U20" s="51">
        <v>6733.333333333333</v>
      </c>
      <c r="V20" s="47" t="s">
        <v>265</v>
      </c>
      <c r="W20" s="51">
        <v>-5379.166666666667</v>
      </c>
      <c r="X20" s="47" t="s">
        <v>244</v>
      </c>
      <c r="Y20" s="50">
        <v>0.21710526315789475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114</v>
      </c>
      <c r="AE20" s="50">
        <v>0.3382147838214784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0.25559481743227325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0.21224818694601127</v>
      </c>
      <c r="R21" s="47" t="s">
        <v>162</v>
      </c>
      <c r="S21" s="50">
        <v>0.12820512820512819</v>
      </c>
      <c r="T21" s="47" t="s">
        <v>238</v>
      </c>
      <c r="U21" s="51">
        <v>6702.7777777777774</v>
      </c>
      <c r="V21" s="47" t="s">
        <v>333</v>
      </c>
      <c r="W21" s="51">
        <v>-5407.6923076923076</v>
      </c>
      <c r="X21" s="47" t="s">
        <v>255</v>
      </c>
      <c r="Y21" s="50">
        <v>0.215962441314554</v>
      </c>
      <c r="Z21" s="47" t="s">
        <v>277</v>
      </c>
      <c r="AA21" s="50">
        <v>0.22631578947368422</v>
      </c>
      <c r="AB21" s="47" t="s">
        <v>114</v>
      </c>
      <c r="AC21" s="50">
        <v>0.54712460063897761</v>
      </c>
      <c r="AD21" s="47" t="s">
        <v>272</v>
      </c>
      <c r="AE21" s="50">
        <v>0.33628318584070799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-0.14640753828033001</v>
      </c>
      <c r="H22" s="47" t="s">
        <v>163</v>
      </c>
      <c r="I22" s="48">
        <v>2.5</v>
      </c>
      <c r="J22" s="47" t="s">
        <v>277</v>
      </c>
      <c r="K22" s="49">
        <v>0.25454545454545452</v>
      </c>
      <c r="L22" s="47" t="s">
        <v>258</v>
      </c>
      <c r="M22" s="49">
        <v>0.22222222222222221</v>
      </c>
      <c r="N22" s="47" t="s">
        <v>255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272</v>
      </c>
      <c r="U22" s="51">
        <v>6702.173913043478</v>
      </c>
      <c r="V22" s="47" t="s">
        <v>272</v>
      </c>
      <c r="W22" s="51">
        <v>-5430.7692307692305</v>
      </c>
      <c r="X22" s="47" t="s">
        <v>177</v>
      </c>
      <c r="Y22" s="50">
        <v>0.21052631578947367</v>
      </c>
      <c r="Z22" s="47" t="s">
        <v>263</v>
      </c>
      <c r="AA22" s="50">
        <v>0.22365591397849463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238</v>
      </c>
      <c r="S23" s="50">
        <v>0.13106796116504854</v>
      </c>
      <c r="T23" s="47" t="s">
        <v>324</v>
      </c>
      <c r="U23" s="51">
        <v>6680</v>
      </c>
      <c r="V23" s="47" t="s">
        <v>223</v>
      </c>
      <c r="W23" s="51">
        <v>-5450</v>
      </c>
      <c r="X23" s="47" t="s">
        <v>228</v>
      </c>
      <c r="Y23" s="50">
        <v>0.20979020979020979</v>
      </c>
      <c r="Z23" s="47" t="s">
        <v>235</v>
      </c>
      <c r="AA23" s="50">
        <v>0.21467391304347827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0.39370078740157483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272</v>
      </c>
      <c r="G24" s="59">
        <v>-1.1951612903225797</v>
      </c>
      <c r="H24" s="47" t="s">
        <v>177</v>
      </c>
      <c r="I24" s="48">
        <v>2.5</v>
      </c>
      <c r="J24" s="47" t="s">
        <v>235</v>
      </c>
      <c r="K24" s="49">
        <v>0.22916666666666666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255</v>
      </c>
      <c r="Q24" s="50">
        <v>0.20657276995305165</v>
      </c>
      <c r="R24" s="47" t="s">
        <v>244</v>
      </c>
      <c r="S24" s="50">
        <v>0.13157894736842105</v>
      </c>
      <c r="T24" s="47" t="s">
        <v>335</v>
      </c>
      <c r="U24" s="51">
        <v>6675</v>
      </c>
      <c r="V24" s="47" t="s">
        <v>269</v>
      </c>
      <c r="W24" s="51">
        <v>-5485</v>
      </c>
      <c r="X24" s="47" t="s">
        <v>203</v>
      </c>
      <c r="Y24" s="50">
        <v>0.20930232558139536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272</v>
      </c>
      <c r="AG24" s="50">
        <v>0.39130434782608697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2.5161290322580645</v>
      </c>
      <c r="J25" s="47" t="s">
        <v>191</v>
      </c>
      <c r="K25" s="49">
        <v>0.21428571428571427</v>
      </c>
      <c r="L25" s="47" t="s">
        <v>333</v>
      </c>
      <c r="M25" s="49">
        <v>0.23529411764705882</v>
      </c>
      <c r="N25" s="47" t="s">
        <v>177</v>
      </c>
      <c r="O25" s="49">
        <v>0.5</v>
      </c>
      <c r="P25" s="47" t="s">
        <v>277</v>
      </c>
      <c r="Q25" s="50">
        <v>0.20526315789473684</v>
      </c>
      <c r="R25" s="47" t="s">
        <v>175</v>
      </c>
      <c r="S25" s="50">
        <v>0.13333333333333333</v>
      </c>
      <c r="T25" s="47" t="s">
        <v>276</v>
      </c>
      <c r="U25" s="51">
        <v>6644.9612403100773</v>
      </c>
      <c r="V25" s="47" t="s">
        <v>164</v>
      </c>
      <c r="W25" s="51">
        <v>-5500</v>
      </c>
      <c r="X25" s="47" t="s">
        <v>263</v>
      </c>
      <c r="Y25" s="50">
        <v>0.2086021505376344</v>
      </c>
      <c r="Z25" s="47" t="s">
        <v>244</v>
      </c>
      <c r="AA25" s="50">
        <v>0.21052631578947367</v>
      </c>
      <c r="AB25" s="47" t="s">
        <v>258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223</v>
      </c>
      <c r="O26" s="49">
        <v>0.5</v>
      </c>
      <c r="P26" s="47" t="s">
        <v>272</v>
      </c>
      <c r="Q26" s="50">
        <v>0.20043572984749455</v>
      </c>
      <c r="R26" s="47" t="s">
        <v>199</v>
      </c>
      <c r="S26" s="50">
        <v>0.13333333333333333</v>
      </c>
      <c r="T26" s="47" t="s">
        <v>297</v>
      </c>
      <c r="U26" s="51">
        <v>6585.7142857142853</v>
      </c>
      <c r="V26" s="47" t="s">
        <v>235</v>
      </c>
      <c r="W26" s="51">
        <v>-5661.1111111111113</v>
      </c>
      <c r="X26" s="47" t="s">
        <v>163</v>
      </c>
      <c r="Y26" s="50">
        <v>0.20289855072463769</v>
      </c>
      <c r="Z26" s="47" t="s">
        <v>238</v>
      </c>
      <c r="AA26" s="50">
        <v>0.20873786407766989</v>
      </c>
      <c r="AB26" s="47" t="s">
        <v>216</v>
      </c>
      <c r="AC26" s="50">
        <v>0.51515151515151514</v>
      </c>
      <c r="AD26" s="47" t="s">
        <v>163</v>
      </c>
      <c r="AE26" s="50">
        <v>0.31818181818181818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114</v>
      </c>
      <c r="M27" s="49">
        <v>0.24852767962308597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114</v>
      </c>
      <c r="S27" s="50">
        <v>0.13344077356970185</v>
      </c>
      <c r="T27" s="47" t="s">
        <v>114</v>
      </c>
      <c r="U27" s="51">
        <v>6509.3394077448747</v>
      </c>
      <c r="V27" s="47" t="s">
        <v>114</v>
      </c>
      <c r="W27" s="51">
        <v>-5780.3140096618354</v>
      </c>
      <c r="X27" s="47" t="s">
        <v>114</v>
      </c>
      <c r="Y27" s="50">
        <v>0.20177276390008059</v>
      </c>
      <c r="Z27" s="47" t="s">
        <v>169</v>
      </c>
      <c r="AA27" s="50">
        <v>0.20088300220750552</v>
      </c>
      <c r="AB27" s="47" t="s">
        <v>272</v>
      </c>
      <c r="AC27" s="50">
        <v>0.50485436893203883</v>
      </c>
      <c r="AD27" s="47" t="s">
        <v>276</v>
      </c>
      <c r="AE27" s="50">
        <v>0.30412371134020616</v>
      </c>
      <c r="AF27" s="47" t="s">
        <v>277</v>
      </c>
      <c r="AG27" s="50">
        <v>0.37179487179487181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277</v>
      </c>
      <c r="G28" s="59">
        <v>-5.9981818181818181</v>
      </c>
      <c r="H28" s="47" t="s">
        <v>241</v>
      </c>
      <c r="I28" s="48">
        <v>2.6666666666666665</v>
      </c>
      <c r="J28" s="47" t="s">
        <v>304</v>
      </c>
      <c r="K28" s="49">
        <v>0.2</v>
      </c>
      <c r="L28" s="47" t="s">
        <v>238</v>
      </c>
      <c r="M28" s="49">
        <v>0.25</v>
      </c>
      <c r="N28" s="47" t="s">
        <v>244</v>
      </c>
      <c r="O28" s="49">
        <v>0.47619047619047616</v>
      </c>
      <c r="P28" s="47" t="s">
        <v>175</v>
      </c>
      <c r="Q28" s="50">
        <v>0.2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276</v>
      </c>
      <c r="Y28" s="50">
        <v>0.20153550863723607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235</v>
      </c>
      <c r="AE28" s="50">
        <v>0.30379746835443039</v>
      </c>
      <c r="AF28" s="47" t="s">
        <v>265</v>
      </c>
      <c r="AG28" s="50">
        <v>0.37037037037037035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304</v>
      </c>
      <c r="G29" s="59">
        <v>-6.7880000000000003</v>
      </c>
      <c r="H29" s="47" t="s">
        <v>304</v>
      </c>
      <c r="I29" s="48">
        <v>2.68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272</v>
      </c>
      <c r="O29" s="49">
        <v>0.46774193548387094</v>
      </c>
      <c r="P29" s="47" t="s">
        <v>269</v>
      </c>
      <c r="Q29" s="50">
        <v>0.19727891156462585</v>
      </c>
      <c r="R29" s="47" t="s">
        <v>269</v>
      </c>
      <c r="S29" s="50">
        <v>0.1360544217687075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114</v>
      </c>
      <c r="AG29" s="50">
        <v>0.36826119969627941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272</v>
      </c>
      <c r="E30" s="46">
        <v>-74.099999999999937</v>
      </c>
      <c r="F30" s="47" t="s">
        <v>235</v>
      </c>
      <c r="G30" s="59">
        <v>-6.9583333333333313</v>
      </c>
      <c r="H30" s="47" t="s">
        <v>235</v>
      </c>
      <c r="I30" s="48">
        <v>2.6875</v>
      </c>
      <c r="J30" s="47" t="s">
        <v>227</v>
      </c>
      <c r="K30" s="49">
        <v>0.14285714285714285</v>
      </c>
      <c r="L30" s="47" t="s">
        <v>272</v>
      </c>
      <c r="M30" s="49">
        <v>0.25806451612903225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168</v>
      </c>
      <c r="Y30" s="50">
        <v>0.19718309859154928</v>
      </c>
      <c r="Z30" s="47" t="s">
        <v>333</v>
      </c>
      <c r="AA30" s="50">
        <v>0.17699115044247787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-8.6882352941176464</v>
      </c>
      <c r="H31" s="47" t="s">
        <v>277</v>
      </c>
      <c r="I31" s="48">
        <v>2.6909090909090909</v>
      </c>
      <c r="J31" s="47" t="s">
        <v>333</v>
      </c>
      <c r="K31" s="49">
        <v>0.11764705882352941</v>
      </c>
      <c r="L31" s="47" t="s">
        <v>164</v>
      </c>
      <c r="M31" s="49">
        <v>0.26666666666666666</v>
      </c>
      <c r="N31" s="47" t="s">
        <v>235</v>
      </c>
      <c r="O31" s="49">
        <v>0.4375</v>
      </c>
      <c r="P31" s="47" t="s">
        <v>191</v>
      </c>
      <c r="Q31" s="50">
        <v>0.18260869565217391</v>
      </c>
      <c r="R31" s="47" t="s">
        <v>235</v>
      </c>
      <c r="S31" s="50">
        <v>0.14673913043478262</v>
      </c>
      <c r="T31" s="47" t="s">
        <v>277</v>
      </c>
      <c r="U31" s="51">
        <v>6264.1025641025644</v>
      </c>
      <c r="V31" s="47" t="s">
        <v>276</v>
      </c>
      <c r="W31" s="51">
        <v>-5965.9574468085102</v>
      </c>
      <c r="X31" s="47" t="s">
        <v>179</v>
      </c>
      <c r="Y31" s="50">
        <v>0.19083969465648856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244</v>
      </c>
      <c r="AE31" s="50">
        <v>0.28125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277</v>
      </c>
      <c r="O32" s="49">
        <v>0.43636363636363634</v>
      </c>
      <c r="P32" s="47" t="s">
        <v>235</v>
      </c>
      <c r="Q32" s="50">
        <v>0.18206521739130435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213</v>
      </c>
      <c r="W32" s="51">
        <v>-5966.666666666667</v>
      </c>
      <c r="X32" s="47" t="s">
        <v>333</v>
      </c>
      <c r="Y32" s="50">
        <v>0.18584070796460178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277</v>
      </c>
      <c r="AE32" s="50">
        <v>0.27906976744186046</v>
      </c>
      <c r="AF32" s="47" t="s">
        <v>235</v>
      </c>
      <c r="AG32" s="50">
        <v>0.34328358208955223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269</v>
      </c>
      <c r="G33" s="59">
        <v>-10.661904761904763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238</v>
      </c>
      <c r="O33" s="49">
        <v>0.42857142857142855</v>
      </c>
      <c r="P33" s="47" t="s">
        <v>238</v>
      </c>
      <c r="Q33" s="50">
        <v>0.17475728155339806</v>
      </c>
      <c r="R33" s="47" t="s">
        <v>277</v>
      </c>
      <c r="S33" s="50">
        <v>0.15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333</v>
      </c>
      <c r="I34" s="48">
        <v>2.7058823529411766</v>
      </c>
      <c r="J34" s="47" t="s">
        <v>238</v>
      </c>
      <c r="K34" s="49">
        <v>7.1428571428571425E-2</v>
      </c>
      <c r="L34" s="47" t="s">
        <v>216</v>
      </c>
      <c r="M34" s="49">
        <v>0.29629629629629628</v>
      </c>
      <c r="N34" s="47" t="s">
        <v>333</v>
      </c>
      <c r="O34" s="49">
        <v>0.41176470588235292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0.31782945736434109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2.75</v>
      </c>
      <c r="J35" s="47" t="s">
        <v>324</v>
      </c>
      <c r="K35" s="49">
        <v>4.5454545454545456E-2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5847.7611940298511</v>
      </c>
      <c r="V35" s="47" t="s">
        <v>244</v>
      </c>
      <c r="W35" s="51">
        <v>-6430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0.26804123711340205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333</v>
      </c>
      <c r="Q36" s="50">
        <v>0.16814159292035399</v>
      </c>
      <c r="R36" s="47" t="s">
        <v>264</v>
      </c>
      <c r="S36" s="50">
        <v>0.15384615384615385</v>
      </c>
      <c r="T36" s="47" t="s">
        <v>263</v>
      </c>
      <c r="U36" s="51">
        <v>5844.0944881889764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324</v>
      </c>
      <c r="AA36" s="50">
        <v>0.16083916083916083</v>
      </c>
      <c r="AB36" s="47" t="s">
        <v>324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-124.30000000000018</v>
      </c>
      <c r="F37" s="47" t="s">
        <v>238</v>
      </c>
      <c r="G37" s="59">
        <v>-13.160714285714286</v>
      </c>
      <c r="H37" s="47" t="s">
        <v>335</v>
      </c>
      <c r="I37" s="48">
        <v>2.75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0.15760869565217392</v>
      </c>
      <c r="Z37" s="47" t="s">
        <v>177</v>
      </c>
      <c r="AA37" s="50">
        <v>0.15789473684210525</v>
      </c>
      <c r="AB37" s="47" t="s">
        <v>277</v>
      </c>
      <c r="AC37" s="50">
        <v>0.45833333333333331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272</v>
      </c>
      <c r="S38" s="50">
        <v>0.16993464052287582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169</v>
      </c>
      <c r="Y38" s="50">
        <v>0.15673289183222958</v>
      </c>
      <c r="Z38" s="47" t="s">
        <v>269</v>
      </c>
      <c r="AA38" s="50">
        <v>0.15646258503401361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0.35416666666666669</v>
      </c>
      <c r="N39" s="47" t="s">
        <v>324</v>
      </c>
      <c r="O39" s="49">
        <v>0.36363636363636365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238</v>
      </c>
      <c r="Y39" s="50">
        <v>0.1553398058252427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5447.3684210526317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333</v>
      </c>
      <c r="E41" s="46">
        <v>-147.69999999999999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0.38181818181818183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238</v>
      </c>
      <c r="W41" s="51">
        <v>-6996.2962962962965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0.1888111888111888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-24.972727272727273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0.1048951048951049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0.11888111888111888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3.1363636363636362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-329.9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-333.99999999999989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-368.5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-549.4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849</v>
      </c>
      <c r="C2" s="121"/>
      <c r="E2" s="32" t="s">
        <v>54</v>
      </c>
      <c r="F2" s="29" t="s">
        <v>20</v>
      </c>
      <c r="G2" s="12">
        <v>791</v>
      </c>
      <c r="H2" s="93">
        <f>IF(B$17=0,0,G2/B$17)</f>
        <v>0.60060744115413822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-60.070671378091873</v>
      </c>
      <c r="P2" s="79">
        <v>849</v>
      </c>
      <c r="Q2" s="63">
        <v>-51000</v>
      </c>
    </row>
    <row r="3" spans="1:17">
      <c r="A3" s="19" t="s">
        <v>8</v>
      </c>
      <c r="B3" s="122">
        <v>6205</v>
      </c>
      <c r="C3" s="123"/>
      <c r="E3" s="33" t="s">
        <v>181</v>
      </c>
      <c r="F3" s="30" t="s">
        <v>156</v>
      </c>
      <c r="G3" s="13">
        <v>681</v>
      </c>
      <c r="H3" s="94">
        <f>IF(B$17=0,0,G3/B$17)</f>
        <v>0.51708428246013671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-0.47114252061248529</v>
      </c>
      <c r="P3" s="80">
        <v>849</v>
      </c>
      <c r="Q3" s="64">
        <v>-400</v>
      </c>
    </row>
    <row r="4" spans="1:17">
      <c r="A4" s="19" t="s">
        <v>6</v>
      </c>
      <c r="B4" s="124">
        <v>-124.30000000000018</v>
      </c>
      <c r="C4" s="125"/>
      <c r="E4" s="33" t="s">
        <v>184</v>
      </c>
      <c r="F4" s="30" t="s">
        <v>187</v>
      </c>
      <c r="G4" s="13">
        <v>658</v>
      </c>
      <c r="H4" s="94">
        <f>IF(B$17=0,0,G4/B$17)</f>
        <v>0.49962034927866361</v>
      </c>
      <c r="I4" s="56">
        <v>23</v>
      </c>
      <c r="K4" s="5">
        <v>2</v>
      </c>
      <c r="L4" s="61">
        <v>86.800000000000011</v>
      </c>
      <c r="N4" s="76" t="s">
        <v>105</v>
      </c>
      <c r="O4" s="83">
        <f t="shared" si="0"/>
        <v>-23.985239852398525</v>
      </c>
      <c r="P4" s="80">
        <v>813</v>
      </c>
      <c r="Q4" s="64">
        <v>-19500</v>
      </c>
    </row>
    <row r="5" spans="1:17">
      <c r="A5" s="19" t="s">
        <v>7</v>
      </c>
      <c r="B5" s="126">
        <f>IF(B$2=0,0,B$4/B$2)</f>
        <v>-0.14640753828033001</v>
      </c>
      <c r="C5" s="127"/>
      <c r="E5" s="33" t="s">
        <v>60</v>
      </c>
      <c r="F5" s="30" t="s">
        <v>24</v>
      </c>
      <c r="G5" s="13">
        <v>498</v>
      </c>
      <c r="H5" s="94">
        <f>IF(B$17=0,0,G5/B$17)</f>
        <v>0.37813211845102507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-16.598079561042525</v>
      </c>
      <c r="P5" s="80">
        <v>729</v>
      </c>
      <c r="Q5" s="64">
        <v>-12100</v>
      </c>
    </row>
    <row r="6" spans="1:17">
      <c r="A6" s="19" t="s">
        <v>1</v>
      </c>
      <c r="B6" s="128">
        <f>IF(B$2=0,0,(B$7*1+B$8*2+B$9*3+B$10*4)/B$2)</f>
        <v>2.4899882214369846</v>
      </c>
      <c r="C6" s="129"/>
      <c r="E6" s="33" t="s">
        <v>56</v>
      </c>
      <c r="F6" s="30" t="s">
        <v>185</v>
      </c>
      <c r="G6" s="13">
        <v>346</v>
      </c>
      <c r="H6" s="94">
        <f>IF(B$17=0,0,G6/B$17)</f>
        <v>0.26271829916476841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-1.9927536231884058</v>
      </c>
      <c r="P6" s="80">
        <v>552</v>
      </c>
      <c r="Q6" s="64">
        <v>-1100</v>
      </c>
    </row>
    <row r="7" spans="1:17">
      <c r="A7" s="19" t="s">
        <v>2</v>
      </c>
      <c r="B7" s="13">
        <v>217</v>
      </c>
      <c r="C7" s="6">
        <f t="shared" ref="C7:C12" si="2">IF(B$2=0,0,B7/B$2)</f>
        <v>0.25559481743227325</v>
      </c>
      <c r="E7" s="33" t="s">
        <v>57</v>
      </c>
      <c r="F7" s="30" t="s">
        <v>21</v>
      </c>
      <c r="G7" s="13">
        <v>297</v>
      </c>
      <c r="H7" s="94">
        <f>IF(B$17=0,0,G7/B$17)</f>
        <v>0.2255125284738041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-48.850574712643677</v>
      </c>
      <c r="P7" s="80">
        <v>348</v>
      </c>
      <c r="Q7" s="64">
        <v>-17000</v>
      </c>
    </row>
    <row r="8" spans="1:17">
      <c r="A8" s="19" t="s">
        <v>3</v>
      </c>
      <c r="B8" s="13">
        <v>210</v>
      </c>
      <c r="C8" s="6">
        <f>IF(B$2=0,0,B8/B$2)</f>
        <v>0.24734982332155478</v>
      </c>
      <c r="E8" s="33" t="s">
        <v>55</v>
      </c>
      <c r="F8" s="30" t="s">
        <v>155</v>
      </c>
      <c r="G8" s="13">
        <v>281</v>
      </c>
      <c r="H8" s="94">
        <f>IF(B$17=0,0,G8/B$17)</f>
        <v>0.21336370539104024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211</v>
      </c>
      <c r="C9" s="7">
        <f>IF(B$2=0,0,B9/B$2)</f>
        <v>0.24852767962308597</v>
      </c>
      <c r="E9" s="33" t="s">
        <v>59</v>
      </c>
      <c r="F9" s="30" t="s">
        <v>23</v>
      </c>
      <c r="G9" s="13">
        <v>220</v>
      </c>
      <c r="H9" s="94">
        <f>IF(B$17=0,0,G9/B$17)</f>
        <v>0.16704631738800305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211</v>
      </c>
      <c r="C10" s="7">
        <f>IF(B$2=0,0,B10/B$2)</f>
        <v>0.24852767962308597</v>
      </c>
      <c r="E10" s="33" t="s">
        <v>182</v>
      </c>
      <c r="F10" s="30" t="s">
        <v>19</v>
      </c>
      <c r="G10" s="13">
        <v>140</v>
      </c>
      <c r="H10" s="94">
        <f>IF(B$17=0,0,G10/B$17)</f>
        <v>0.10630220197418375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427</v>
      </c>
      <c r="C11" s="7">
        <f>IF(B$2=0,0,B11/B$2)</f>
        <v>0.50294464075382805</v>
      </c>
      <c r="E11" s="33" t="s">
        <v>58</v>
      </c>
      <c r="F11" s="30" t="s">
        <v>22</v>
      </c>
      <c r="G11" s="13">
        <v>88</v>
      </c>
      <c r="H11" s="94">
        <f>IF(B$17=0,0,G11/B$17)</f>
        <v>6.6818526955201213E-2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3.1802120141342753E-2</v>
      </c>
      <c r="E12" s="33" t="s">
        <v>77</v>
      </c>
      <c r="F12" s="30" t="s">
        <v>41</v>
      </c>
      <c r="G12" s="13">
        <v>55</v>
      </c>
      <c r="H12" s="94">
        <f>IF(B$17=0,0,G12/B$17)</f>
        <v>4.1761579347000762E-2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-2.9107981220657091E-2</v>
      </c>
      <c r="P12" s="79">
        <v>213</v>
      </c>
      <c r="Q12" s="67">
        <v>-6.1999999999999602</v>
      </c>
    </row>
    <row r="13" spans="1:17">
      <c r="A13" s="22" t="s">
        <v>97</v>
      </c>
      <c r="B13" s="15">
        <v>1252</v>
      </c>
      <c r="C13" s="11">
        <f>IF(B$3=0,0,B13/B$3)</f>
        <v>0.20177276390008059</v>
      </c>
      <c r="E13" s="33" t="s">
        <v>183</v>
      </c>
      <c r="F13" s="30" t="s">
        <v>186</v>
      </c>
      <c r="G13" s="13">
        <v>37</v>
      </c>
      <c r="H13" s="94">
        <f>IF(B$17=0,0,G13/B$17)</f>
        <v>2.8094153378891418E-2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1.5009389671361486</v>
      </c>
      <c r="P13" s="80">
        <v>213</v>
      </c>
      <c r="Q13" s="68">
        <v>319.69999999999965</v>
      </c>
    </row>
    <row r="14" spans="1:17">
      <c r="A14" s="19" t="s">
        <v>94</v>
      </c>
      <c r="B14" s="13">
        <v>1434</v>
      </c>
      <c r="C14" s="6">
        <f>IF(B$3=0,0,B14/B$3)</f>
        <v>0.23110394842868653</v>
      </c>
      <c r="E14" s="33" t="s">
        <v>74</v>
      </c>
      <c r="F14" s="30" t="s">
        <v>38</v>
      </c>
      <c r="G14" s="13">
        <v>37</v>
      </c>
      <c r="H14" s="94">
        <f>IF(B$17=0,0,G14/B$17)</f>
        <v>2.8094153378891418E-2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-3.0680751173708916</v>
      </c>
      <c r="P14" s="80">
        <v>213</v>
      </c>
      <c r="Q14" s="68">
        <v>-653.49999999999989</v>
      </c>
    </row>
    <row r="15" spans="1:17">
      <c r="A15" s="18" t="s">
        <v>99</v>
      </c>
      <c r="B15" s="12">
        <f>B21</f>
        <v>685</v>
      </c>
      <c r="C15" s="4">
        <f>IF(B$13=0,0,B15/B$13)</f>
        <v>0.54712460063897761</v>
      </c>
      <c r="E15" s="33" t="s">
        <v>71</v>
      </c>
      <c r="F15" s="30" t="s">
        <v>35</v>
      </c>
      <c r="G15" s="13">
        <v>31</v>
      </c>
      <c r="H15" s="94">
        <f>IF(B$17=0,0,G15/B$17)</f>
        <v>2.3538344722854973E-2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1.0126760563380277</v>
      </c>
      <c r="P15" s="81">
        <v>213</v>
      </c>
      <c r="Q15" s="69">
        <v>215.6999999999999</v>
      </c>
    </row>
    <row r="16" spans="1:17">
      <c r="A16" s="18" t="s">
        <v>100</v>
      </c>
      <c r="B16" s="12">
        <f>B22</f>
        <v>485</v>
      </c>
      <c r="C16" s="4">
        <f>IF(B$14=0,0,B16/B$14)</f>
        <v>0.3382147838214784</v>
      </c>
      <c r="E16" s="33" t="s">
        <v>66</v>
      </c>
      <c r="F16" s="30" t="s">
        <v>30</v>
      </c>
      <c r="G16" s="13">
        <v>26</v>
      </c>
      <c r="H16" s="94">
        <f>IF(B$17=0,0,G16/B$17)</f>
        <v>1.9741837509491267E-2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1317</v>
      </c>
      <c r="C17" s="4">
        <f>IF(B$3=0,0,B17/B$3)</f>
        <v>0.21224818694601127</v>
      </c>
      <c r="E17" s="33" t="s">
        <v>67</v>
      </c>
      <c r="F17" s="30" t="s">
        <v>31</v>
      </c>
      <c r="G17" s="13">
        <v>17</v>
      </c>
      <c r="H17" s="94">
        <f>IF(B$17=0,0,G17/B$17)</f>
        <v>1.2908124525436599E-2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828</v>
      </c>
      <c r="C18" s="6">
        <f>IF(B$3=0,0,B18/B$3)</f>
        <v>0.13344077356970185</v>
      </c>
      <c r="E18" s="33" t="s">
        <v>69</v>
      </c>
      <c r="F18" s="30" t="s">
        <v>33</v>
      </c>
      <c r="G18" s="13">
        <v>13</v>
      </c>
      <c r="H18" s="94">
        <f>IF(B$17=0,0,G18/B$17)</f>
        <v>9.8709187547456334E-3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485</v>
      </c>
      <c r="C19" s="6">
        <f>IF(B$17=0,0,B19/B$17)</f>
        <v>0.36826119969627941</v>
      </c>
      <c r="E19" s="33" t="s">
        <v>62</v>
      </c>
      <c r="F19" s="30" t="s">
        <v>26</v>
      </c>
      <c r="G19" s="13">
        <v>11</v>
      </c>
      <c r="H19" s="94">
        <f>IF(B$17=0,0,G19/B$17)</f>
        <v>8.3523158694001516E-3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832</v>
      </c>
      <c r="C20" s="6">
        <f>IF(B$17=0,0,B20/B$17)</f>
        <v>0.63173880030372054</v>
      </c>
      <c r="E20" s="33" t="s">
        <v>78</v>
      </c>
      <c r="F20" s="30" t="s">
        <v>42</v>
      </c>
      <c r="G20" s="13">
        <v>11</v>
      </c>
      <c r="H20" s="94">
        <f>IF(B$17=0,0,G20/B$17)</f>
        <v>8.3523158694001516E-3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685</v>
      </c>
      <c r="C21" s="6">
        <f>IF(B$17=0,0,B21/B$17)</f>
        <v>0.5201214882308276</v>
      </c>
      <c r="E21" s="33" t="s">
        <v>61</v>
      </c>
      <c r="F21" s="30" t="s">
        <v>25</v>
      </c>
      <c r="G21" s="13">
        <v>7</v>
      </c>
      <c r="H21" s="94">
        <f>IF(B$17=0,0,G21/B$17)</f>
        <v>5.3151100987091872E-3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485</v>
      </c>
      <c r="C22" s="6">
        <f>IF(B$17=0,0,B22/B$17)</f>
        <v>0.36826119969627941</v>
      </c>
      <c r="E22" s="33" t="s">
        <v>76</v>
      </c>
      <c r="F22" s="30" t="s">
        <v>40</v>
      </c>
      <c r="G22" s="13">
        <v>6</v>
      </c>
      <c r="H22" s="94">
        <f>IF(B$17=0,0,G22/B$17)</f>
        <v>4.5558086560364463E-3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147</v>
      </c>
      <c r="C23" s="6">
        <f>IF(B$17=0,0,B23/B$17)</f>
        <v>0.11161731207289294</v>
      </c>
      <c r="E23" s="33" t="s">
        <v>63</v>
      </c>
      <c r="F23" s="30" t="s">
        <v>27</v>
      </c>
      <c r="G23" s="13">
        <v>3</v>
      </c>
      <c r="H23" s="94">
        <f>IF(B$17=0,0,G23/B$17)</f>
        <v>2.2779043280182231E-3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6509.3394077448747</v>
      </c>
      <c r="C24" s="8">
        <v>8572800</v>
      </c>
      <c r="E24" s="33" t="s">
        <v>72</v>
      </c>
      <c r="F24" s="30" t="s">
        <v>36</v>
      </c>
      <c r="G24" s="13">
        <v>2</v>
      </c>
      <c r="H24" s="94">
        <f>IF(B$17=0,0,G24/B$17)</f>
        <v>1.5186028853454822E-3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7521.0336538461543</v>
      </c>
      <c r="C25" s="98">
        <v>6257500</v>
      </c>
      <c r="E25" s="33" t="s">
        <v>75</v>
      </c>
      <c r="F25" s="30" t="s">
        <v>39</v>
      </c>
      <c r="G25" s="13">
        <v>2</v>
      </c>
      <c r="H25" s="94">
        <f>IF(B$17=0,0,G25/B$17)</f>
        <v>1.5186028853454822E-3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33.256060606060608</v>
      </c>
      <c r="P25" s="80">
        <v>66</v>
      </c>
      <c r="Q25" s="68">
        <v>2194.9</v>
      </c>
    </row>
    <row r="26" spans="1:17">
      <c r="A26" s="20" t="s">
        <v>134</v>
      </c>
      <c r="B26" s="97">
        <f>IF(B$16=0,0,C26/B$16)</f>
        <v>4773.8144329896904</v>
      </c>
      <c r="C26" s="98">
        <v>2315300</v>
      </c>
      <c r="E26" s="33" t="s">
        <v>68</v>
      </c>
      <c r="F26" s="30" t="s">
        <v>32</v>
      </c>
      <c r="G26" s="13">
        <v>1</v>
      </c>
      <c r="H26" s="94">
        <f>IF(B$17=0,0,G26/B$17)</f>
        <v>7.5930144267274111E-4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-5780.3140096618354</v>
      </c>
      <c r="C27" s="98">
        <v>-4786100</v>
      </c>
      <c r="E27" s="33" t="s">
        <v>79</v>
      </c>
      <c r="F27" s="30" t="s">
        <v>43</v>
      </c>
      <c r="G27" s="13">
        <v>1</v>
      </c>
      <c r="H27" s="94">
        <f>IF(B$17=0,0,G27/B$17)</f>
        <v>7.5930144267274111E-4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7.5930144267274111E-4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7.5930144267274111E-4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17.428571428571427</v>
      </c>
      <c r="P30" s="80">
        <v>84</v>
      </c>
      <c r="Q30" s="68">
        <v>1464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2.2562449637389204E-3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144</v>
      </c>
      <c r="C35" s="102">
        <f t="shared" ref="C35:C47" si="3">IF(B$17=0,0,B35/B$17)</f>
        <v>0.10933940774487472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11.584313725490199</v>
      </c>
      <c r="P35" s="80">
        <v>51</v>
      </c>
      <c r="Q35" s="68">
        <v>590.80000000000018</v>
      </c>
    </row>
    <row r="36" spans="1:17">
      <c r="A36" s="19" t="s">
        <v>135</v>
      </c>
      <c r="B36" s="13">
        <v>288</v>
      </c>
      <c r="C36" s="6">
        <f t="shared" si="3"/>
        <v>0.21867881548974943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291</v>
      </c>
      <c r="C37" s="6">
        <f t="shared" si="3"/>
        <v>0.22095671981776766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275</v>
      </c>
      <c r="C38" s="6">
        <f t="shared" si="3"/>
        <v>0.2088078967350038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9.0513888888889156</v>
      </c>
      <c r="P38" s="80">
        <v>144</v>
      </c>
      <c r="Q38" s="68">
        <v>1303.4000000000037</v>
      </c>
    </row>
    <row r="39" spans="1:17">
      <c r="A39" s="19" t="s">
        <v>138</v>
      </c>
      <c r="B39" s="100">
        <v>161</v>
      </c>
      <c r="C39" s="6">
        <f t="shared" si="3"/>
        <v>0.12224753227031131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277</v>
      </c>
      <c r="O39" s="86">
        <f>IF(P39=0,0,Q39/P39)</f>
        <v>7.95030303030304</v>
      </c>
      <c r="P39" s="80">
        <v>165</v>
      </c>
      <c r="Q39" s="68">
        <v>1311.8000000000015</v>
      </c>
    </row>
    <row r="40" spans="1:17">
      <c r="A40" s="19" t="s">
        <v>140</v>
      </c>
      <c r="B40" s="100">
        <v>100</v>
      </c>
      <c r="C40" s="6">
        <f t="shared" si="3"/>
        <v>7.5930144267274111E-2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2.5816249050873197E-2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9.8709187547456334E-3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3"/>
        <v>5.3151100987091872E-3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7.5930144267274111E-4</v>
      </c>
      <c r="K44" s="5">
        <v>42</v>
      </c>
      <c r="L44" s="61">
        <v>-59.29999999999999</v>
      </c>
      <c r="N44" s="76" t="s">
        <v>272</v>
      </c>
      <c r="O44" s="86">
        <f>IF(P44=0,0,Q44/P44)</f>
        <v>1.4424731182795694</v>
      </c>
      <c r="P44" s="80">
        <v>186</v>
      </c>
      <c r="Q44" s="68">
        <v>268.2999999999999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2.2779043280182231E-3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-7.8269841269841338</v>
      </c>
      <c r="P52" s="80">
        <v>63</v>
      </c>
      <c r="Q52" s="68">
        <v>-493.10000000000042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-12.386473429951716</v>
      </c>
      <c r="P55" s="80">
        <v>207</v>
      </c>
      <c r="Q55" s="68">
        <v>-2564.000000000005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-16.236936936936921</v>
      </c>
      <c r="P56" s="80">
        <v>222</v>
      </c>
      <c r="Q56" s="68">
        <v>-3604.5999999999963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-17.344444444444438</v>
      </c>
      <c r="P57" s="80">
        <v>180</v>
      </c>
      <c r="Q57" s="68">
        <v>-3121.9999999999986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0.88659793814432986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1039.344262295082</v>
      </c>
      <c r="P2" s="79">
        <v>61</v>
      </c>
      <c r="Q2" s="63">
        <v>63400</v>
      </c>
    </row>
    <row r="3" spans="1:17">
      <c r="A3" s="19" t="s">
        <v>8</v>
      </c>
      <c r="B3" s="122">
        <v>453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0.68041237113402064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1096.7213114754099</v>
      </c>
      <c r="P3" s="80">
        <v>61</v>
      </c>
      <c r="Q3" s="64">
        <v>66900</v>
      </c>
    </row>
    <row r="4" spans="1:17">
      <c r="A4" s="19" t="s">
        <v>6</v>
      </c>
      <c r="B4" s="124">
        <v>739</v>
      </c>
      <c r="C4" s="125"/>
      <c r="E4" s="33" t="s">
        <v>181</v>
      </c>
      <c r="F4" s="30" t="s">
        <v>156</v>
      </c>
      <c r="G4" s="13">
        <v>43</v>
      </c>
      <c r="H4" s="94">
        <f>IF(B$17=0,0,G4/B$17)</f>
        <v>0.44329896907216493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1133.8983050847457</v>
      </c>
      <c r="P4" s="80">
        <v>59</v>
      </c>
      <c r="Q4" s="64">
        <v>66900</v>
      </c>
    </row>
    <row r="5" spans="1:17">
      <c r="A5" s="19" t="s">
        <v>7</v>
      </c>
      <c r="B5" s="126">
        <f>IF(B$2=0,0,B$4/B$2)</f>
        <v>12.114754098360656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0.36082474226804123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-88</v>
      </c>
      <c r="P5" s="80">
        <v>50</v>
      </c>
      <c r="Q5" s="64">
        <v>-4400</v>
      </c>
    </row>
    <row r="6" spans="1:17">
      <c r="A6" s="19" t="s">
        <v>1</v>
      </c>
      <c r="B6" s="128">
        <f>IF(B$2=0,0,(B$7*1+B$8*2+B$9*3+B$10*4)/B$2)</f>
        <v>2.180327868852459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0.28865979381443296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1221.6216216216217</v>
      </c>
      <c r="P6" s="80">
        <v>37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0.34426229508196721</v>
      </c>
      <c r="E7" s="33" t="s">
        <v>59</v>
      </c>
      <c r="F7" s="30" t="s">
        <v>23</v>
      </c>
      <c r="G7" s="13">
        <v>24</v>
      </c>
      <c r="H7" s="94">
        <f>IF(B$17=0,0,G7/B$17)</f>
        <v>0.24742268041237114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18</v>
      </c>
      <c r="C8" s="6">
        <f>IF(B$2=0,0,B8/B$2)</f>
        <v>0.29508196721311475</v>
      </c>
      <c r="E8" s="33" t="s">
        <v>55</v>
      </c>
      <c r="F8" s="30" t="s">
        <v>155</v>
      </c>
      <c r="G8" s="13">
        <v>23</v>
      </c>
      <c r="H8" s="94">
        <f>IF(B$17=0,0,G8/B$17)</f>
        <v>0.23711340206185566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0.19672131147540983</v>
      </c>
      <c r="E9" s="33" t="s">
        <v>56</v>
      </c>
      <c r="F9" s="30" t="s">
        <v>185</v>
      </c>
      <c r="G9" s="13">
        <v>17</v>
      </c>
      <c r="H9" s="94">
        <f>IF(B$17=0,0,G9/B$17)</f>
        <v>0.17525773195876287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0.16393442622950818</v>
      </c>
      <c r="E10" s="33" t="s">
        <v>58</v>
      </c>
      <c r="F10" s="30" t="s">
        <v>22</v>
      </c>
      <c r="G10" s="13">
        <v>8</v>
      </c>
      <c r="H10" s="94">
        <f>IF(B$17=0,0,G10/B$17)</f>
        <v>8.247422680412371E-2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0.63934426229508201</v>
      </c>
      <c r="E11" s="33" t="s">
        <v>182</v>
      </c>
      <c r="F11" s="30" t="s">
        <v>19</v>
      </c>
      <c r="G11" s="13">
        <v>7</v>
      </c>
      <c r="H11" s="94">
        <f>IF(B$17=0,0,G11/B$17)</f>
        <v>7.2164948453608241E-2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1.6393442622950821E-2</v>
      </c>
      <c r="E12" s="33" t="s">
        <v>77</v>
      </c>
      <c r="F12" s="30" t="s">
        <v>41</v>
      </c>
      <c r="G12" s="13">
        <v>7</v>
      </c>
      <c r="H12" s="94">
        <f>IF(B$17=0,0,G12/B$17)</f>
        <v>7.2164948453608241E-2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71</v>
      </c>
      <c r="C13" s="11">
        <f>IF(B$3=0,0,B13/B$3)</f>
        <v>0.15673289183222958</v>
      </c>
      <c r="E13" s="33" t="s">
        <v>62</v>
      </c>
      <c r="F13" s="30" t="s">
        <v>26</v>
      </c>
      <c r="G13" s="13">
        <v>1</v>
      </c>
      <c r="H13" s="94">
        <f>IF(B$17=0,0,G13/B$17)</f>
        <v>1.0309278350515464E-2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15.690000000000001</v>
      </c>
      <c r="P13" s="80">
        <v>10</v>
      </c>
      <c r="Q13" s="68">
        <v>156.9</v>
      </c>
    </row>
    <row r="14" spans="1:17">
      <c r="A14" s="19" t="s">
        <v>94</v>
      </c>
      <c r="B14" s="13">
        <v>91</v>
      </c>
      <c r="C14" s="6">
        <f>IF(B$3=0,0,B14/B$3)</f>
        <v>0.20088300220750552</v>
      </c>
      <c r="E14" s="33" t="s">
        <v>66</v>
      </c>
      <c r="F14" s="30" t="s">
        <v>30</v>
      </c>
      <c r="G14" s="13">
        <v>1</v>
      </c>
      <c r="H14" s="94">
        <f>IF(B$17=0,0,G14/B$17)</f>
        <v>1.0309278350515464E-2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43</v>
      </c>
      <c r="C15" s="4">
        <f>IF(B$13=0,0,B15/B$13)</f>
        <v>0.60563380281690138</v>
      </c>
      <c r="E15" s="33" t="s">
        <v>67</v>
      </c>
      <c r="F15" s="30" t="s">
        <v>31</v>
      </c>
      <c r="G15" s="13">
        <v>1</v>
      </c>
      <c r="H15" s="94">
        <f>IF(B$17=0,0,G15/B$17)</f>
        <v>1.0309278350515464E-2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183</v>
      </c>
      <c r="F16" s="30" t="s">
        <v>186</v>
      </c>
      <c r="G16" s="13">
        <v>1</v>
      </c>
      <c r="H16" s="94">
        <f>IF(B$17=0,0,G16/B$17)</f>
        <v>1.0309278350515464E-2</v>
      </c>
      <c r="I16" s="56">
        <v>19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0.21412803532008831</v>
      </c>
      <c r="E17" s="33" t="s">
        <v>68</v>
      </c>
      <c r="F17" s="30" t="s">
        <v>32</v>
      </c>
      <c r="G17" s="13">
        <v>1</v>
      </c>
      <c r="H17" s="94">
        <f>IF(B$17=0,0,G17/B$17)</f>
        <v>1.0309278350515464E-2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9.713024282560706E-2</v>
      </c>
      <c r="E18" s="33" t="s">
        <v>69</v>
      </c>
      <c r="F18" s="30" t="s">
        <v>33</v>
      </c>
      <c r="G18" s="13">
        <v>1</v>
      </c>
      <c r="H18" s="94">
        <f>IF(B$17=0,0,G18/B$17)</f>
        <v>1.0309278350515464E-2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0.26804123711340205</v>
      </c>
      <c r="E19" s="33" t="s">
        <v>71</v>
      </c>
      <c r="F19" s="30" t="s">
        <v>35</v>
      </c>
      <c r="G19" s="13">
        <v>1</v>
      </c>
      <c r="H19" s="94">
        <f>IF(B$17=0,0,G19/B$17)</f>
        <v>1.0309278350515464E-2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71</v>
      </c>
      <c r="C20" s="6">
        <f>IF(B$17=0,0,B20/B$17)</f>
        <v>0.73195876288659789</v>
      </c>
      <c r="E20" s="33" t="s">
        <v>74</v>
      </c>
      <c r="F20" s="30" t="s">
        <v>38</v>
      </c>
      <c r="G20" s="13">
        <v>1</v>
      </c>
      <c r="H20" s="94">
        <f>IF(B$17=0,0,G20/B$17)</f>
        <v>1.0309278350515464E-2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43</v>
      </c>
      <c r="C21" s="6">
        <f>IF(B$17=0,0,B21/B$17)</f>
        <v>0.44329896907216493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0.36082474226804123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0.19587628865979381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7559.7938144329901</v>
      </c>
      <c r="C24" s="8">
        <v>733300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8432.2580645161288</v>
      </c>
      <c r="C25" s="98">
        <v>522800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6.1855670103092786E-2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0.18556701030927836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0.18556701030927836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0.30927835051546393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7.2164948453608241E-2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0.10309278350515463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6.1855670103092786E-2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2.0618556701030927E-2</v>
      </c>
      <c r="K43" s="5">
        <v>41</v>
      </c>
      <c r="L43" s="61">
        <v>584.79999999999995</v>
      </c>
      <c r="N43" s="76" t="s">
        <v>335</v>
      </c>
      <c r="O43" s="86">
        <f t="shared" si="3"/>
        <v>8.8817841970012523E-16</v>
      </c>
      <c r="P43" s="80">
        <v>2</v>
      </c>
      <c r="Q43" s="68">
        <v>1.7763568394002505E-15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-1.1111111111112059E-2</v>
      </c>
      <c r="P44" s="80">
        <v>9</v>
      </c>
      <c r="Q44" s="68">
        <v>-0.10000000000000853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</sheetData>
  <sortState xmlns:xlrd2="http://schemas.microsoft.com/office/spreadsheetml/2017/richdata2" ref="E2:I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0.59701492537313428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-1193.75</v>
      </c>
      <c r="P2" s="79">
        <v>48</v>
      </c>
      <c r="Q2" s="63">
        <v>-57300</v>
      </c>
    </row>
    <row r="3" spans="1:17">
      <c r="A3" s="19" t="s">
        <v>8</v>
      </c>
      <c r="B3" s="122">
        <v>368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0.55223880597014929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300</v>
      </c>
      <c r="P3" s="80">
        <v>48</v>
      </c>
      <c r="Q3" s="64">
        <v>14400</v>
      </c>
    </row>
    <row r="4" spans="1:17">
      <c r="A4" s="19" t="s">
        <v>6</v>
      </c>
      <c r="B4" s="124">
        <v>-333.99999999999989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0.52238805970149249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-1163.8297872340424</v>
      </c>
      <c r="P4" s="80">
        <v>47</v>
      </c>
      <c r="Q4" s="64">
        <v>-54700</v>
      </c>
    </row>
    <row r="5" spans="1:17">
      <c r="A5" s="19" t="s">
        <v>7</v>
      </c>
      <c r="B5" s="126">
        <f>IF(B$2=0,0,B$4/B$2)</f>
        <v>-6.9583333333333313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0.37313432835820898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-347.72727272727275</v>
      </c>
      <c r="P5" s="80">
        <v>44</v>
      </c>
      <c r="Q5" s="64">
        <v>-15300</v>
      </c>
    </row>
    <row r="6" spans="1:17">
      <c r="A6" s="19" t="s">
        <v>1</v>
      </c>
      <c r="B6" s="128">
        <f>IF(B$2=0,0,(B$7*1+B$8*2+B$9*3+B$10*4)/B$2)</f>
        <v>2.6875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0.26865671641791045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343.24324324324323</v>
      </c>
      <c r="P6" s="80">
        <v>37</v>
      </c>
      <c r="Q6" s="64">
        <v>12700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57</v>
      </c>
      <c r="F7" s="30" t="s">
        <v>21</v>
      </c>
      <c r="G7" s="13">
        <v>16</v>
      </c>
      <c r="H7" s="94">
        <f>IF(B$17=0,0,G7/B$17)</f>
        <v>0.23880597014925373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-554.16666666666663</v>
      </c>
      <c r="P7" s="80">
        <v>24</v>
      </c>
      <c r="Q7" s="64">
        <v>-13300</v>
      </c>
    </row>
    <row r="8" spans="1:17">
      <c r="A8" s="19" t="s">
        <v>3</v>
      </c>
      <c r="B8" s="13">
        <v>10</v>
      </c>
      <c r="C8" s="6">
        <f>IF(B$2=0,0,B8/B$2)</f>
        <v>0.20833333333333334</v>
      </c>
      <c r="E8" s="33" t="s">
        <v>55</v>
      </c>
      <c r="F8" s="30" t="s">
        <v>155</v>
      </c>
      <c r="G8" s="13">
        <v>14</v>
      </c>
      <c r="H8" s="94">
        <f>IF(B$17=0,0,G8/B$17)</f>
        <v>0.20895522388059701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0.20833333333333334</v>
      </c>
      <c r="E9" s="33" t="s">
        <v>59</v>
      </c>
      <c r="F9" s="30" t="s">
        <v>23</v>
      </c>
      <c r="G9" s="13">
        <v>9</v>
      </c>
      <c r="H9" s="94">
        <f>IF(B$17=0,0,G9/B$17)</f>
        <v>0.13432835820895522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0.35416666666666669</v>
      </c>
      <c r="E10" s="33" t="s">
        <v>182</v>
      </c>
      <c r="F10" s="30" t="s">
        <v>19</v>
      </c>
      <c r="G10" s="13">
        <v>6</v>
      </c>
      <c r="H10" s="94">
        <f>IF(B$17=0,0,G10/B$17)</f>
        <v>8.9552238805970144E-2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1.4925373134328358E-2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4.1666666666666664E-2</v>
      </c>
      <c r="E12" s="33" t="s">
        <v>61</v>
      </c>
      <c r="F12" s="30" t="s">
        <v>25</v>
      </c>
      <c r="G12" s="13">
        <v>1</v>
      </c>
      <c r="H12" s="94">
        <f>IF(B$17=0,0,G12/B$17)</f>
        <v>1.4925373134328358E-2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58</v>
      </c>
      <c r="C13" s="11">
        <f>IF(B$3=0,0,B13/B$3)</f>
        <v>0.15760869565217392</v>
      </c>
      <c r="E13" s="33" t="s">
        <v>62</v>
      </c>
      <c r="F13" s="30" t="s">
        <v>26</v>
      </c>
      <c r="G13" s="13">
        <v>1</v>
      </c>
      <c r="H13" s="94">
        <f>IF(B$17=0,0,G13/B$17)</f>
        <v>1.4925373134328358E-2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79</v>
      </c>
      <c r="C14" s="6">
        <f>IF(B$3=0,0,B14/B$3)</f>
        <v>0.21467391304347827</v>
      </c>
      <c r="E14" s="33" t="s">
        <v>66</v>
      </c>
      <c r="F14" s="30" t="s">
        <v>30</v>
      </c>
      <c r="G14" s="13">
        <v>1</v>
      </c>
      <c r="H14" s="94">
        <f>IF(B$17=0,0,G14/B$17)</f>
        <v>1.4925373134328358E-2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35</v>
      </c>
      <c r="C15" s="4">
        <f>IF(B$13=0,0,B15/B$13)</f>
        <v>0.60344827586206895</v>
      </c>
      <c r="E15" s="33" t="s">
        <v>183</v>
      </c>
      <c r="F15" s="30" t="s">
        <v>186</v>
      </c>
      <c r="G15" s="13">
        <v>1</v>
      </c>
      <c r="H15" s="94">
        <f>IF(B$17=0,0,G15/B$17)</f>
        <v>1.4925373134328358E-2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71</v>
      </c>
      <c r="F16" s="30" t="s">
        <v>35</v>
      </c>
      <c r="G16" s="13">
        <v>1</v>
      </c>
      <c r="H16" s="94">
        <f>IF(B$17=0,0,G16/B$17)</f>
        <v>1.4925373134328358E-2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</v>
      </c>
      <c r="C17" s="4">
        <f>IF(B$3=0,0,B17/B$3)</f>
        <v>0.18206521739130435</v>
      </c>
      <c r="E17" s="33" t="s">
        <v>76</v>
      </c>
      <c r="F17" s="30" t="s">
        <v>40</v>
      </c>
      <c r="G17" s="13">
        <v>1</v>
      </c>
      <c r="H17" s="94">
        <f>IF(B$17=0,0,G17/B$17)</f>
        <v>1.4925373134328358E-2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0.14673913043478262</v>
      </c>
      <c r="E18" s="33" t="s">
        <v>77</v>
      </c>
      <c r="F18" s="30" t="s">
        <v>41</v>
      </c>
      <c r="G18" s="13">
        <v>1</v>
      </c>
      <c r="H18" s="94">
        <f>IF(B$17=0,0,G18/B$17)</f>
        <v>1.4925373134328358E-2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0.34328358208955223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44</v>
      </c>
      <c r="C20" s="6">
        <f>IF(B$17=0,0,B20/B$17)</f>
        <v>0.65671641791044777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35</v>
      </c>
      <c r="C21" s="6">
        <f>IF(B$17=0,0,B21/B$17)</f>
        <v>0.52238805970149249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0.35820895522388058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0.11940298507462686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277</v>
      </c>
      <c r="O23" s="86">
        <f t="shared" si="3"/>
        <v>-2.7230769230769214</v>
      </c>
      <c r="P23" s="80">
        <v>13</v>
      </c>
      <c r="Q23" s="68">
        <v>-35.399999999999977</v>
      </c>
    </row>
    <row r="24" spans="1:17">
      <c r="A24" s="19" t="s">
        <v>5</v>
      </c>
      <c r="B24" s="16">
        <f>IF(B$17=0,0,C24/B$17)</f>
        <v>5847.7611940298511</v>
      </c>
      <c r="C24" s="8">
        <v>391800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272</v>
      </c>
      <c r="O24" s="86">
        <f t="shared" si="3"/>
        <v>-3.105882352941177</v>
      </c>
      <c r="P24" s="80">
        <v>17</v>
      </c>
      <c r="Q24" s="68">
        <v>-52.800000000000011</v>
      </c>
    </row>
    <row r="25" spans="1:17">
      <c r="A25" s="20" t="s">
        <v>133</v>
      </c>
      <c r="B25" s="97">
        <f>IF($B$17-B$16=0,0,C25/($B$17-B$16))</f>
        <v>7046.5116279069771</v>
      </c>
      <c r="C25" s="98">
        <v>303000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-5661.1111111111113</v>
      </c>
      <c r="C27" s="98">
        <v>-305700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2.717391304347826E-3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0.28358208955223879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0.13432835820895522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20</v>
      </c>
      <c r="C38" s="6">
        <f t="shared" si="4"/>
        <v>0.29850746268656714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5.9701492537313432E-2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-782.14285714285711</v>
      </c>
      <c r="P2" s="79">
        <v>28</v>
      </c>
      <c r="Q2" s="63">
        <v>-21900</v>
      </c>
    </row>
    <row r="3" spans="1:17">
      <c r="A3" s="19" t="s">
        <v>8</v>
      </c>
      <c r="B3" s="122">
        <v>206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-146.42857142857142</v>
      </c>
      <c r="P3" s="80">
        <v>28</v>
      </c>
      <c r="Q3" s="64">
        <v>-4100</v>
      </c>
    </row>
    <row r="4" spans="1:17">
      <c r="A4" s="19" t="s">
        <v>6</v>
      </c>
      <c r="B4" s="124">
        <v>-368.5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-1288</v>
      </c>
      <c r="P4" s="80">
        <v>25</v>
      </c>
      <c r="Q4" s="64">
        <v>-32200</v>
      </c>
    </row>
    <row r="5" spans="1:17">
      <c r="A5" s="19" t="s">
        <v>7</v>
      </c>
      <c r="B5" s="126">
        <f>IF(B$2=0,0,B$4/B$2)</f>
        <v>-13.160714285714286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-165.21739130434781</v>
      </c>
      <c r="P5" s="80">
        <v>23</v>
      </c>
      <c r="Q5" s="64">
        <v>-3800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7.1428571428571425E-2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0.35714285714285715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0.32142857142857145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0.42857142857142855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32</v>
      </c>
      <c r="C13" s="11">
        <f>IF(B$3=0,0,B13/B$3)</f>
        <v>0.1553398058252427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0.20873786407766989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0.17475728155339806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0.13106796116504854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297</v>
      </c>
      <c r="O21" s="86">
        <f>IF(P21=0,0,Q21/P21)</f>
        <v>24</v>
      </c>
      <c r="P21" s="80">
        <v>1</v>
      </c>
      <c r="Q21" s="68">
        <v>24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276</v>
      </c>
      <c r="O22" s="86">
        <f>IF(P22=0,0,Q22/P22)</f>
        <v>21.728571428571435</v>
      </c>
      <c r="P22" s="80">
        <v>7</v>
      </c>
      <c r="Q22" s="68">
        <v>152.10000000000005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>IF(P24=0,0,Q24/P24)</f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>IF(P25=0,0,Q25/P25)</f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277</v>
      </c>
      <c r="O26" s="86">
        <f>IF(P26=0,0,Q26/P26)</f>
        <v>-8.7571428571428633</v>
      </c>
      <c r="P26" s="80">
        <v>7</v>
      </c>
      <c r="Q26" s="68">
        <v>-61.30000000000004</v>
      </c>
    </row>
    <row r="27" spans="1:17">
      <c r="A27" s="20" t="s">
        <v>132</v>
      </c>
      <c r="B27" s="97">
        <f>IF(B$18=0,0,C27/B$18)</f>
        <v>-6996.2962962962965</v>
      </c>
      <c r="C27" s="98">
        <v>-188900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227</v>
      </c>
      <c r="O27" s="86">
        <f>IF(P27=0,0,Q27/P27)</f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333</v>
      </c>
      <c r="O28" s="86">
        <f>IF(P28=0,0,Q28/P28)</f>
        <v>-19.649999999999999</v>
      </c>
      <c r="P28" s="80">
        <v>2</v>
      </c>
      <c r="Q28" s="68">
        <v>-39.299999999999997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244</v>
      </c>
      <c r="O29" s="86">
        <f>IF(P29=0,0,Q29/P29)</f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-368.5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-31.475000000000005</v>
      </c>
      <c r="P31" s="80">
        <v>4</v>
      </c>
      <c r="Q31" s="68">
        <v>-125.90000000000002</v>
      </c>
    </row>
    <row r="32" spans="1:17">
      <c r="A32" s="21" t="s">
        <v>112</v>
      </c>
      <c r="B32" s="26">
        <v>1</v>
      </c>
      <c r="C32" s="9">
        <f>IF(B$3=0,0,B32/B$3)</f>
        <v>4.8543689320388345E-3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>IF(P35=0,0,Q35/P35)</f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>IF(P36=0,0,Q36/P36)</f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3"/>
        <v>2.7777777777777776E-2</v>
      </c>
    </row>
    <row r="44" spans="1:17">
      <c r="A44" s="19" t="s">
        <v>144</v>
      </c>
      <c r="B44" s="100">
        <v>1</v>
      </c>
      <c r="C44" s="6">
        <f t="shared" si="3"/>
        <v>2.7777777777777776E-2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-1161.9047619047619</v>
      </c>
      <c r="P2" s="79">
        <v>21</v>
      </c>
      <c r="Q2" s="63">
        <v>-24400</v>
      </c>
    </row>
    <row r="3" spans="1:17">
      <c r="A3" s="19" t="s">
        <v>8</v>
      </c>
      <c r="B3" s="122">
        <v>152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15</v>
      </c>
      <c r="K3" s="5">
        <v>1</v>
      </c>
      <c r="L3" s="61">
        <v>-72.8</v>
      </c>
      <c r="N3" s="76" t="s">
        <v>104</v>
      </c>
      <c r="O3" s="83">
        <f t="shared" si="0"/>
        <v>685.71428571428567</v>
      </c>
      <c r="P3" s="80">
        <v>21</v>
      </c>
      <c r="Q3" s="64">
        <v>14400</v>
      </c>
    </row>
    <row r="4" spans="1:17">
      <c r="A4" s="19" t="s">
        <v>6</v>
      </c>
      <c r="B4" s="124">
        <v>117.59999999999997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310</v>
      </c>
      <c r="P4" s="80">
        <v>20</v>
      </c>
      <c r="Q4" s="64">
        <v>6200</v>
      </c>
    </row>
    <row r="5" spans="1:17">
      <c r="A5" s="19" t="s">
        <v>7</v>
      </c>
      <c r="B5" s="126">
        <f>IF(B$2=0,0,B$4/B$2)</f>
        <v>5.5999999999999988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2358.8235294117649</v>
      </c>
      <c r="P5" s="80">
        <v>17</v>
      </c>
      <c r="Q5" s="64">
        <v>40100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746.15384615384619</v>
      </c>
      <c r="P6" s="80">
        <v>13</v>
      </c>
      <c r="Q6" s="64">
        <v>9700</v>
      </c>
    </row>
    <row r="7" spans="1:17">
      <c r="A7" s="19" t="s">
        <v>2</v>
      </c>
      <c r="B7" s="13">
        <v>7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0.14285714285714285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7</v>
      </c>
      <c r="C9" s="7">
        <f>IF(B$2=0,0,B9/B$2)</f>
        <v>0.33333333333333331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0.19047619047619047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9.5238095238095233E-2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33</v>
      </c>
      <c r="C13" s="11">
        <f>IF(B$3=0,0,B13/B$3)</f>
        <v>0.21710526315789475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32</v>
      </c>
      <c r="C14" s="6">
        <f>IF(B$3=0,0,B14/B$3)</f>
        <v>0.21052631578947367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6.2571428571428571</v>
      </c>
      <c r="P14" s="80">
        <v>7</v>
      </c>
      <c r="Q14" s="68">
        <v>43.8</v>
      </c>
    </row>
    <row r="15" spans="1:17">
      <c r="A15" s="18" t="s">
        <v>99</v>
      </c>
      <c r="B15" s="12">
        <f>B21</f>
        <v>21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0.28125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0.24342105263157895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0.13157894736842105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-6430</v>
      </c>
      <c r="C27" s="98">
        <v>-128600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-17.162500000000005</v>
      </c>
      <c r="P30" s="80">
        <v>8</v>
      </c>
      <c r="Q30" s="68">
        <v>-137.30000000000004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-36.58</v>
      </c>
      <c r="P33" s="80">
        <v>5</v>
      </c>
      <c r="Q33" s="68">
        <v>-182.89999999999998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0.53543307086614178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1010</v>
      </c>
      <c r="P2" s="79">
        <v>60</v>
      </c>
      <c r="Q2" s="63">
        <v>60600</v>
      </c>
    </row>
    <row r="3" spans="1:17">
      <c r="A3" s="19" t="s">
        <v>8</v>
      </c>
      <c r="B3" s="122">
        <v>465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0.47244094488188976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408.33333333333331</v>
      </c>
      <c r="P3" s="80">
        <v>60</v>
      </c>
      <c r="Q3" s="64">
        <v>24500</v>
      </c>
    </row>
    <row r="4" spans="1:17">
      <c r="A4" s="19" t="s">
        <v>6</v>
      </c>
      <c r="B4" s="124">
        <v>778.30000000000018</v>
      </c>
      <c r="C4" s="125"/>
      <c r="E4" s="33" t="s">
        <v>184</v>
      </c>
      <c r="F4" s="30" t="s">
        <v>187</v>
      </c>
      <c r="G4" s="13">
        <v>56</v>
      </c>
      <c r="H4" s="94">
        <f>IF(B$17=0,0,G4/B$17)</f>
        <v>0.44094488188976377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116.94915254237289</v>
      </c>
      <c r="P4" s="80">
        <v>59</v>
      </c>
      <c r="Q4" s="64">
        <v>6900</v>
      </c>
    </row>
    <row r="5" spans="1:17">
      <c r="A5" s="19" t="s">
        <v>7</v>
      </c>
      <c r="B5" s="126">
        <f>IF(B$2=0,0,B$4/B$2)</f>
        <v>12.971666666666669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0.33858267716535434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1333.3333333333333</v>
      </c>
      <c r="P5" s="80">
        <v>54</v>
      </c>
      <c r="Q5" s="64">
        <v>72000</v>
      </c>
    </row>
    <row r="6" spans="1:17">
      <c r="A6" s="19" t="s">
        <v>1</v>
      </c>
      <c r="B6" s="128">
        <f>IF(B$2=0,0,(B$7*1+B$8*2+B$9*3+B$10*4)/B$2)</f>
        <v>2.1333333333333333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0.26771653543307089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1042</v>
      </c>
      <c r="P6" s="80">
        <v>50</v>
      </c>
      <c r="Q6" s="64">
        <v>52100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32</v>
      </c>
      <c r="H7" s="94">
        <f>IF(B$17=0,0,G7/B$17)</f>
        <v>0.25196850393700787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59</v>
      </c>
      <c r="F8" s="30" t="s">
        <v>23</v>
      </c>
      <c r="G8" s="13">
        <v>24</v>
      </c>
      <c r="H8" s="94">
        <f>IF(B$17=0,0,G8/B$17)</f>
        <v>0.1889763779527559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</v>
      </c>
      <c r="E9" s="33" t="s">
        <v>57</v>
      </c>
      <c r="F9" s="30" t="s">
        <v>21</v>
      </c>
      <c r="G9" s="13">
        <v>23</v>
      </c>
      <c r="H9" s="94">
        <f>IF(B$17=0,0,G9/B$17)</f>
        <v>0.18110236220472442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0.11666666666666667</v>
      </c>
      <c r="E10" s="33" t="s">
        <v>182</v>
      </c>
      <c r="F10" s="30" t="s">
        <v>19</v>
      </c>
      <c r="G10" s="13">
        <v>21</v>
      </c>
      <c r="H10" s="94">
        <f>IF(B$17=0,0,G10/B$17)</f>
        <v>0.16535433070866143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183</v>
      </c>
      <c r="F11" s="30" t="s">
        <v>186</v>
      </c>
      <c r="G11" s="13">
        <v>5</v>
      </c>
      <c r="H11" s="94">
        <f>IF(B$17=0,0,G11/B$17)</f>
        <v>3.937007874015748E-2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4</v>
      </c>
      <c r="H12" s="94">
        <f>IF(B$17=0,0,G12/B$17)</f>
        <v>3.1496062992125984E-2</v>
      </c>
      <c r="I12" s="56">
        <v>6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97</v>
      </c>
      <c r="C13" s="11">
        <f>IF(B$3=0,0,B13/B$3)</f>
        <v>0.2086021505376344</v>
      </c>
      <c r="E13" s="33" t="s">
        <v>58</v>
      </c>
      <c r="F13" s="30" t="s">
        <v>22</v>
      </c>
      <c r="G13" s="13">
        <v>3</v>
      </c>
      <c r="H13" s="94">
        <f>IF(B$17=0,0,G13/B$17)</f>
        <v>2.3622047244094488E-2</v>
      </c>
      <c r="I13" s="56">
        <v>27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104</v>
      </c>
      <c r="C14" s="6">
        <f>IF(B$3=0,0,B14/B$3)</f>
        <v>0.22365591397849463</v>
      </c>
      <c r="E14" s="33" t="s">
        <v>67</v>
      </c>
      <c r="F14" s="30" t="s">
        <v>31</v>
      </c>
      <c r="G14" s="13">
        <v>2</v>
      </c>
      <c r="H14" s="94">
        <f>IF(B$17=0,0,G14/B$17)</f>
        <v>1.5748031496062992E-2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68</v>
      </c>
      <c r="C15" s="4">
        <f>IF(B$13=0,0,B15/B$13)</f>
        <v>0.7010309278350515</v>
      </c>
      <c r="E15" s="33" t="s">
        <v>74</v>
      </c>
      <c r="F15" s="30" t="s">
        <v>38</v>
      </c>
      <c r="G15" s="13">
        <v>2</v>
      </c>
      <c r="H15" s="94">
        <f>IF(B$17=0,0,G15/B$17)</f>
        <v>1.5748031496062992E-2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47</v>
      </c>
      <c r="C16" s="4">
        <f>IF(B$14=0,0,B16/B$14)</f>
        <v>0.45192307692307693</v>
      </c>
      <c r="E16" s="33" t="s">
        <v>77</v>
      </c>
      <c r="F16" s="30" t="s">
        <v>41</v>
      </c>
      <c r="G16" s="13">
        <v>2</v>
      </c>
      <c r="H16" s="94">
        <f>IF(B$17=0,0,G16/B$17)</f>
        <v>1.5748031496062992E-2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127</v>
      </c>
      <c r="C17" s="4">
        <f>IF(B$3=0,0,B17/B$3)</f>
        <v>0.27311827956989249</v>
      </c>
      <c r="E17" s="33" t="s">
        <v>61</v>
      </c>
      <c r="F17" s="30" t="s">
        <v>25</v>
      </c>
      <c r="G17" s="13">
        <v>1</v>
      </c>
      <c r="H17" s="94">
        <f>IF(B$17=0,0,G17/B$17)</f>
        <v>7.874015748031496E-3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0.11827956989247312</v>
      </c>
      <c r="E18" s="33" t="s">
        <v>62</v>
      </c>
      <c r="F18" s="30" t="s">
        <v>26</v>
      </c>
      <c r="G18" s="13">
        <v>1</v>
      </c>
      <c r="H18" s="94">
        <f>IF(B$17=0,0,G18/B$17)</f>
        <v>7.874015748031496E-3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0.39370078740157483</v>
      </c>
      <c r="E19" s="33" t="s">
        <v>69</v>
      </c>
      <c r="F19" s="30" t="s">
        <v>33</v>
      </c>
      <c r="G19" s="13">
        <v>1</v>
      </c>
      <c r="H19" s="94">
        <f>IF(B$17=0,0,G19/B$17)</f>
        <v>7.874015748031496E-3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31.475000000000001</v>
      </c>
      <c r="P19" s="80">
        <v>4</v>
      </c>
      <c r="Q19" s="68">
        <v>125.9</v>
      </c>
    </row>
    <row r="20" spans="1:17">
      <c r="A20" s="19" t="s">
        <v>11</v>
      </c>
      <c r="B20" s="13">
        <v>77</v>
      </c>
      <c r="C20" s="6">
        <f>IF(B$17=0,0,B20/B$17)</f>
        <v>0.60629921259842523</v>
      </c>
      <c r="E20" s="33" t="s">
        <v>71</v>
      </c>
      <c r="F20" s="30" t="s">
        <v>35</v>
      </c>
      <c r="G20" s="13">
        <v>1</v>
      </c>
      <c r="H20" s="94">
        <f>IF(B$17=0,0,G20/B$17)</f>
        <v>7.874015748031496E-3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68</v>
      </c>
      <c r="C21" s="6">
        <f>IF(B$17=0,0,B21/B$17)</f>
        <v>0.53543307086614178</v>
      </c>
      <c r="E21" s="33" t="s">
        <v>76</v>
      </c>
      <c r="F21" s="30" t="s">
        <v>40</v>
      </c>
      <c r="G21" s="13">
        <v>1</v>
      </c>
      <c r="H21" s="94">
        <f>IF(B$17=0,0,G21/B$17)</f>
        <v>7.874015748031496E-3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47</v>
      </c>
      <c r="C22" s="6">
        <f>IF(B$17=0,0,B22/B$17)</f>
        <v>0.37007874015748032</v>
      </c>
      <c r="E22" s="33" t="s">
        <v>78</v>
      </c>
      <c r="F22" s="30" t="s">
        <v>42</v>
      </c>
      <c r="G22" s="13">
        <v>1</v>
      </c>
      <c r="H22" s="94">
        <f>IF(B$17=0,0,G22/B$17)</f>
        <v>7.874015748031496E-3</v>
      </c>
      <c r="I22" s="56">
        <v>9</v>
      </c>
      <c r="K22" s="5">
        <v>20</v>
      </c>
      <c r="L22" s="61">
        <v>162.19999999999996</v>
      </c>
      <c r="N22" s="76" t="s">
        <v>235</v>
      </c>
      <c r="O22" s="86">
        <f>IF(P22=0,0,Q22/P22)</f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12</v>
      </c>
      <c r="C23" s="6">
        <f>IF(B$17=0,0,B23/B$17)</f>
        <v>9.4488188976377951E-2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5844.0944881889764</v>
      </c>
      <c r="C24" s="8">
        <v>742200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>IF(P24=0,0,Q24/P24)</f>
        <v>21.745454545454546</v>
      </c>
      <c r="P24" s="80">
        <v>22</v>
      </c>
      <c r="Q24" s="68">
        <v>478.4</v>
      </c>
    </row>
    <row r="25" spans="1:17">
      <c r="A25" s="20" t="s">
        <v>133</v>
      </c>
      <c r="B25" s="97">
        <f>IF($B$17-B$16=0,0,C25/($B$17-B$16))</f>
        <v>7177.5</v>
      </c>
      <c r="C25" s="98">
        <v>574200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>IF(P25=0,0,Q25/P25)</f>
        <v>21.700000000000003</v>
      </c>
      <c r="P25" s="80">
        <v>6</v>
      </c>
      <c r="Q25" s="68">
        <v>130.20000000000002</v>
      </c>
    </row>
    <row r="26" spans="1:17">
      <c r="A26" s="20" t="s">
        <v>134</v>
      </c>
      <c r="B26" s="97">
        <f>IF(B$16=0,0,C26/B$16)</f>
        <v>3574.4680851063831</v>
      </c>
      <c r="C26" s="98">
        <v>168000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21.654545454545456</v>
      </c>
      <c r="P26" s="80">
        <v>22</v>
      </c>
      <c r="Q26" s="68">
        <v>476.40000000000003</v>
      </c>
    </row>
    <row r="27" spans="1:17">
      <c r="A27" s="20" t="s">
        <v>132</v>
      </c>
      <c r="B27" s="97">
        <f>IF(B$18=0,0,C27/B$18)</f>
        <v>-4609.090909090909</v>
      </c>
      <c r="C27" s="98">
        <v>-253500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333</v>
      </c>
      <c r="O27" s="86">
        <f>IF(P27=0,0,Q27/P27)</f>
        <v>18.224999999999998</v>
      </c>
      <c r="P27" s="80">
        <v>4</v>
      </c>
      <c r="Q27" s="68">
        <v>72.899999999999991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>IF(P28=0,0,Q28/P28)</f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>IF(P29=0,0,Q29/P29)</f>
        <v>17.162500000000005</v>
      </c>
      <c r="P29" s="80">
        <v>8</v>
      </c>
      <c r="Q29" s="68">
        <v>137.30000000000004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2.9444444444444429</v>
      </c>
      <c r="P34" s="80">
        <v>27</v>
      </c>
      <c r="Q34" s="68">
        <v>79.499999999999957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0.11811023622047244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3"/>
        <v>0.25984251968503935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3"/>
        <v>0.25196850393700787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22</v>
      </c>
      <c r="C38" s="6">
        <f t="shared" si="3"/>
        <v>0.17322834645669291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17</v>
      </c>
      <c r="C39" s="6">
        <f t="shared" si="3"/>
        <v>0.13385826771653545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3.1496062992125984E-2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3.1496062992125984E-2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61</v>
      </c>
      <c r="H2" s="93">
        <f>IF(B$17=0,0,G2/B$17)</f>
        <v>0.66304347826086951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-1312.9032258064517</v>
      </c>
      <c r="P2" s="79">
        <v>62</v>
      </c>
      <c r="Q2" s="63">
        <v>-81400</v>
      </c>
    </row>
    <row r="3" spans="1:17">
      <c r="A3" s="19" t="s">
        <v>8</v>
      </c>
      <c r="B3" s="122">
        <v>459</v>
      </c>
      <c r="C3" s="123"/>
      <c r="E3" s="33" t="s">
        <v>181</v>
      </c>
      <c r="F3" s="30" t="s">
        <v>156</v>
      </c>
      <c r="G3" s="13">
        <v>52</v>
      </c>
      <c r="H3" s="94">
        <f>IF(B$17=0,0,G3/B$17)</f>
        <v>0.56521739130434778</v>
      </c>
      <c r="I3" s="56">
        <v>16</v>
      </c>
      <c r="K3" s="5">
        <v>1</v>
      </c>
      <c r="L3" s="61">
        <v>6.3</v>
      </c>
      <c r="N3" s="76" t="s">
        <v>104</v>
      </c>
      <c r="O3" s="83">
        <f t="shared" si="0"/>
        <v>738.70967741935488</v>
      </c>
      <c r="P3" s="80">
        <v>62</v>
      </c>
      <c r="Q3" s="64">
        <v>45800</v>
      </c>
    </row>
    <row r="4" spans="1:17">
      <c r="A4" s="19" t="s">
        <v>6</v>
      </c>
      <c r="B4" s="124">
        <v>-74.099999999999937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0.55434782608695654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-73.770491803278688</v>
      </c>
      <c r="P4" s="80">
        <v>61</v>
      </c>
      <c r="Q4" s="64">
        <v>-4500</v>
      </c>
    </row>
    <row r="5" spans="1:17">
      <c r="A5" s="19" t="s">
        <v>7</v>
      </c>
      <c r="B5" s="126">
        <f>IF(B$2=0,0,B$4/B$2)</f>
        <v>-1.1951612903225797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0.33695652173913043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-1262.0689655172414</v>
      </c>
      <c r="P5" s="80">
        <v>58</v>
      </c>
      <c r="Q5" s="64">
        <v>-73200</v>
      </c>
    </row>
    <row r="6" spans="1:17">
      <c r="A6" s="19" t="s">
        <v>1</v>
      </c>
      <c r="B6" s="128">
        <f>IF(B$2=0,0,(B$7*1+B$8*2+B$9*3+B$10*4)/B$2)</f>
        <v>2.5161290322580645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0.28260869565217389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-870.21276595744678</v>
      </c>
      <c r="P6" s="80">
        <v>47</v>
      </c>
      <c r="Q6" s="64">
        <v>-40900</v>
      </c>
    </row>
    <row r="7" spans="1:17">
      <c r="A7" s="19" t="s">
        <v>2</v>
      </c>
      <c r="B7" s="13">
        <v>17</v>
      </c>
      <c r="C7" s="6">
        <f t="shared" ref="C7:C12" si="2">IF(B$2=0,0,B7/B$2)</f>
        <v>0.27419354838709675</v>
      </c>
      <c r="E7" s="33" t="s">
        <v>55</v>
      </c>
      <c r="F7" s="30" t="s">
        <v>155</v>
      </c>
      <c r="G7" s="13">
        <v>19</v>
      </c>
      <c r="H7" s="94">
        <f>IF(B$17=0,0,G7/B$17)</f>
        <v>0.20652173913043478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2367.7419354838707</v>
      </c>
      <c r="P7" s="80">
        <v>31</v>
      </c>
      <c r="Q7" s="64">
        <v>73400</v>
      </c>
    </row>
    <row r="8" spans="1:17">
      <c r="A8" s="19" t="s">
        <v>3</v>
      </c>
      <c r="B8" s="13">
        <v>12</v>
      </c>
      <c r="C8" s="6">
        <f>IF(B$2=0,0,B8/B$2)</f>
        <v>0.19354838709677419</v>
      </c>
      <c r="E8" s="33" t="s">
        <v>57</v>
      </c>
      <c r="F8" s="30" t="s">
        <v>21</v>
      </c>
      <c r="G8" s="13">
        <v>16</v>
      </c>
      <c r="H8" s="94">
        <f>IF(B$17=0,0,G8/B$17)</f>
        <v>0.17391304347826086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0.27419354838709675</v>
      </c>
      <c r="E9" s="33" t="s">
        <v>59</v>
      </c>
      <c r="F9" s="30" t="s">
        <v>23</v>
      </c>
      <c r="G9" s="13">
        <v>14</v>
      </c>
      <c r="H9" s="94">
        <f>IF(B$17=0,0,G9/B$17)</f>
        <v>0.15217391304347827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0.25806451612903225</v>
      </c>
      <c r="E10" s="33" t="s">
        <v>182</v>
      </c>
      <c r="F10" s="30" t="s">
        <v>19</v>
      </c>
      <c r="G10" s="13">
        <v>9</v>
      </c>
      <c r="H10" s="94">
        <f>IF(B$17=0,0,G10/B$17)</f>
        <v>9.7826086956521743E-2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0.46774193548387094</v>
      </c>
      <c r="E11" s="33" t="s">
        <v>58</v>
      </c>
      <c r="F11" s="30" t="s">
        <v>22</v>
      </c>
      <c r="G11" s="13">
        <v>7</v>
      </c>
      <c r="H11" s="94">
        <f>IF(B$17=0,0,G11/B$17)</f>
        <v>7.6086956521739135E-2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74</v>
      </c>
      <c r="F12" s="30" t="s">
        <v>38</v>
      </c>
      <c r="G12" s="13">
        <v>6</v>
      </c>
      <c r="H12" s="94">
        <f>IF(B$17=0,0,G12/B$17)</f>
        <v>6.5217391304347824E-2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103</v>
      </c>
      <c r="C13" s="11">
        <f>IF(B$3=0,0,B13/B$3)</f>
        <v>0.22440087145969498</v>
      </c>
      <c r="E13" s="33" t="s">
        <v>66</v>
      </c>
      <c r="F13" s="30" t="s">
        <v>30</v>
      </c>
      <c r="G13" s="13">
        <v>4</v>
      </c>
      <c r="H13" s="94">
        <f>IF(B$17=0,0,G13/B$17)</f>
        <v>4.3478260869565216E-2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5.0909090909090926</v>
      </c>
      <c r="P13" s="80">
        <v>22</v>
      </c>
      <c r="Q13" s="68">
        <v>112.00000000000003</v>
      </c>
    </row>
    <row r="14" spans="1:17">
      <c r="A14" s="19" t="s">
        <v>94</v>
      </c>
      <c r="B14" s="13">
        <v>113</v>
      </c>
      <c r="C14" s="6">
        <f>IF(B$3=0,0,B14/B$3)</f>
        <v>0.24618736383442266</v>
      </c>
      <c r="E14" s="33" t="s">
        <v>183</v>
      </c>
      <c r="F14" s="30" t="s">
        <v>186</v>
      </c>
      <c r="G14" s="13">
        <v>3</v>
      </c>
      <c r="H14" s="94">
        <f>IF(B$17=0,0,G14/B$17)</f>
        <v>3.2608695652173912E-2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52</v>
      </c>
      <c r="C15" s="4">
        <f>IF(B$13=0,0,B15/B$13)</f>
        <v>0.50485436893203883</v>
      </c>
      <c r="E15" s="33" t="s">
        <v>63</v>
      </c>
      <c r="F15" s="30" t="s">
        <v>27</v>
      </c>
      <c r="G15" s="13">
        <v>2</v>
      </c>
      <c r="H15" s="94">
        <f>IF(B$17=0,0,G15/B$17)</f>
        <v>2.1739130434782608E-2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38</v>
      </c>
      <c r="C16" s="4">
        <f>IF(B$14=0,0,B16/B$14)</f>
        <v>0.33628318584070799</v>
      </c>
      <c r="E16" s="33" t="s">
        <v>77</v>
      </c>
      <c r="F16" s="30" t="s">
        <v>41</v>
      </c>
      <c r="G16" s="13">
        <v>2</v>
      </c>
      <c r="H16" s="94">
        <f>IF(B$17=0,0,G16/B$17)</f>
        <v>2.1739130434782608E-2</v>
      </c>
      <c r="I16" s="56">
        <v>21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92</v>
      </c>
      <c r="C17" s="4">
        <f>IF(B$3=0,0,B17/B$3)</f>
        <v>0.20043572984749455</v>
      </c>
      <c r="E17" s="33" t="s">
        <v>62</v>
      </c>
      <c r="F17" s="30" t="s">
        <v>26</v>
      </c>
      <c r="G17" s="13">
        <v>1</v>
      </c>
      <c r="H17" s="94">
        <f>IF(B$17=0,0,G17/B$17)</f>
        <v>1.0869565217391304E-2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</v>
      </c>
      <c r="C18" s="6">
        <f>IF(B$3=0,0,B18/B$3)</f>
        <v>0.16993464052287582</v>
      </c>
      <c r="E18" s="33" t="s">
        <v>67</v>
      </c>
      <c r="F18" s="30" t="s">
        <v>31</v>
      </c>
      <c r="G18" s="13">
        <v>1</v>
      </c>
      <c r="H18" s="94">
        <f>IF(B$17=0,0,G18/B$17)</f>
        <v>1.0869565217391304E-2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36</v>
      </c>
      <c r="C19" s="6">
        <f>IF(B$17=0,0,B19/B$17)</f>
        <v>0.39130434782608697</v>
      </c>
      <c r="E19" s="33" t="s">
        <v>69</v>
      </c>
      <c r="F19" s="30" t="s">
        <v>33</v>
      </c>
      <c r="G19" s="13">
        <v>1</v>
      </c>
      <c r="H19" s="94">
        <f>IF(B$17=0,0,G19/B$17)</f>
        <v>1.0869565217391304E-2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56</v>
      </c>
      <c r="C20" s="6">
        <f>IF(B$17=0,0,B20/B$17)</f>
        <v>0.60869565217391308</v>
      </c>
      <c r="E20" s="33" t="s">
        <v>76</v>
      </c>
      <c r="F20" s="30" t="s">
        <v>40</v>
      </c>
      <c r="G20" s="13">
        <v>1</v>
      </c>
      <c r="H20" s="94">
        <f>IF(B$17=0,0,G20/B$17)</f>
        <v>1.0869565217391304E-2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52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1.0869565217391304E-2</v>
      </c>
      <c r="I21" s="56">
        <v>7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38</v>
      </c>
      <c r="C22" s="6">
        <f>IF(B$17=0,0,B22/B$17)</f>
        <v>0.41304347826086957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2.1739130434782608E-2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25.794444444444451</v>
      </c>
      <c r="P23" s="80">
        <v>18</v>
      </c>
      <c r="Q23" s="68">
        <v>464.30000000000013</v>
      </c>
    </row>
    <row r="24" spans="1:17">
      <c r="A24" s="19" t="s">
        <v>5</v>
      </c>
      <c r="B24" s="16">
        <f>IF(B$17=0,0,C24/B$17)</f>
        <v>6702.173913043478</v>
      </c>
      <c r="C24" s="8">
        <v>616600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7940.7407407407409</v>
      </c>
      <c r="C25" s="98">
        <v>428800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4942.105263157895</v>
      </c>
      <c r="C26" s="98">
        <v>187800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169</v>
      </c>
      <c r="O26" s="86">
        <f t="shared" si="3"/>
        <v>4.2999999999999972</v>
      </c>
      <c r="P26" s="80">
        <v>14</v>
      </c>
      <c r="Q26" s="68">
        <v>60.19999999999996</v>
      </c>
    </row>
    <row r="27" spans="1:17">
      <c r="A27" s="20" t="s">
        <v>132</v>
      </c>
      <c r="B27" s="97">
        <f>IF(B$18=0,0,C27/B$18)</f>
        <v>-5430.7692307692305</v>
      </c>
      <c r="C27" s="98">
        <v>-423600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235</v>
      </c>
      <c r="O27" s="86">
        <f t="shared" si="3"/>
        <v>3.1058823529411788</v>
      </c>
      <c r="P27" s="80">
        <v>17</v>
      </c>
      <c r="Q27" s="68">
        <v>52.80000000000004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 t="shared" si="3"/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-17.166666666666671</v>
      </c>
      <c r="P31" s="80">
        <v>30</v>
      </c>
      <c r="Q31" s="68">
        <v>-515.00000000000011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0.16304347826086957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4"/>
        <v>0.19565217391304349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15</v>
      </c>
      <c r="C38" s="6">
        <f t="shared" si="4"/>
        <v>0.16304347826086957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13</v>
      </c>
      <c r="C39" s="6">
        <f t="shared" si="4"/>
        <v>0.14130434782608695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3.2608695652173912E-2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1.0869565217391304E-2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1.0869565217391304E-2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44</v>
      </c>
      <c r="H2" s="93">
        <f>IF(B$17=0,0,G2/B$17)</f>
        <v>0.5641025641025641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-534.5454545454545</v>
      </c>
      <c r="P2" s="79">
        <v>55</v>
      </c>
      <c r="Q2" s="63">
        <v>-29400</v>
      </c>
    </row>
    <row r="3" spans="1:17">
      <c r="A3" s="19" t="s">
        <v>8</v>
      </c>
      <c r="B3" s="122">
        <v>380</v>
      </c>
      <c r="C3" s="123"/>
      <c r="E3" s="33" t="s">
        <v>54</v>
      </c>
      <c r="F3" s="30" t="s">
        <v>20</v>
      </c>
      <c r="G3" s="13">
        <v>42</v>
      </c>
      <c r="H3" s="94">
        <f>IF(B$17=0,0,G3/B$17)</f>
        <v>0.53846153846153844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-838.18181818181813</v>
      </c>
      <c r="P3" s="80">
        <v>55</v>
      </c>
      <c r="Q3" s="64">
        <v>-46100</v>
      </c>
    </row>
    <row r="4" spans="1:17">
      <c r="A4" s="19" t="s">
        <v>6</v>
      </c>
      <c r="B4" s="124">
        <v>-329.9</v>
      </c>
      <c r="C4" s="125"/>
      <c r="E4" s="33" t="s">
        <v>184</v>
      </c>
      <c r="F4" s="30" t="s">
        <v>187</v>
      </c>
      <c r="G4" s="13">
        <v>40</v>
      </c>
      <c r="H4" s="94">
        <f>IF(B$17=0,0,G4/B$17)</f>
        <v>0.51282051282051277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33.962264150943398</v>
      </c>
      <c r="P4" s="80">
        <v>53</v>
      </c>
      <c r="Q4" s="64">
        <v>1800</v>
      </c>
    </row>
    <row r="5" spans="1:17">
      <c r="A5" s="19" t="s">
        <v>7</v>
      </c>
      <c r="B5" s="126">
        <f>IF(B$2=0,0,B$4/B$2)</f>
        <v>-5.9981818181818181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0.32051282051282054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-445.45454545454544</v>
      </c>
      <c r="P5" s="80">
        <v>44</v>
      </c>
      <c r="Q5" s="64">
        <v>-19600</v>
      </c>
    </row>
    <row r="6" spans="1:17">
      <c r="A6" s="19" t="s">
        <v>1</v>
      </c>
      <c r="B6" s="128">
        <f>IF(B$2=0,0,(B$7*1+B$8*2+B$9*3+B$10*4)/B$2)</f>
        <v>2.6909090909090909</v>
      </c>
      <c r="C6" s="129"/>
      <c r="E6" s="33" t="s">
        <v>56</v>
      </c>
      <c r="F6" s="30" t="s">
        <v>185</v>
      </c>
      <c r="G6" s="13">
        <v>21</v>
      </c>
      <c r="H6" s="94">
        <f>IF(B$17=0,0,G6/B$17)</f>
        <v>0.26923076923076922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196.7741935483871</v>
      </c>
      <c r="P6" s="80">
        <v>31</v>
      </c>
      <c r="Q6" s="64">
        <v>6100</v>
      </c>
    </row>
    <row r="7" spans="1:17">
      <c r="A7" s="19" t="s">
        <v>2</v>
      </c>
      <c r="B7" s="13">
        <v>14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18</v>
      </c>
      <c r="H7" s="94">
        <f>IF(B$17=0,0,G7/B$17)</f>
        <v>0.23076923076923078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-588.88888888888891</v>
      </c>
      <c r="P7" s="80">
        <v>18</v>
      </c>
      <c r="Q7" s="64">
        <v>-10600</v>
      </c>
    </row>
    <row r="8" spans="1:17">
      <c r="A8" s="19" t="s">
        <v>3</v>
      </c>
      <c r="B8" s="13">
        <v>10</v>
      </c>
      <c r="C8" s="6">
        <f>IF(B$2=0,0,B8/B$2)</f>
        <v>0.18181818181818182</v>
      </c>
      <c r="E8" s="33" t="s">
        <v>59</v>
      </c>
      <c r="F8" s="30" t="s">
        <v>23</v>
      </c>
      <c r="G8" s="13">
        <v>15</v>
      </c>
      <c r="H8" s="94">
        <f>IF(B$17=0,0,G8/B$17)</f>
        <v>0.19230769230769232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57</v>
      </c>
      <c r="F9" s="30" t="s">
        <v>21</v>
      </c>
      <c r="G9" s="13">
        <v>12</v>
      </c>
      <c r="H9" s="94">
        <f>IF(B$17=0,0,G9/B$17)</f>
        <v>0.15384615384615385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21</v>
      </c>
      <c r="C10" s="7">
        <f>IF(B$2=0,0,B10/B$2)</f>
        <v>0.38181818181818183</v>
      </c>
      <c r="E10" s="33" t="s">
        <v>182</v>
      </c>
      <c r="F10" s="30" t="s">
        <v>19</v>
      </c>
      <c r="G10" s="13">
        <v>10</v>
      </c>
      <c r="H10" s="94">
        <f>IF(B$17=0,0,G10/B$17)</f>
        <v>0.12820512820512819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0.43636363636363634</v>
      </c>
      <c r="E11" s="33" t="s">
        <v>74</v>
      </c>
      <c r="F11" s="30" t="s">
        <v>38</v>
      </c>
      <c r="G11" s="13">
        <v>3</v>
      </c>
      <c r="H11" s="94">
        <f>IF(B$17=0,0,G11/B$17)</f>
        <v>3.8461538461538464E-2</v>
      </c>
      <c r="I11" s="56">
        <v>13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67</v>
      </c>
      <c r="F12" s="30" t="s">
        <v>31</v>
      </c>
      <c r="G12" s="13">
        <v>2</v>
      </c>
      <c r="H12" s="94">
        <f>IF(B$17=0,0,G12/B$17)</f>
        <v>2.564102564102564E-2</v>
      </c>
      <c r="I12" s="56">
        <v>7</v>
      </c>
      <c r="K12" s="5">
        <v>10</v>
      </c>
      <c r="L12" s="61">
        <v>-315.09999999999997</v>
      </c>
      <c r="N12" s="75" t="s">
        <v>126</v>
      </c>
      <c r="O12" s="85">
        <f>IF(P12=0,0,Q12/P12)</f>
        <v>18.056249999999999</v>
      </c>
      <c r="P12" s="79">
        <v>16</v>
      </c>
      <c r="Q12" s="67">
        <v>288.89999999999998</v>
      </c>
    </row>
    <row r="13" spans="1:17">
      <c r="A13" s="22" t="s">
        <v>97</v>
      </c>
      <c r="B13" s="15">
        <v>96</v>
      </c>
      <c r="C13" s="11">
        <f>IF(B$3=0,0,B13/B$3)</f>
        <v>0.25263157894736843</v>
      </c>
      <c r="E13" s="33" t="s">
        <v>69</v>
      </c>
      <c r="F13" s="30" t="s">
        <v>33</v>
      </c>
      <c r="G13" s="13">
        <v>2</v>
      </c>
      <c r="H13" s="94">
        <f>IF(B$17=0,0,G13/B$17)</f>
        <v>2.564102564102564E-2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86</v>
      </c>
      <c r="C14" s="6">
        <f>IF(B$3=0,0,B14/B$3)</f>
        <v>0.22631578947368422</v>
      </c>
      <c r="E14" s="33" t="s">
        <v>77</v>
      </c>
      <c r="F14" s="30" t="s">
        <v>41</v>
      </c>
      <c r="G14" s="13">
        <v>2</v>
      </c>
      <c r="H14" s="94">
        <f>IF(B$17=0,0,G14/B$17)</f>
        <v>2.564102564102564E-2</v>
      </c>
      <c r="I14" s="56">
        <v>18</v>
      </c>
      <c r="K14" s="5">
        <v>12</v>
      </c>
      <c r="L14" s="61">
        <v>-303.79999999999995</v>
      </c>
      <c r="N14" s="76" t="s">
        <v>128</v>
      </c>
      <c r="O14" s="86">
        <f>IF(P14=0,0,Q14/P14)</f>
        <v>-11.54666666666667</v>
      </c>
      <c r="P14" s="80">
        <v>15</v>
      </c>
      <c r="Q14" s="68">
        <v>-173.20000000000005</v>
      </c>
    </row>
    <row r="15" spans="1:17">
      <c r="A15" s="18" t="s">
        <v>99</v>
      </c>
      <c r="B15" s="12">
        <f>B21</f>
        <v>44</v>
      </c>
      <c r="C15" s="4">
        <f>IF(B$13=0,0,B15/B$13)</f>
        <v>0.45833333333333331</v>
      </c>
      <c r="E15" s="33" t="s">
        <v>58</v>
      </c>
      <c r="F15" s="30" t="s">
        <v>22</v>
      </c>
      <c r="G15" s="13">
        <v>1</v>
      </c>
      <c r="H15" s="94">
        <f>IF(B$17=0,0,G15/B$17)</f>
        <v>1.282051282051282E-2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-21.458333333333329</v>
      </c>
      <c r="P15" s="81">
        <v>12</v>
      </c>
      <c r="Q15" s="69">
        <v>-257.49999999999994</v>
      </c>
    </row>
    <row r="16" spans="1:17">
      <c r="A16" s="18" t="s">
        <v>100</v>
      </c>
      <c r="B16" s="12">
        <f>B22</f>
        <v>24</v>
      </c>
      <c r="C16" s="4">
        <f>IF(B$14=0,0,B16/B$14)</f>
        <v>0.27906976744186046</v>
      </c>
      <c r="E16" s="33" t="s">
        <v>61</v>
      </c>
      <c r="F16" s="30" t="s">
        <v>25</v>
      </c>
      <c r="G16" s="13">
        <v>1</v>
      </c>
      <c r="H16" s="94">
        <f>IF(B$17=0,0,G16/B$17)</f>
        <v>1.282051282051282E-2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0.20526315789473684</v>
      </c>
      <c r="E17" s="33" t="s">
        <v>66</v>
      </c>
      <c r="F17" s="30" t="s">
        <v>30</v>
      </c>
      <c r="G17" s="13">
        <v>1</v>
      </c>
      <c r="H17" s="94">
        <f>IF(B$17=0,0,G17/B$17)</f>
        <v>1.282051282051282E-2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0.15</v>
      </c>
      <c r="E18" s="33" t="s">
        <v>183</v>
      </c>
      <c r="F18" s="30" t="s">
        <v>186</v>
      </c>
      <c r="G18" s="13">
        <v>1</v>
      </c>
      <c r="H18" s="94">
        <f>IF(B$17=0,0,G18/B$17)</f>
        <v>1.282051282051282E-2</v>
      </c>
      <c r="I18" s="56">
        <v>18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29</v>
      </c>
      <c r="C19" s="6">
        <f>IF(B$17=0,0,B19/B$17)</f>
        <v>0.37179487179487181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324</v>
      </c>
      <c r="O19" s="86">
        <f>IF(P19=0,0,Q19/P19)</f>
        <v>39.437499999999993</v>
      </c>
      <c r="P19" s="80">
        <v>16</v>
      </c>
      <c r="Q19" s="68">
        <v>630.99999999999989</v>
      </c>
    </row>
    <row r="20" spans="1:17">
      <c r="A20" s="19" t="s">
        <v>11</v>
      </c>
      <c r="B20" s="13">
        <v>49</v>
      </c>
      <c r="C20" s="6">
        <f>IF(B$17=0,0,B20/B$17)</f>
        <v>0.62820512820512819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44</v>
      </c>
      <c r="C21" s="6">
        <f>IF(B$17=0,0,B21/B$17)</f>
        <v>0.5641025641025641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36.58</v>
      </c>
      <c r="P21" s="80">
        <v>5</v>
      </c>
      <c r="Q21" s="68">
        <v>182.9</v>
      </c>
    </row>
    <row r="22" spans="1:17">
      <c r="A22" s="19" t="s">
        <v>149</v>
      </c>
      <c r="B22" s="13">
        <v>24</v>
      </c>
      <c r="C22" s="6">
        <f>IF(B$17=0,0,B22/B$17)</f>
        <v>0.30769230769230771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10</v>
      </c>
      <c r="C23" s="6">
        <f>IF(B$17=0,0,B23/B$17)</f>
        <v>0.12820512820512819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238</v>
      </c>
      <c r="O23" s="86">
        <f>IF(P23=0,0,Q23/P23)</f>
        <v>8.757142857142858</v>
      </c>
      <c r="P23" s="80">
        <v>7</v>
      </c>
      <c r="Q23" s="68">
        <v>61.300000000000011</v>
      </c>
    </row>
    <row r="24" spans="1:17">
      <c r="A24" s="19" t="s">
        <v>5</v>
      </c>
      <c r="B24" s="16">
        <f>IF(B$17=0,0,C24/B$17)</f>
        <v>6264.1025641025644</v>
      </c>
      <c r="C24" s="8">
        <v>488600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7288.8888888888887</v>
      </c>
      <c r="C25" s="98">
        <v>393600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2.7230769230769218</v>
      </c>
      <c r="P25" s="80">
        <v>13</v>
      </c>
      <c r="Q25" s="68">
        <v>35.399999999999984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-5224.5614035087719</v>
      </c>
      <c r="C27" s="98">
        <v>-297800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-20.849999999999994</v>
      </c>
      <c r="P27" s="80">
        <v>38</v>
      </c>
      <c r="Q27" s="68">
        <v>-792.29999999999984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-21.745454545454546</v>
      </c>
      <c r="P28" s="80">
        <v>22</v>
      </c>
      <c r="Q28" s="68">
        <v>-478.40000000000003</v>
      </c>
    </row>
    <row r="29" spans="1:17">
      <c r="A29" s="19" t="s">
        <v>131</v>
      </c>
      <c r="B29" s="13">
        <v>33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-25.794444444444448</v>
      </c>
      <c r="P30" s="80">
        <v>18</v>
      </c>
      <c r="Q30" s="68">
        <v>-464.30000000000007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11</v>
      </c>
      <c r="C35" s="102">
        <f t="shared" ref="C35:C47" si="3">IF(B$17=0,0,B35/B$17)</f>
        <v>0.14102564102564102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0.23076923076923078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14</v>
      </c>
      <c r="C37" s="6">
        <f t="shared" si="3"/>
        <v>0.17948717948717949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19</v>
      </c>
      <c r="C38" s="6">
        <f t="shared" si="3"/>
        <v>0.24358974358974358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14</v>
      </c>
      <c r="C39" s="6">
        <f t="shared" si="3"/>
        <v>0.17948717948717949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1.282051282051282E-2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1.282051282051282E-2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121.62162162162163</v>
      </c>
      <c r="P2" s="79">
        <v>74</v>
      </c>
      <c r="Q2" s="63">
        <v>9000</v>
      </c>
    </row>
    <row r="3" spans="1:17">
      <c r="A3" s="19" t="s">
        <v>8</v>
      </c>
      <c r="B3" s="122">
        <v>521</v>
      </c>
      <c r="C3" s="123"/>
      <c r="E3" s="33" t="s">
        <v>184</v>
      </c>
      <c r="F3" s="30" t="s">
        <v>187</v>
      </c>
      <c r="G3" s="13">
        <v>65</v>
      </c>
      <c r="H3" s="94">
        <f>IF(B$17=0,0,G3/B$17)</f>
        <v>0.50387596899224807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244.59459459459458</v>
      </c>
      <c r="P3" s="80">
        <v>74</v>
      </c>
      <c r="Q3" s="64">
        <v>18100</v>
      </c>
    </row>
    <row r="4" spans="1:17">
      <c r="A4" s="19" t="s">
        <v>6</v>
      </c>
      <c r="B4" s="124">
        <v>894.30000000000041</v>
      </c>
      <c r="C4" s="125"/>
      <c r="E4" s="33" t="s">
        <v>181</v>
      </c>
      <c r="F4" s="30" t="s">
        <v>156</v>
      </c>
      <c r="G4" s="13">
        <v>60</v>
      </c>
      <c r="H4" s="94">
        <f>IF(B$17=0,0,G4/B$17)</f>
        <v>0.46511627906976744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1638.2352941176471</v>
      </c>
      <c r="P4" s="80">
        <v>68</v>
      </c>
      <c r="Q4" s="64">
        <v>111400</v>
      </c>
    </row>
    <row r="5" spans="1:17">
      <c r="A5" s="19" t="s">
        <v>7</v>
      </c>
      <c r="B5" s="126">
        <f>IF(B$2=0,0,B$4/B$2)</f>
        <v>12.085135135135141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0.37209302325581395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1063.1578947368421</v>
      </c>
      <c r="P5" s="80">
        <v>57</v>
      </c>
      <c r="Q5" s="64">
        <v>60600</v>
      </c>
    </row>
    <row r="6" spans="1:17">
      <c r="A6" s="19" t="s">
        <v>1</v>
      </c>
      <c r="B6" s="128">
        <f>IF(B$2=0,0,(B$7*1+B$8*2+B$9*3+B$10*4)/B$2)</f>
        <v>2.1621621621621623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0.24031007751937986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704.76190476190482</v>
      </c>
      <c r="P6" s="80">
        <v>42</v>
      </c>
      <c r="Q6" s="64">
        <v>29600</v>
      </c>
    </row>
    <row r="7" spans="1:17">
      <c r="A7" s="19" t="s">
        <v>2</v>
      </c>
      <c r="B7" s="13">
        <v>25</v>
      </c>
      <c r="C7" s="6">
        <f t="shared" ref="C7:C12" si="2">IF(B$2=0,0,B7/B$2)</f>
        <v>0.33783783783783783</v>
      </c>
      <c r="E7" s="33" t="s">
        <v>57</v>
      </c>
      <c r="F7" s="30" t="s">
        <v>21</v>
      </c>
      <c r="G7" s="13">
        <v>27</v>
      </c>
      <c r="H7" s="94">
        <f>IF(B$17=0,0,G7/B$17)</f>
        <v>0.20930232558139536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807.69230769230774</v>
      </c>
      <c r="P7" s="80">
        <v>26</v>
      </c>
      <c r="Q7" s="64">
        <v>21000</v>
      </c>
    </row>
    <row r="8" spans="1:17">
      <c r="A8" s="19" t="s">
        <v>3</v>
      </c>
      <c r="B8" s="13">
        <v>22</v>
      </c>
      <c r="C8" s="6">
        <f>IF(B$2=0,0,B8/B$2)</f>
        <v>0.29729729729729731</v>
      </c>
      <c r="E8" s="33" t="s">
        <v>59</v>
      </c>
      <c r="F8" s="30" t="s">
        <v>23</v>
      </c>
      <c r="G8" s="13">
        <v>23</v>
      </c>
      <c r="H8" s="94">
        <f>IF(B$17=0,0,G8/B$17)</f>
        <v>0.17829457364341086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17</v>
      </c>
      <c r="C9" s="7">
        <f>IF(B$2=0,0,B9/B$2)</f>
        <v>0.22972972972972974</v>
      </c>
      <c r="E9" s="33" t="s">
        <v>55</v>
      </c>
      <c r="F9" s="30" t="s">
        <v>155</v>
      </c>
      <c r="G9" s="13">
        <v>17</v>
      </c>
      <c r="H9" s="94">
        <f>IF(B$17=0,0,G9/B$17)</f>
        <v>0.13178294573643412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10</v>
      </c>
      <c r="C10" s="7">
        <f>IF(B$2=0,0,B10/B$2)</f>
        <v>0.13513513513513514</v>
      </c>
      <c r="E10" s="33" t="s">
        <v>182</v>
      </c>
      <c r="F10" s="30" t="s">
        <v>19</v>
      </c>
      <c r="G10" s="13">
        <v>14</v>
      </c>
      <c r="H10" s="94">
        <f>IF(B$17=0,0,G10/B$17)</f>
        <v>0.10852713178294573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0.63513513513513509</v>
      </c>
      <c r="E11" s="33" t="s">
        <v>77</v>
      </c>
      <c r="F11" s="30" t="s">
        <v>41</v>
      </c>
      <c r="G11" s="13">
        <v>12</v>
      </c>
      <c r="H11" s="94">
        <f>IF(B$17=0,0,G11/B$17)</f>
        <v>9.3023255813953487E-2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4.6511627906976744E-2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-2.3166666666666669</v>
      </c>
      <c r="P12" s="79">
        <v>18</v>
      </c>
      <c r="Q12" s="67">
        <v>-41.7</v>
      </c>
    </row>
    <row r="13" spans="1:17">
      <c r="A13" s="22" t="s">
        <v>97</v>
      </c>
      <c r="B13" s="15">
        <v>105</v>
      </c>
      <c r="C13" s="11">
        <f>IF(B$3=0,0,B13/B$3)</f>
        <v>0.20153550863723607</v>
      </c>
      <c r="E13" s="33" t="s">
        <v>66</v>
      </c>
      <c r="F13" s="30" t="s">
        <v>30</v>
      </c>
      <c r="G13" s="13">
        <v>4</v>
      </c>
      <c r="H13" s="94">
        <f>IF(B$17=0,0,G13/B$17)</f>
        <v>3.1007751937984496E-2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18.958823529411767</v>
      </c>
      <c r="P13" s="80">
        <v>17</v>
      </c>
      <c r="Q13" s="68">
        <v>322.3</v>
      </c>
    </row>
    <row r="14" spans="1:17">
      <c r="A14" s="19" t="s">
        <v>94</v>
      </c>
      <c r="B14" s="13">
        <v>194</v>
      </c>
      <c r="C14" s="6">
        <f>IF(B$3=0,0,B14/B$3)</f>
        <v>0.37236084452975049</v>
      </c>
      <c r="E14" s="33" t="s">
        <v>67</v>
      </c>
      <c r="F14" s="30" t="s">
        <v>31</v>
      </c>
      <c r="G14" s="13">
        <v>4</v>
      </c>
      <c r="H14" s="94">
        <f>IF(B$17=0,0,G14/B$17)</f>
        <v>3.1007751937984496E-2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11.638095238095238</v>
      </c>
      <c r="P14" s="80">
        <v>21</v>
      </c>
      <c r="Q14" s="68">
        <v>244.39999999999998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62</v>
      </c>
      <c r="F15" s="30" t="s">
        <v>26</v>
      </c>
      <c r="G15" s="13">
        <v>3</v>
      </c>
      <c r="H15" s="94">
        <f>IF(B$17=0,0,G15/B$17)</f>
        <v>2.3255813953488372E-2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59</v>
      </c>
      <c r="C16" s="4">
        <f>IF(B$14=0,0,B16/B$14)</f>
        <v>0.30412371134020616</v>
      </c>
      <c r="E16" s="33" t="s">
        <v>71</v>
      </c>
      <c r="F16" s="30" t="s">
        <v>35</v>
      </c>
      <c r="G16" s="13">
        <v>3</v>
      </c>
      <c r="H16" s="94">
        <f>IF(B$17=0,0,G16/B$17)</f>
        <v>2.3255813953488372E-2</v>
      </c>
      <c r="I16" s="56">
        <v>13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129</v>
      </c>
      <c r="C17" s="4">
        <f>IF(B$3=0,0,B17/B$3)</f>
        <v>0.24760076775431861</v>
      </c>
      <c r="E17" s="33" t="s">
        <v>74</v>
      </c>
      <c r="F17" s="30" t="s">
        <v>38</v>
      </c>
      <c r="G17" s="13">
        <v>2</v>
      </c>
      <c r="H17" s="94">
        <f>IF(B$17=0,0,G17/B$17)</f>
        <v>1.5503875968992248E-2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9.0211132437619967E-2</v>
      </c>
      <c r="E18" s="33" t="s">
        <v>78</v>
      </c>
      <c r="F18" s="30" t="s">
        <v>42</v>
      </c>
      <c r="G18" s="13">
        <v>2</v>
      </c>
      <c r="H18" s="94">
        <f>IF(B$17=0,0,G18/B$17)</f>
        <v>1.5503875968992248E-2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41</v>
      </c>
      <c r="C19" s="6">
        <f>IF(B$17=0,0,B19/B$17)</f>
        <v>0.31782945736434109</v>
      </c>
      <c r="E19" s="33" t="s">
        <v>183</v>
      </c>
      <c r="F19" s="30" t="s">
        <v>186</v>
      </c>
      <c r="G19" s="13">
        <v>1</v>
      </c>
      <c r="H19" s="94">
        <f>IF(B$17=0,0,G19/B$17)</f>
        <v>7.7519379844961239E-3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88</v>
      </c>
      <c r="C20" s="6">
        <f>IF(B$17=0,0,B20/B$17)</f>
        <v>0.68217054263565891</v>
      </c>
      <c r="E20" s="33" t="s">
        <v>69</v>
      </c>
      <c r="F20" s="30" t="s">
        <v>33</v>
      </c>
      <c r="G20" s="13">
        <v>1</v>
      </c>
      <c r="H20" s="94">
        <f>IF(B$17=0,0,G20/B$17)</f>
        <v>7.7519379844961239E-3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62</v>
      </c>
      <c r="C21" s="6">
        <f>IF(B$17=0,0,B21/B$17)</f>
        <v>0.48062015503875971</v>
      </c>
      <c r="E21" s="33" t="s">
        <v>79</v>
      </c>
      <c r="F21" s="30" t="s">
        <v>43</v>
      </c>
      <c r="G21" s="13">
        <v>1</v>
      </c>
      <c r="H21" s="94">
        <f>IF(B$17=0,0,G21/B$17)</f>
        <v>7.7519379844961239E-3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41.581250000000004</v>
      </c>
      <c r="P21" s="80">
        <v>16</v>
      </c>
      <c r="Q21" s="68">
        <v>665.30000000000007</v>
      </c>
    </row>
    <row r="22" spans="1:17">
      <c r="A22" s="19" t="s">
        <v>149</v>
      </c>
      <c r="B22" s="13">
        <v>59</v>
      </c>
      <c r="C22" s="6">
        <f>IF(B$17=0,0,B22/B$17)</f>
        <v>0.4573643410852713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6.2015503875968991E-2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6644.9612403100773</v>
      </c>
      <c r="C24" s="8">
        <v>857200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20.858333333333334</v>
      </c>
      <c r="P24" s="80">
        <v>12</v>
      </c>
      <c r="Q24" s="68">
        <v>250.3</v>
      </c>
    </row>
    <row r="25" spans="1:17">
      <c r="A25" s="20" t="s">
        <v>133</v>
      </c>
      <c r="B25" s="97">
        <f>IF($B$17-B$16=0,0,C25/($B$17-B$16))</f>
        <v>7532.8571428571431</v>
      </c>
      <c r="C25" s="98">
        <v>527300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277</v>
      </c>
      <c r="O25" s="86">
        <f>IF(P25=0,0,Q25/P25)</f>
        <v>20.849999999999994</v>
      </c>
      <c r="P25" s="80">
        <v>38</v>
      </c>
      <c r="Q25" s="68">
        <v>792.29999999999984</v>
      </c>
    </row>
    <row r="26" spans="1:17">
      <c r="A26" s="20" t="s">
        <v>134</v>
      </c>
      <c r="B26" s="97">
        <f>IF(B$16=0,0,C26/B$16)</f>
        <v>5591.5254237288136</v>
      </c>
      <c r="C26" s="98">
        <v>329900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18.571428571428562</v>
      </c>
      <c r="P26" s="80">
        <v>21</v>
      </c>
      <c r="Q26" s="68">
        <v>389.99999999999983</v>
      </c>
    </row>
    <row r="27" spans="1:17">
      <c r="A27" s="20" t="s">
        <v>132</v>
      </c>
      <c r="B27" s="97">
        <f>IF(B$18=0,0,C27/B$18)</f>
        <v>-5965.9574468085102</v>
      </c>
      <c r="C27" s="98">
        <v>-280400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17.166666666666668</v>
      </c>
      <c r="P27" s="80">
        <v>30</v>
      </c>
      <c r="Q27" s="68">
        <v>515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16.181250000000002</v>
      </c>
      <c r="P29" s="80">
        <v>16</v>
      </c>
      <c r="Q29" s="68">
        <v>258.90000000000003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-2.9444444444444469</v>
      </c>
      <c r="P31" s="80">
        <v>27</v>
      </c>
      <c r="Q31" s="68">
        <v>-79.500000000000071</v>
      </c>
    </row>
    <row r="32" spans="1:17">
      <c r="A32" s="21" t="s">
        <v>112</v>
      </c>
      <c r="B32" s="26">
        <v>1</v>
      </c>
      <c r="C32" s="9">
        <f>IF(B$3=0,0,B32/B$3)</f>
        <v>1.9193857965451055E-3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>IF(P33=0,0,Q33/P33)</f>
        <v>-21.728571428571428</v>
      </c>
      <c r="P33" s="80">
        <v>7</v>
      </c>
      <c r="Q33" s="68">
        <v>-152.1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244</v>
      </c>
      <c r="O34" s="86">
        <f>IF(P34=0,0,Q34/P34)</f>
        <v>-28.119999999999994</v>
      </c>
      <c r="P34" s="80">
        <v>5</v>
      </c>
      <c r="Q34" s="68">
        <v>-140.59999999999997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0.11627906976744186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24</v>
      </c>
      <c r="C36" s="6">
        <f t="shared" si="3"/>
        <v>0.18604651162790697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0.2558139534883721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25</v>
      </c>
      <c r="C38" s="6">
        <f t="shared" si="3"/>
        <v>0.19379844961240311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16</v>
      </c>
      <c r="C39" s="6">
        <f t="shared" si="3"/>
        <v>0.12403100775193798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7.7519379844961239E-2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7.7519379844961239E-3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3.1007751937984496E-2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7.7519379844961239E-3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-2090.909090909091</v>
      </c>
      <c r="P2" s="79">
        <v>22</v>
      </c>
      <c r="Q2" s="63">
        <v>-46000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-1300</v>
      </c>
      <c r="P3" s="80">
        <v>22</v>
      </c>
      <c r="Q3" s="64">
        <v>-28600</v>
      </c>
    </row>
    <row r="4" spans="1:17">
      <c r="A4" s="19" t="s">
        <v>6</v>
      </c>
      <c r="B4" s="124">
        <v>-549.4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15</v>
      </c>
      <c r="K4" s="5">
        <v>2</v>
      </c>
      <c r="L4" s="61">
        <v>-11.2</v>
      </c>
      <c r="N4" s="76" t="s">
        <v>105</v>
      </c>
      <c r="O4" s="83">
        <f t="shared" si="0"/>
        <v>-1200</v>
      </c>
      <c r="P4" s="80">
        <v>21</v>
      </c>
      <c r="Q4" s="64">
        <v>-25200</v>
      </c>
    </row>
    <row r="5" spans="1:17">
      <c r="A5" s="19" t="s">
        <v>7</v>
      </c>
      <c r="B5" s="126">
        <f>IF(B$2=0,0,B$4/B$2)</f>
        <v>-24.972727272727273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-2418.75</v>
      </c>
      <c r="P5" s="80">
        <v>16</v>
      </c>
      <c r="Q5" s="64">
        <v>-38700</v>
      </c>
    </row>
    <row r="6" spans="1:17">
      <c r="A6" s="19" t="s">
        <v>1</v>
      </c>
      <c r="B6" s="128">
        <f>IF(B$2=0,0,(B$7*1+B$8*2+B$9*3+B$10*4)/B$2)</f>
        <v>3.1363636363636362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-2300</v>
      </c>
      <c r="P6" s="80">
        <v>13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0.31818181818181818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9.0909090909090912E-2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0.36363636363636365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-31.785714285714285</v>
      </c>
      <c r="P12" s="79">
        <v>7</v>
      </c>
      <c r="Q12" s="67">
        <v>-222.5</v>
      </c>
    </row>
    <row r="13" spans="1:17">
      <c r="A13" s="22" t="s">
        <v>97</v>
      </c>
      <c r="B13" s="15">
        <v>17</v>
      </c>
      <c r="C13" s="11">
        <f>IF(B$3=0,0,B13/B$3)</f>
        <v>0.11888111888111888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0.16083916083916083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0.1048951048951049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0.1888111888111888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 t="shared" si="3"/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 t="shared" si="3"/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 t="shared" si="3"/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-38.300000000000004</v>
      </c>
      <c r="P24" s="80">
        <v>4</v>
      </c>
      <c r="Q24" s="68">
        <v>-153.20000000000002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 t="shared" si="3"/>
        <v>-39.4375</v>
      </c>
      <c r="P25" s="80">
        <v>16</v>
      </c>
      <c r="Q25" s="68">
        <v>-631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 t="shared" si="3"/>
        <v>-41.581250000000004</v>
      </c>
      <c r="P26" s="80">
        <v>16</v>
      </c>
      <c r="Q26" s="68">
        <v>-665.30000000000007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6.993006993006993E-3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0.63157894736842102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1205.8823529411766</v>
      </c>
      <c r="P2" s="79">
        <v>17</v>
      </c>
      <c r="Q2" s="63">
        <v>20500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-1717.6470588235295</v>
      </c>
      <c r="P3" s="80">
        <v>17</v>
      </c>
      <c r="Q3" s="64">
        <v>-29200</v>
      </c>
    </row>
    <row r="4" spans="1:17">
      <c r="A4" s="19" t="s">
        <v>6</v>
      </c>
      <c r="B4" s="124">
        <v>-147.69999999999999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0.36842105263157893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-81.25</v>
      </c>
      <c r="P4" s="80">
        <v>16</v>
      </c>
      <c r="Q4" s="64">
        <v>-1300</v>
      </c>
    </row>
    <row r="5" spans="1:17">
      <c r="A5" s="19" t="s">
        <v>7</v>
      </c>
      <c r="B5" s="126">
        <f>IF(B$2=0,0,B$4/B$2)</f>
        <v>-8.6882352941176464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0.31578947368421051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483.33333333333331</v>
      </c>
      <c r="P5" s="80">
        <v>12</v>
      </c>
      <c r="Q5" s="64">
        <v>5800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0.26315789473684209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-1083.3333333333333</v>
      </c>
      <c r="P6" s="80">
        <v>6</v>
      </c>
      <c r="Q6" s="64">
        <v>-6500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5</v>
      </c>
      <c r="H7" s="94">
        <f>IF(B$17=0,0,G7/B$17)</f>
        <v>0.26315789473684209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-3000</v>
      </c>
      <c r="P7" s="80">
        <v>4</v>
      </c>
      <c r="Q7" s="64">
        <v>-12000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0.21052631578947367</v>
      </c>
      <c r="I8" s="56">
        <v>34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3</v>
      </c>
      <c r="H9" s="94">
        <f>IF(B$17=0,0,G9/B$17)</f>
        <v>0.15789473684210525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183</v>
      </c>
      <c r="F10" s="30" t="s">
        <v>186</v>
      </c>
      <c r="G10" s="13">
        <v>2</v>
      </c>
      <c r="H10" s="94">
        <f>IF(B$17=0,0,G10/B$17)</f>
        <v>0.10526315789473684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5.2631578947368418E-2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21</v>
      </c>
      <c r="C13" s="11">
        <f>IF(B$3=0,0,B13/B$3)</f>
        <v>0.18584070796460178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20</v>
      </c>
      <c r="C14" s="6">
        <f>IF(B$3=0,0,B14/B$3)</f>
        <v>0.17699115044247787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0.16814159292035399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0.11504424778761062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244</v>
      </c>
      <c r="O19" s="86">
        <f t="shared" si="3"/>
        <v>21</v>
      </c>
      <c r="P19" s="80">
        <v>1</v>
      </c>
      <c r="Q19" s="68">
        <v>21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 t="shared" si="3"/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 t="shared" si="3"/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-0.97142857142857075</v>
      </c>
      <c r="P22" s="80">
        <v>14</v>
      </c>
      <c r="Q22" s="68">
        <v>-13.599999999999991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5447.3684210526317</v>
      </c>
      <c r="C24" s="8">
        <v>103500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7850</v>
      </c>
      <c r="C25" s="98">
        <v>78500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-20.858333333333331</v>
      </c>
      <c r="P25" s="80">
        <v>12</v>
      </c>
      <c r="Q25" s="68">
        <v>-250.29999999999995</v>
      </c>
    </row>
    <row r="26" spans="1:17">
      <c r="A26" s="20" t="s">
        <v>134</v>
      </c>
      <c r="B26" s="97">
        <f>IF(B$16=0,0,C26/B$16)</f>
        <v>2777.7777777777778</v>
      </c>
      <c r="C26" s="98">
        <v>25000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-5407.6923076923076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0.31578947368421051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2024-07-25T09:37:08Z</dcterms:modified>
</cp:coreProperties>
</file>