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D468B2D-9534-448F-B4B7-5E8AB81B6CF0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18" l="1"/>
  <c r="O19" i="6277"/>
  <c r="O25" i="6313" l="1"/>
  <c r="O18" i="6318"/>
  <c r="O22" i="6314" l="1"/>
  <c r="O21" i="6317"/>
  <c r="O21" i="6315"/>
  <c r="O25" i="6272"/>
  <c r="O19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H10" i="6318"/>
  <c r="C9" i="6318"/>
  <c r="O8" i="6318"/>
  <c r="C8" i="6318"/>
  <c r="O7" i="6318"/>
  <c r="C7" i="6318"/>
  <c r="O6" i="6318"/>
  <c r="H7" i="6318"/>
  <c r="B6" i="6318"/>
  <c r="O5" i="6318"/>
  <c r="B5" i="6318"/>
  <c r="O4" i="6318"/>
  <c r="O3" i="6318"/>
  <c r="H5" i="6318"/>
  <c r="O2" i="6318"/>
  <c r="O23" i="6317"/>
  <c r="O21" i="6314"/>
  <c r="H6" i="6318" l="1"/>
  <c r="C22" i="6318"/>
  <c r="C37" i="6318"/>
  <c r="H4" i="6318"/>
  <c r="H9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8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5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9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8" i="6309"/>
  <c r="O18" i="6316"/>
  <c r="O27" i="6317"/>
  <c r="O28" i="6317"/>
  <c r="O26" i="6317"/>
  <c r="O30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8" i="6313" l="1"/>
  <c r="O26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1" i="6277" l="1"/>
  <c r="O30" i="6314"/>
  <c r="O33" i="6313" l="1"/>
  <c r="O29" i="6287"/>
  <c r="O34" i="6311" l="1"/>
  <c r="O36" i="6307"/>
  <c r="O18" i="6304"/>
  <c r="O20" i="6304"/>
  <c r="O27" i="6309"/>
  <c r="O34" i="6304"/>
  <c r="O26" i="6302"/>
  <c r="O18" i="6301"/>
  <c r="O24" i="6311" l="1"/>
  <c r="O26" i="6313"/>
  <c r="O28" i="6305"/>
  <c r="O22" i="6305"/>
  <c r="O22" i="6311" l="1"/>
  <c r="O26" i="6311"/>
  <c r="O46" i="6277"/>
  <c r="O29" i="6309"/>
  <c r="O24" i="6287"/>
  <c r="O31" i="6311"/>
  <c r="O29" i="6307" l="1"/>
  <c r="O33" i="6307"/>
  <c r="O38" i="6287"/>
  <c r="O40" i="6287"/>
  <c r="O36" i="6287"/>
  <c r="O22" i="6315"/>
  <c r="O29" i="6315"/>
  <c r="O20" i="6314"/>
  <c r="O47" i="6277"/>
  <c r="O39" i="6277"/>
  <c r="O50" i="6277"/>
  <c r="O27" i="6315"/>
  <c r="O29" i="6313"/>
  <c r="O23" i="6309"/>
  <c r="O31" i="6315" l="1"/>
  <c r="O19" i="6315"/>
  <c r="O24" i="6305"/>
  <c r="O29" i="6306"/>
  <c r="O20" i="6302" l="1"/>
  <c r="O33" i="6315"/>
  <c r="O29" i="6314" l="1"/>
  <c r="O25" i="6309"/>
  <c r="O22" i="6307"/>
  <c r="O18" i="6305"/>
  <c r="O30" i="6305"/>
  <c r="O31" i="6305"/>
  <c r="O35" i="6307" l="1"/>
  <c r="O23" i="6307"/>
  <c r="O21" i="6302"/>
  <c r="O34" i="6302"/>
  <c r="O19" i="6302"/>
  <c r="O24" i="6314"/>
  <c r="O27" i="6314"/>
  <c r="O19" i="6313"/>
  <c r="O32" i="6315" l="1"/>
  <c r="O30" i="6315"/>
  <c r="O33" i="6304"/>
  <c r="O28" i="6304"/>
  <c r="O24" i="6304"/>
  <c r="O26" i="6314"/>
  <c r="O18" i="6314"/>
  <c r="O32" i="6309"/>
  <c r="O31" i="6309"/>
  <c r="O19" i="6309"/>
  <c r="O23" i="6311" l="1"/>
  <c r="O23" i="6315"/>
  <c r="O23" i="6314"/>
  <c r="O26" i="6301"/>
  <c r="O31" i="6301"/>
  <c r="O21" i="6301"/>
  <c r="O24" i="6315" l="1"/>
  <c r="O26" i="6315"/>
  <c r="O25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0" i="6313"/>
  <c r="O34" i="6313"/>
  <c r="O29" i="6311"/>
  <c r="O27" i="6311"/>
  <c r="O30" i="6311"/>
  <c r="O29" i="6272"/>
  <c r="O25" i="6314"/>
  <c r="O28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1" i="6314"/>
  <c r="H25" i="6314"/>
  <c r="H36" i="6314"/>
  <c r="C44" i="6314"/>
  <c r="B25" i="6314"/>
  <c r="C36" i="6314"/>
  <c r="C40" i="6314"/>
  <c r="C45" i="6314"/>
  <c r="H3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6" i="6314"/>
  <c r="H14" i="6314"/>
  <c r="H19" i="6314"/>
  <c r="H23" i="6314"/>
  <c r="H27" i="6314"/>
  <c r="H33" i="6314"/>
  <c r="H38" i="6314"/>
  <c r="H42" i="6314"/>
  <c r="H21" i="6314"/>
  <c r="H30" i="6314"/>
  <c r="H40" i="6314"/>
  <c r="H9" i="6314"/>
  <c r="H13" i="6314"/>
  <c r="C21" i="6314"/>
  <c r="H31" i="6314"/>
  <c r="H5" i="6314"/>
  <c r="C19" i="6314"/>
  <c r="C23" i="6314"/>
  <c r="H34" i="6314"/>
  <c r="C38" i="6314"/>
  <c r="C42" i="6314"/>
  <c r="H2" i="6314"/>
  <c r="H12" i="6314"/>
  <c r="H20" i="6314"/>
  <c r="H24" i="6314"/>
  <c r="H28" i="6314"/>
  <c r="H35" i="6314"/>
  <c r="H39" i="6314"/>
  <c r="H4" i="6314"/>
  <c r="H10" i="6314"/>
  <c r="H15" i="6314"/>
  <c r="H17" i="6314"/>
  <c r="C20" i="6314"/>
  <c r="B24" i="6314"/>
  <c r="H29" i="6314"/>
  <c r="C35" i="6314"/>
  <c r="C39" i="6314"/>
  <c r="O31" i="6313" l="1"/>
  <c r="O22" i="6313"/>
  <c r="O27" i="6313"/>
  <c r="O19" i="6310"/>
  <c r="O22" i="6310"/>
  <c r="O24" i="6303"/>
  <c r="O27" i="6303"/>
  <c r="O29" i="6303"/>
  <c r="O27" i="6307"/>
  <c r="O24" i="6307"/>
  <c r="O25" i="6301" l="1"/>
  <c r="O23" i="6313"/>
  <c r="O24" i="6313" l="1"/>
  <c r="O30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39" i="6272"/>
  <c r="H2" i="6313" l="1"/>
  <c r="H20" i="6313"/>
  <c r="C35" i="6313"/>
  <c r="C20" i="6313"/>
  <c r="H11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3" i="6313"/>
  <c r="H16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3" i="6301"/>
  <c r="O35" i="6301"/>
  <c r="O2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7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9" i="6309"/>
  <c r="H23" i="6309"/>
  <c r="C23" i="6309"/>
  <c r="H15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2" i="6304"/>
  <c r="O25" i="6304"/>
  <c r="O30" i="6304"/>
  <c r="O33" i="6277"/>
  <c r="O25" i="6277"/>
  <c r="O34" i="6301" l="1"/>
  <c r="O28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2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3" i="6304"/>
  <c r="O31" i="6298" l="1"/>
  <c r="O44" i="6287"/>
  <c r="O21" i="6304"/>
  <c r="O22" i="6304"/>
  <c r="O23" i="6277" l="1"/>
  <c r="O40" i="6277"/>
  <c r="O26" i="6299"/>
  <c r="O25" i="6302"/>
  <c r="O25" i="6295" l="1"/>
  <c r="O21" i="6299"/>
  <c r="O20" i="6299"/>
  <c r="O18" i="6303"/>
  <c r="O22" i="6303"/>
  <c r="O52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6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0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8" i="6277"/>
  <c r="O34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2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1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30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5" i="6277"/>
  <c r="O51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20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<sst xmlns="http://schemas.openxmlformats.org/spreadsheetml/2006/main" count="9459" uniqueCount="329">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</sst>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全体!$K$2:$K$675</c:f>
              <c:numCache>
                <c:formatCode>General</c:formatCode>
                <c:ptCount val="6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</c:numCache>
            </c:numRef>
          </c:xVal>
          <c:yVal>
            <c:numRef>
              <c:f>全体!$L$2:$L$675</c:f>
              <c:numCache>
                <c:formatCode>\+0.0;\-0.0;\±0</c:formatCode>
                <c:ptCount val="6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-62.407132243684991</c:v>
                </c:pt>
                <c:pt idx="1">
                  <c:v>-10.99554234769688</c:v>
                </c:pt>
                <c:pt idx="2">
                  <c:v>-26.046511627906977</c:v>
                </c:pt>
                <c:pt idx="3">
                  <c:v>-23.938879456706282</c:v>
                </c:pt>
                <c:pt idx="4">
                  <c:v>-0.22522522522522523</c:v>
                </c:pt>
                <c:pt idx="5">
                  <c:v>-27.397260273972602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116</c:v>
                </c:pt>
                <c:pt idx="1">
                  <c:v>224</c:v>
                </c:pt>
                <c:pt idx="2">
                  <c:v>240</c:v>
                </c:pt>
                <c:pt idx="3">
                  <c:v>216</c:v>
                </c:pt>
                <c:pt idx="4">
                  <c:v>124</c:v>
                </c:pt>
                <c:pt idx="5">
                  <c:v>87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佐藤成浩!$L$2:$L$57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689.09090909090912</c:v>
                </c:pt>
                <c:pt idx="1">
                  <c:v>1378.1818181818182</c:v>
                </c:pt>
                <c:pt idx="2">
                  <c:v>1164.8148148148148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中村花菜!$L$2:$L$40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-1342.1052631578948</c:v>
                </c:pt>
                <c:pt idx="1">
                  <c:v>157.89473684210526</c:v>
                </c:pt>
                <c:pt idx="2">
                  <c:v>-1735.1351351351352</c:v>
                </c:pt>
                <c:pt idx="3">
                  <c:v>-274.28571428571428</c:v>
                </c:pt>
                <c:pt idx="4">
                  <c:v>-366.66666666666669</c:v>
                </c:pt>
                <c:pt idx="5">
                  <c:v>-773.68421052631584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14</c:v>
                </c:pt>
                <c:pt idx="2">
                  <c:v>7</c:v>
                </c:pt>
                <c:pt idx="3">
                  <c:v>16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山本悠介!$L$2:$L$43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1570.7317073170732</c:v>
                </c:pt>
                <c:pt idx="1">
                  <c:v>1190.2439024390244</c:v>
                </c:pt>
                <c:pt idx="2">
                  <c:v>15</c:v>
                </c:pt>
                <c:pt idx="3">
                  <c:v>1283.7837837837837</c:v>
                </c:pt>
                <c:pt idx="4">
                  <c:v>664.70588235294122</c:v>
                </c:pt>
                <c:pt idx="5">
                  <c:v>1358.3333333333333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21</c:v>
                </c:pt>
                <c:pt idx="3">
                  <c:v>15</c:v>
                </c:pt>
                <c:pt idx="4">
                  <c:v>13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清水常緑!$L$2:$L$48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-1686.9565217391305</c:v>
                </c:pt>
                <c:pt idx="1">
                  <c:v>139.13043478260869</c:v>
                </c:pt>
                <c:pt idx="2">
                  <c:v>377.77777777777777</c:v>
                </c:pt>
                <c:pt idx="3">
                  <c:v>-1565.1162790697674</c:v>
                </c:pt>
                <c:pt idx="4">
                  <c:v>-1063.8888888888889</c:v>
                </c:pt>
                <c:pt idx="5">
                  <c:v>1483.3333333333333</c:v>
                </c:pt>
                <c:pt idx="6">
                  <c:v>1422.2222222222222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13</c:v>
                </c:pt>
                <c:pt idx="1">
                  <c:v>10</c:v>
                </c:pt>
                <c:pt idx="2">
                  <c:v>15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所附快和!$L$2:$L$21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-2352.6315789473683</c:v>
                </c:pt>
                <c:pt idx="1">
                  <c:v>-2489.4736842105262</c:v>
                </c:pt>
                <c:pt idx="2">
                  <c:v>-1915.7894736842106</c:v>
                </c:pt>
                <c:pt idx="3">
                  <c:v>550</c:v>
                </c:pt>
                <c:pt idx="4">
                  <c:v>3863.6363636363635</c:v>
                </c:pt>
                <c:pt idx="5">
                  <c:v>-142.85714285714286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長野柊馬!$L$2:$L$41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369.23076923076923</c:v>
                </c:pt>
                <c:pt idx="1">
                  <c:v>-710.25641025641028</c:v>
                </c:pt>
                <c:pt idx="2">
                  <c:v>2502.8571428571427</c:v>
                </c:pt>
                <c:pt idx="3">
                  <c:v>690</c:v>
                </c:pt>
                <c:pt idx="4">
                  <c:v>1147.6190476190477</c:v>
                </c:pt>
                <c:pt idx="5">
                  <c:v>1560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20</c:v>
                </c:pt>
                <c:pt idx="3">
                  <c:v>16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西野修世!$L$2:$L$5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433.33333333333331</c:v>
                </c:pt>
                <c:pt idx="1">
                  <c:v>-5833.333333333333</c:v>
                </c:pt>
                <c:pt idx="2">
                  <c:v>0</c:v>
                </c:pt>
                <c:pt idx="3">
                  <c:v>-1250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45309.775648148148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45309.770949074074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45335.773287037038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45337.767337962963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45337.76703703704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45342.777557870373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45342.772777777776</v>
      </c>
      <c r="C11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38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46</v>
      </c>
    </row>
    <row r="42" spans="1:2">
      <c r="A42" t="s">
        <v>277</v>
      </c>
      <c r="B42">
        <v>19</v>
      </c>
    </row>
    <row r="43" spans="1:2">
      <c r="A43" t="s">
        <v>276</v>
      </c>
      <c r="B43">
        <v>39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0.42241263975281468</v>
      </c>
      <c r="C2" s="113"/>
      <c r="D2" s="110"/>
      <c r="E2" s="111"/>
      <c r="F2" s="110"/>
      <c r="G2" s="111"/>
      <c r="H2" s="112">
        <v>0.89088943287171685</v>
      </c>
      <c r="I2" s="113"/>
      <c r="J2" s="112">
        <v>0.65270955811622289</v>
      </c>
      <c r="K2" s="113"/>
      <c r="L2" s="112">
        <v>0.71596064108369772</v>
      </c>
      <c r="M2" s="113"/>
      <c r="N2" s="112">
        <v>0.80954680741513541</v>
      </c>
      <c r="O2" s="113"/>
      <c r="P2" s="112">
        <v>0.62742838779684074</v>
      </c>
      <c r="Q2" s="113"/>
      <c r="R2" s="112">
        <v>0.45782769597605705</v>
      </c>
      <c r="S2" s="113"/>
      <c r="T2" s="112">
        <v>4.170097695437288E-2</v>
      </c>
      <c r="U2" s="113"/>
      <c r="V2" s="112">
        <v>0.3006931251094056</v>
      </c>
      <c r="W2" s="113"/>
      <c r="X2" s="112">
        <v>-6.2625260658968089E-3</v>
      </c>
      <c r="Y2" s="113"/>
      <c r="Z2" s="112">
        <v>0.27976649563439981</v>
      </c>
      <c r="AA2" s="113"/>
      <c r="AB2" s="112">
        <v>0.28720078175115327</v>
      </c>
      <c r="AC2" s="113"/>
      <c r="AD2" s="112">
        <v>0.43667964062542114</v>
      </c>
      <c r="AE2" s="113"/>
      <c r="AF2" s="112">
        <v>-0.21079057773895896</v>
      </c>
      <c r="AG2" s="113"/>
      <c r="AH2" s="112">
        <v>0.25184120105806101</v>
      </c>
      <c r="AI2" s="113"/>
    </row>
    <row r="3" spans="1:35">
      <c r="A3" s="36">
        <v>1</v>
      </c>
      <c r="B3" s="37" t="s">
        <v>114</v>
      </c>
      <c r="C3" s="106">
        <v>168.25</v>
      </c>
      <c r="D3" s="37" t="s">
        <v>263</v>
      </c>
      <c r="E3" s="38">
        <v>637.90000000000009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621.1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55</v>
      </c>
      <c r="D5" s="45" t="s">
        <v>276</v>
      </c>
      <c r="E5" s="46">
        <v>578.40000000000009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0.33687943262411346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41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39</v>
      </c>
      <c r="D8" s="45" t="s">
        <v>265</v>
      </c>
      <c r="E8" s="46">
        <v>200.00000000000009</v>
      </c>
      <c r="F8" s="47" t="s">
        <v>263</v>
      </c>
      <c r="G8" s="59">
        <v>15.558536585365855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0.71794871794871795</v>
      </c>
      <c r="P8" s="47" t="s">
        <v>263</v>
      </c>
      <c r="Q8" s="50">
        <v>0.2839506172839506</v>
      </c>
      <c r="R8" s="47" t="s">
        <v>255</v>
      </c>
      <c r="S8" s="50">
        <v>9.8591549295774641E-2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38</v>
      </c>
      <c r="D9" s="45" t="s">
        <v>168</v>
      </c>
      <c r="E9" s="46">
        <v>154.39999999999998</v>
      </c>
      <c r="F9" s="47" t="s">
        <v>276</v>
      </c>
      <c r="G9" s="59">
        <v>14.830769230769233</v>
      </c>
      <c r="H9" s="47" t="s">
        <v>276</v>
      </c>
      <c r="I9" s="48">
        <v>2.0512820512820511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276</v>
      </c>
      <c r="S9" s="50">
        <v>0.10283687943262411</v>
      </c>
      <c r="T9" s="47" t="s">
        <v>324</v>
      </c>
      <c r="U9" s="51">
        <v>8000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2.0731707317073171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244</v>
      </c>
      <c r="Q10" s="50">
        <v>0.25438596491228072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0.71641791044776115</v>
      </c>
      <c r="AD10" s="47" t="s">
        <v>263</v>
      </c>
      <c r="AE10" s="50">
        <v>0.46575342465753422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244</v>
      </c>
      <c r="E11" s="46">
        <v>128.79999999999998</v>
      </c>
      <c r="F11" s="47" t="s">
        <v>169</v>
      </c>
      <c r="G11" s="59">
        <v>11.292727272727273</v>
      </c>
      <c r="H11" s="47" t="s">
        <v>191</v>
      </c>
      <c r="I11" s="48">
        <v>2.1428571428571428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0.65853658536585369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263</v>
      </c>
      <c r="W11" s="51">
        <v>-4060.5263157894738</v>
      </c>
      <c r="X11" s="47" t="s">
        <v>277</v>
      </c>
      <c r="Y11" s="50">
        <v>0.25757575757575757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2.2000000000000002</v>
      </c>
      <c r="J12" s="47" t="s">
        <v>163</v>
      </c>
      <c r="K12" s="49">
        <v>0.375</v>
      </c>
      <c r="L12" s="47" t="s">
        <v>263</v>
      </c>
      <c r="M12" s="49">
        <v>9.7560975609756101E-2</v>
      </c>
      <c r="N12" s="47" t="s">
        <v>169</v>
      </c>
      <c r="O12" s="49">
        <v>0.63636363636363635</v>
      </c>
      <c r="P12" s="47" t="s">
        <v>276</v>
      </c>
      <c r="Q12" s="50">
        <v>0.25177304964539005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304</v>
      </c>
      <c r="C13" s="107">
        <v>25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263</v>
      </c>
      <c r="K13" s="49">
        <v>0.36585365853658536</v>
      </c>
      <c r="L13" s="47" t="s">
        <v>276</v>
      </c>
      <c r="M13" s="49">
        <v>0.10256410256410256</v>
      </c>
      <c r="N13" s="47" t="s">
        <v>164</v>
      </c>
      <c r="O13" s="49">
        <v>0.6</v>
      </c>
      <c r="P13" s="47" t="s">
        <v>195</v>
      </c>
      <c r="Q13" s="50">
        <v>0.25</v>
      </c>
      <c r="R13" s="47" t="s">
        <v>213</v>
      </c>
      <c r="S13" s="50">
        <v>0.1111111111111111</v>
      </c>
      <c r="T13" s="47" t="s">
        <v>244</v>
      </c>
      <c r="U13" s="51">
        <v>7703.4482758620688</v>
      </c>
      <c r="V13" s="47" t="s">
        <v>277</v>
      </c>
      <c r="W13" s="51">
        <v>-4257.1428571428569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24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169</v>
      </c>
      <c r="K14" s="49">
        <v>0.34545454545454546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324</v>
      </c>
      <c r="S14" s="50">
        <v>0.1111111111111111</v>
      </c>
      <c r="T14" s="47" t="s">
        <v>169</v>
      </c>
      <c r="U14" s="51">
        <v>7598.8372093023254</v>
      </c>
      <c r="V14" s="47" t="s">
        <v>169</v>
      </c>
      <c r="W14" s="51">
        <v>-4717.9487179487178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235</v>
      </c>
      <c r="AC14" s="50">
        <v>0.64444444444444449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269</v>
      </c>
      <c r="C15" s="107">
        <v>21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276</v>
      </c>
      <c r="K15" s="49">
        <v>0.33333333333333331</v>
      </c>
      <c r="L15" s="47" t="s">
        <v>169</v>
      </c>
      <c r="M15" s="49">
        <v>0.18181818181818182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7363.3802816901407</v>
      </c>
      <c r="V15" s="47" t="s">
        <v>202</v>
      </c>
      <c r="W15" s="51">
        <v>-4800</v>
      </c>
      <c r="X15" s="47" t="s">
        <v>195</v>
      </c>
      <c r="Y15" s="50">
        <v>0.23349056603773585</v>
      </c>
      <c r="Z15" s="47" t="s">
        <v>191</v>
      </c>
      <c r="AA15" s="50">
        <v>0.24347826086956523</v>
      </c>
      <c r="AB15" s="47" t="s">
        <v>238</v>
      </c>
      <c r="AC15" s="50">
        <v>0.6428571428571429</v>
      </c>
      <c r="AD15" s="47" t="s">
        <v>244</v>
      </c>
      <c r="AE15" s="50">
        <v>0.36363636363636365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228</v>
      </c>
      <c r="C16" s="107">
        <v>19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162</v>
      </c>
      <c r="W16" s="51">
        <v>-5000</v>
      </c>
      <c r="X16" s="47" t="s">
        <v>213</v>
      </c>
      <c r="Y16" s="50">
        <v>0.22222222222222221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304</v>
      </c>
      <c r="AE16" s="50">
        <v>0.35820895522388058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277</v>
      </c>
      <c r="C17" s="107">
        <v>19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203</v>
      </c>
      <c r="W17" s="51">
        <v>-5080</v>
      </c>
      <c r="X17" s="47" t="s">
        <v>272</v>
      </c>
      <c r="Y17" s="50">
        <v>0.22</v>
      </c>
      <c r="Z17" s="47" t="s">
        <v>297</v>
      </c>
      <c r="AA17" s="50">
        <v>0.2318840579710145</v>
      </c>
      <c r="AB17" s="47" t="s">
        <v>169</v>
      </c>
      <c r="AC17" s="50">
        <v>0.609375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0.50074294205052006</v>
      </c>
      <c r="P18" s="47" t="s">
        <v>304</v>
      </c>
      <c r="Q18" s="50">
        <v>0.22222222222222221</v>
      </c>
      <c r="R18" s="47" t="s">
        <v>263</v>
      </c>
      <c r="S18" s="50">
        <v>0.11728395061728394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269</v>
      </c>
      <c r="Y18" s="50">
        <v>0.21768707482993196</v>
      </c>
      <c r="Z18" s="47" t="s">
        <v>264</v>
      </c>
      <c r="AA18" s="50">
        <v>0.23076923076923078</v>
      </c>
      <c r="AB18" s="47" t="s">
        <v>276</v>
      </c>
      <c r="AC18" s="50">
        <v>0.59322033898305082</v>
      </c>
      <c r="AD18" s="47" t="s">
        <v>169</v>
      </c>
      <c r="AE18" s="50">
        <v>0.35365853658536583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179</v>
      </c>
      <c r="C19" s="107">
        <v>16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277</v>
      </c>
      <c r="U19" s="51">
        <v>7158.8235294117649</v>
      </c>
      <c r="V19" s="47" t="s">
        <v>265</v>
      </c>
      <c r="W19" s="51">
        <v>-5379.166666666667</v>
      </c>
      <c r="X19" s="47" t="s">
        <v>255</v>
      </c>
      <c r="Y19" s="50">
        <v>0.215962441314554</v>
      </c>
      <c r="Z19" s="47" t="s">
        <v>272</v>
      </c>
      <c r="AA19" s="50">
        <v>0.22857142857142856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263</v>
      </c>
      <c r="AI19" s="54">
        <v>56200</v>
      </c>
    </row>
    <row r="20" spans="1:35">
      <c r="A20" s="44">
        <v>18</v>
      </c>
      <c r="B20" s="45" t="s">
        <v>244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2.4903417533432393</v>
      </c>
      <c r="J20" s="47" t="s">
        <v>114</v>
      </c>
      <c r="K20" s="49">
        <v>0.25705794947994054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0.21209693570999399</v>
      </c>
      <c r="R20" s="47" t="s">
        <v>195</v>
      </c>
      <c r="S20" s="50">
        <v>0.12735849056603774</v>
      </c>
      <c r="T20" s="47" t="s">
        <v>161</v>
      </c>
      <c r="U20" s="51">
        <v>7025</v>
      </c>
      <c r="V20" s="47" t="s">
        <v>223</v>
      </c>
      <c r="W20" s="51">
        <v>-5450</v>
      </c>
      <c r="X20" s="47" t="s">
        <v>177</v>
      </c>
      <c r="Y20" s="50">
        <v>0.21052631578947367</v>
      </c>
      <c r="Z20" s="47" t="s">
        <v>263</v>
      </c>
      <c r="AA20" s="50">
        <v>0.22530864197530864</v>
      </c>
      <c r="AB20" s="47" t="s">
        <v>228</v>
      </c>
      <c r="AC20" s="50">
        <v>0.56000000000000005</v>
      </c>
      <c r="AD20" s="47" t="s">
        <v>114</v>
      </c>
      <c r="AE20" s="50">
        <v>0.34076717216770741</v>
      </c>
      <c r="AF20" s="47" t="s">
        <v>179</v>
      </c>
      <c r="AG20" s="50">
        <v>0.375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213</v>
      </c>
      <c r="U21" s="51">
        <v>6962.5</v>
      </c>
      <c r="V21" s="47" t="s">
        <v>269</v>
      </c>
      <c r="W21" s="51">
        <v>-5485</v>
      </c>
      <c r="X21" s="47" t="s">
        <v>203</v>
      </c>
      <c r="Y21" s="50">
        <v>0.20930232558139536</v>
      </c>
      <c r="Z21" s="47" t="s">
        <v>114</v>
      </c>
      <c r="AA21" s="50">
        <v>0.22451432004806729</v>
      </c>
      <c r="AB21" s="47" t="s">
        <v>114</v>
      </c>
      <c r="AC21" s="50">
        <v>0.55200000000000005</v>
      </c>
      <c r="AD21" s="47" t="s">
        <v>177</v>
      </c>
      <c r="AE21" s="50">
        <v>0.33333333333333331</v>
      </c>
      <c r="AF21" s="47" t="s">
        <v>213</v>
      </c>
      <c r="AG21" s="50">
        <v>0.375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-0.16582466567607743</v>
      </c>
      <c r="H22" s="47" t="s">
        <v>163</v>
      </c>
      <c r="I22" s="48">
        <v>2.5</v>
      </c>
      <c r="J22" s="47" t="s">
        <v>272</v>
      </c>
      <c r="K22" s="49">
        <v>0.2391304347826087</v>
      </c>
      <c r="L22" s="47" t="s">
        <v>258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0.20924574209245742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164</v>
      </c>
      <c r="W22" s="51">
        <v>-5500</v>
      </c>
      <c r="X22" s="47" t="s">
        <v>276</v>
      </c>
      <c r="Y22" s="50">
        <v>0.20921985815602837</v>
      </c>
      <c r="Z22" s="47" t="s">
        <v>238</v>
      </c>
      <c r="AA22" s="50">
        <v>0.21787709497206703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265</v>
      </c>
      <c r="AG22" s="50">
        <v>0.37037037037037035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297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238</v>
      </c>
      <c r="U23" s="51">
        <v>6760.606060606061</v>
      </c>
      <c r="V23" s="47" t="s">
        <v>272</v>
      </c>
      <c r="W23" s="51">
        <v>-5596.875</v>
      </c>
      <c r="X23" s="47" t="s">
        <v>263</v>
      </c>
      <c r="Y23" s="50">
        <v>0.20679012345679013</v>
      </c>
      <c r="Z23" s="47" t="s">
        <v>205</v>
      </c>
      <c r="AA23" s="50">
        <v>0.21428571428571427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263</v>
      </c>
      <c r="AG23" s="50">
        <v>0.35869565217391303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255</v>
      </c>
      <c r="M24" s="49">
        <v>0.23333333333333334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276</v>
      </c>
      <c r="W24" s="51">
        <v>-5679.3103448275861</v>
      </c>
      <c r="X24" s="47" t="s">
        <v>163</v>
      </c>
      <c r="Y24" s="50">
        <v>0.20289855072463769</v>
      </c>
      <c r="Z24" s="47" t="s">
        <v>235</v>
      </c>
      <c r="AA24" s="50">
        <v>0.21</v>
      </c>
      <c r="AB24" s="47" t="s">
        <v>272</v>
      </c>
      <c r="AC24" s="50">
        <v>0.53246753246753242</v>
      </c>
      <c r="AD24" s="47" t="s">
        <v>276</v>
      </c>
      <c r="AE24" s="50">
        <v>0.32631578947368423</v>
      </c>
      <c r="AF24" s="47" t="s">
        <v>195</v>
      </c>
      <c r="AG24" s="50">
        <v>0.35849056603773582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235</v>
      </c>
      <c r="K25" s="49">
        <v>0.21052631578947367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114</v>
      </c>
      <c r="U25" s="51">
        <v>6594.9008498583571</v>
      </c>
      <c r="V25" s="47" t="s">
        <v>114</v>
      </c>
      <c r="W25" s="51">
        <v>-5827.0310192023635</v>
      </c>
      <c r="X25" s="47" t="s">
        <v>244</v>
      </c>
      <c r="Y25" s="50">
        <v>0.20175438596491227</v>
      </c>
      <c r="Z25" s="47" t="s">
        <v>169</v>
      </c>
      <c r="AA25" s="50">
        <v>0.19951338199513383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235</v>
      </c>
      <c r="AG25" s="50">
        <v>0.35849056603773582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164</v>
      </c>
      <c r="K26" s="49">
        <v>0.2</v>
      </c>
      <c r="L26" s="47" t="s">
        <v>114</v>
      </c>
      <c r="M26" s="49">
        <v>0.24814264487369986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0.13558982575605849</v>
      </c>
      <c r="T26" s="47" t="s">
        <v>272</v>
      </c>
      <c r="U26" s="51">
        <v>6594.1176470588234</v>
      </c>
      <c r="V26" s="47" t="s">
        <v>168</v>
      </c>
      <c r="W26" s="51">
        <v>-5835.7142857142853</v>
      </c>
      <c r="X26" s="47" t="s">
        <v>114</v>
      </c>
      <c r="Y26" s="50">
        <v>0.20028039254956939</v>
      </c>
      <c r="Z26" s="47" t="s">
        <v>244</v>
      </c>
      <c r="AA26" s="50">
        <v>0.19298245614035087</v>
      </c>
      <c r="AB26" s="47" t="s">
        <v>258</v>
      </c>
      <c r="AC26" s="50">
        <v>0.52941176470588236</v>
      </c>
      <c r="AD26" s="47" t="s">
        <v>272</v>
      </c>
      <c r="AE26" s="50">
        <v>0.3125</v>
      </c>
      <c r="AF26" s="47" t="s">
        <v>114</v>
      </c>
      <c r="AG26" s="50">
        <v>0.35788479697828141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272</v>
      </c>
      <c r="G27" s="59">
        <v>-6.4673913043478253</v>
      </c>
      <c r="H27" s="47" t="s">
        <v>238</v>
      </c>
      <c r="I27" s="48">
        <v>2.6666666666666665</v>
      </c>
      <c r="J27" s="47" t="s">
        <v>304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297</v>
      </c>
      <c r="U27" s="51">
        <v>6585.7142857142853</v>
      </c>
      <c r="V27" s="47" t="s">
        <v>235</v>
      </c>
      <c r="W27" s="51">
        <v>-5856.25</v>
      </c>
      <c r="X27" s="47" t="s">
        <v>268</v>
      </c>
      <c r="Y27" s="50">
        <v>0.2</v>
      </c>
      <c r="Z27" s="47" t="s">
        <v>228</v>
      </c>
      <c r="AA27" s="50">
        <v>0.19117647058823528</v>
      </c>
      <c r="AB27" s="47" t="s">
        <v>216</v>
      </c>
      <c r="AC27" s="50">
        <v>0.51515151515151514</v>
      </c>
      <c r="AD27" s="47" t="s">
        <v>228</v>
      </c>
      <c r="AE27" s="50">
        <v>0.30769230769230771</v>
      </c>
      <c r="AF27" s="47" t="s">
        <v>272</v>
      </c>
      <c r="AG27" s="50">
        <v>0.35294117647058826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241</v>
      </c>
      <c r="I28" s="48">
        <v>2.6666666666666665</v>
      </c>
      <c r="J28" s="47" t="s">
        <v>269</v>
      </c>
      <c r="K28" s="49">
        <v>0.19047619047619047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272</v>
      </c>
      <c r="Q28" s="50">
        <v>0.19428571428571428</v>
      </c>
      <c r="R28" s="47" t="s">
        <v>244</v>
      </c>
      <c r="S28" s="50">
        <v>0.14035087719298245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168</v>
      </c>
      <c r="Y28" s="50">
        <v>0.19718309859154928</v>
      </c>
      <c r="Z28" s="47" t="s">
        <v>255</v>
      </c>
      <c r="AA28" s="50">
        <v>0.18309859154929578</v>
      </c>
      <c r="AB28" s="47" t="s">
        <v>213</v>
      </c>
      <c r="AC28" s="50">
        <v>0.5</v>
      </c>
      <c r="AD28" s="47" t="s">
        <v>238</v>
      </c>
      <c r="AE28" s="50">
        <v>0.30769230769230771</v>
      </c>
      <c r="AF28" s="47" t="s">
        <v>277</v>
      </c>
      <c r="AG28" s="50">
        <v>0.35294117647058826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324</v>
      </c>
      <c r="E29" s="46">
        <v>-63.7</v>
      </c>
      <c r="F29" s="47" t="s">
        <v>228</v>
      </c>
      <c r="G29" s="59">
        <v>-9.689473684210526</v>
      </c>
      <c r="H29" s="47" t="s">
        <v>272</v>
      </c>
      <c r="I29" s="48">
        <v>2.6739130434782608</v>
      </c>
      <c r="J29" s="47" t="s">
        <v>277</v>
      </c>
      <c r="K29" s="49">
        <v>0.15789473684210525</v>
      </c>
      <c r="L29" s="47" t="s">
        <v>168</v>
      </c>
      <c r="M29" s="49">
        <v>0.27777777777777779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179</v>
      </c>
      <c r="Y29" s="50">
        <v>0.19083969465648856</v>
      </c>
      <c r="Z29" s="47" t="s">
        <v>277</v>
      </c>
      <c r="AA29" s="50">
        <v>0.18181818181818182</v>
      </c>
      <c r="AB29" s="47" t="s">
        <v>163</v>
      </c>
      <c r="AC29" s="50">
        <v>0.5</v>
      </c>
      <c r="AD29" s="47" t="s">
        <v>235</v>
      </c>
      <c r="AE29" s="50">
        <v>0.26984126984126983</v>
      </c>
      <c r="AF29" s="47" t="s">
        <v>175</v>
      </c>
      <c r="AG29" s="50">
        <v>0.33333333333333331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238</v>
      </c>
      <c r="G30" s="59">
        <v>-10.479166666666664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227</v>
      </c>
      <c r="M30" s="49">
        <v>0.2857142857142857</v>
      </c>
      <c r="N30" s="47" t="s">
        <v>304</v>
      </c>
      <c r="O30" s="49">
        <v>0.44</v>
      </c>
      <c r="P30" s="47" t="s">
        <v>228</v>
      </c>
      <c r="Q30" s="50">
        <v>0.18382352941176472</v>
      </c>
      <c r="R30" s="47" t="s">
        <v>304</v>
      </c>
      <c r="S30" s="50">
        <v>0.14814814814814814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228</v>
      </c>
      <c r="AG30" s="50">
        <v>0.32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235</v>
      </c>
      <c r="G31" s="59">
        <v>-10.657894736842103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216</v>
      </c>
      <c r="M31" s="49">
        <v>0.29629629629629628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227</v>
      </c>
      <c r="S31" s="50">
        <v>0.15053763440860216</v>
      </c>
      <c r="T31" s="47" t="s">
        <v>163</v>
      </c>
      <c r="U31" s="51">
        <v>5993.333333333333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0.29577464788732394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228</v>
      </c>
      <c r="I32" s="48">
        <v>2.736842105263158</v>
      </c>
      <c r="J32" s="47" t="s">
        <v>297</v>
      </c>
      <c r="K32" s="49">
        <v>0.1111111111111111</v>
      </c>
      <c r="L32" s="47" t="s">
        <v>161</v>
      </c>
      <c r="M32" s="49">
        <v>0.3</v>
      </c>
      <c r="N32" s="47" t="s">
        <v>235</v>
      </c>
      <c r="O32" s="49">
        <v>0.39473684210526316</v>
      </c>
      <c r="P32" s="47" t="s">
        <v>235</v>
      </c>
      <c r="Q32" s="50">
        <v>0.17666666666666667</v>
      </c>
      <c r="R32" s="47" t="s">
        <v>241</v>
      </c>
      <c r="S32" s="50">
        <v>0.15151515151515152</v>
      </c>
      <c r="T32" s="47" t="s">
        <v>168</v>
      </c>
      <c r="U32" s="51">
        <v>5988.3720930232557</v>
      </c>
      <c r="V32" s="47" t="s">
        <v>208</v>
      </c>
      <c r="W32" s="51">
        <v>-6340</v>
      </c>
      <c r="X32" s="47" t="s">
        <v>304</v>
      </c>
      <c r="Y32" s="50">
        <v>0.17460317460317459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164</v>
      </c>
      <c r="AE32" s="50">
        <v>0.22580645161290322</v>
      </c>
      <c r="AF32" s="47" t="s">
        <v>241</v>
      </c>
      <c r="AG32" s="50">
        <v>0.26666666666666666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241</v>
      </c>
      <c r="G33" s="59">
        <v>-10.877777777777778</v>
      </c>
      <c r="H33" s="47" t="s">
        <v>223</v>
      </c>
      <c r="I33" s="48">
        <v>2.75</v>
      </c>
      <c r="J33" s="47" t="s">
        <v>238</v>
      </c>
      <c r="K33" s="49">
        <v>8.3333333333333329E-2</v>
      </c>
      <c r="L33" s="47" t="s">
        <v>272</v>
      </c>
      <c r="M33" s="49">
        <v>0.30434782608695654</v>
      </c>
      <c r="N33" s="47" t="s">
        <v>272</v>
      </c>
      <c r="O33" s="49">
        <v>0.39130434782608697</v>
      </c>
      <c r="P33" s="47" t="s">
        <v>262</v>
      </c>
      <c r="Q33" s="50">
        <v>0.17391304347826086</v>
      </c>
      <c r="R33" s="47" t="s">
        <v>264</v>
      </c>
      <c r="S33" s="50">
        <v>0.15384615384615385</v>
      </c>
      <c r="T33" s="47" t="s">
        <v>177</v>
      </c>
      <c r="U33" s="51">
        <v>5900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277</v>
      </c>
      <c r="AE33" s="50">
        <v>0.20833333333333334</v>
      </c>
      <c r="AF33" s="47" t="s">
        <v>304</v>
      </c>
      <c r="AG33" s="50">
        <v>0.26190476190476192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213</v>
      </c>
      <c r="G34" s="59">
        <v>-11.670000000000002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269</v>
      </c>
      <c r="O34" s="49">
        <v>0.38095238095238093</v>
      </c>
      <c r="P34" s="47" t="s">
        <v>258</v>
      </c>
      <c r="Q34" s="50">
        <v>0.171875</v>
      </c>
      <c r="R34" s="47" t="s">
        <v>277</v>
      </c>
      <c r="S34" s="50">
        <v>0.15909090909090909</v>
      </c>
      <c r="T34" s="47" t="s">
        <v>263</v>
      </c>
      <c r="U34" s="51">
        <v>5828.260869565217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169</v>
      </c>
      <c r="AG34" s="50">
        <v>0.2558139534883721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-111.60000000000011</v>
      </c>
      <c r="F35" s="47" t="s">
        <v>258</v>
      </c>
      <c r="G35" s="59">
        <v>-11.955555555555556</v>
      </c>
      <c r="H35" s="47" t="s">
        <v>235</v>
      </c>
      <c r="I35" s="48">
        <v>2.7894736842105261</v>
      </c>
      <c r="J35" s="47" t="s">
        <v>166</v>
      </c>
      <c r="K35" s="49">
        <v>0</v>
      </c>
      <c r="L35" s="47" t="s">
        <v>304</v>
      </c>
      <c r="M35" s="49">
        <v>0.32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235</v>
      </c>
      <c r="S35" s="50">
        <v>0.16</v>
      </c>
      <c r="T35" s="47" t="s">
        <v>235</v>
      </c>
      <c r="U35" s="51">
        <v>5750.9433962264147</v>
      </c>
      <c r="V35" s="47" t="s">
        <v>228</v>
      </c>
      <c r="W35" s="51">
        <v>-6644.8275862068967</v>
      </c>
      <c r="X35" s="47" t="s">
        <v>324</v>
      </c>
      <c r="Y35" s="50">
        <v>0.16666666666666666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215</v>
      </c>
      <c r="S36" s="50">
        <v>0.16666666666666666</v>
      </c>
      <c r="T36" s="47" t="s">
        <v>258</v>
      </c>
      <c r="U36" s="51">
        <v>5627.272727272727</v>
      </c>
      <c r="V36" s="47" t="s">
        <v>324</v>
      </c>
      <c r="W36" s="51">
        <v>-6650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277</v>
      </c>
      <c r="AC36" s="50">
        <v>0.35294117647058826</v>
      </c>
      <c r="AD36" s="47" t="s">
        <v>269</v>
      </c>
      <c r="AE36" s="50">
        <v>0.17391304347826086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324</v>
      </c>
      <c r="C37" s="107">
        <v>3</v>
      </c>
      <c r="D37" s="45" t="s">
        <v>166</v>
      </c>
      <c r="E37" s="46">
        <v>-127.99999999999999</v>
      </c>
      <c r="F37" s="47" t="s">
        <v>277</v>
      </c>
      <c r="G37" s="59">
        <v>-16.194736842105257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324</v>
      </c>
      <c r="M37" s="49">
        <v>0.33333333333333331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258</v>
      </c>
      <c r="S37" s="50">
        <v>0.171875</v>
      </c>
      <c r="T37" s="47" t="s">
        <v>265</v>
      </c>
      <c r="U37" s="51">
        <v>5618.5185185185182</v>
      </c>
      <c r="V37" s="47" t="s">
        <v>244</v>
      </c>
      <c r="W37" s="51">
        <v>-6750</v>
      </c>
      <c r="X37" s="47" t="s">
        <v>169</v>
      </c>
      <c r="Y37" s="50">
        <v>0.15571776155717762</v>
      </c>
      <c r="Z37" s="47" t="s">
        <v>265</v>
      </c>
      <c r="AA37" s="50">
        <v>0.14553990610328638</v>
      </c>
      <c r="AB37" s="47" t="s">
        <v>191</v>
      </c>
      <c r="AC37" s="50">
        <v>0.33333333333333331</v>
      </c>
      <c r="AD37" s="47" t="s">
        <v>203</v>
      </c>
      <c r="AE37" s="50">
        <v>0.16666666666666666</v>
      </c>
      <c r="AF37" s="47" t="s">
        <v>262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175</v>
      </c>
      <c r="C38" s="107">
        <v>2</v>
      </c>
      <c r="D38" s="45" t="s">
        <v>208</v>
      </c>
      <c r="E38" s="46">
        <v>-132.69999999999999</v>
      </c>
      <c r="F38" s="47" t="s">
        <v>223</v>
      </c>
      <c r="G38" s="59">
        <v>-18.125</v>
      </c>
      <c r="H38" s="47" t="s">
        <v>277</v>
      </c>
      <c r="I38" s="48">
        <v>3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324</v>
      </c>
      <c r="O38" s="49">
        <v>0.33333333333333331</v>
      </c>
      <c r="P38" s="47" t="s">
        <v>213</v>
      </c>
      <c r="Q38" s="50">
        <v>0.14814814814814814</v>
      </c>
      <c r="R38" s="47" t="s">
        <v>202</v>
      </c>
      <c r="S38" s="50">
        <v>0.17647058823529413</v>
      </c>
      <c r="T38" s="47" t="s">
        <v>304</v>
      </c>
      <c r="U38" s="51">
        <v>5597.6190476190477</v>
      </c>
      <c r="V38" s="47" t="s">
        <v>195</v>
      </c>
      <c r="W38" s="51">
        <v>-6753.7037037037035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268</v>
      </c>
      <c r="AI38" s="54">
        <v>32100</v>
      </c>
    </row>
    <row r="39" spans="1:35">
      <c r="A39" s="44">
        <v>37</v>
      </c>
      <c r="B39" s="45" t="s">
        <v>177</v>
      </c>
      <c r="C39" s="107">
        <v>2</v>
      </c>
      <c r="D39" s="45" t="s">
        <v>216</v>
      </c>
      <c r="E39" s="46">
        <v>-133.59999999999997</v>
      </c>
      <c r="F39" s="47" t="s">
        <v>297</v>
      </c>
      <c r="G39" s="59">
        <v>-18.588888888888889</v>
      </c>
      <c r="H39" s="47" t="s">
        <v>196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0.39473684210526316</v>
      </c>
      <c r="N39" s="47" t="s">
        <v>277</v>
      </c>
      <c r="O39" s="49">
        <v>0.31578947368421051</v>
      </c>
      <c r="P39" s="47" t="s">
        <v>277</v>
      </c>
      <c r="Q39" s="50">
        <v>0.12878787878787878</v>
      </c>
      <c r="R39" s="47" t="s">
        <v>161</v>
      </c>
      <c r="S39" s="50">
        <v>0.18181818181818182</v>
      </c>
      <c r="T39" s="47" t="s">
        <v>241</v>
      </c>
      <c r="U39" s="51">
        <v>4940</v>
      </c>
      <c r="V39" s="47" t="s">
        <v>255</v>
      </c>
      <c r="W39" s="51">
        <v>-6852.3809523809523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262</v>
      </c>
      <c r="AI39" s="54">
        <v>28000</v>
      </c>
    </row>
    <row r="40" spans="1:35">
      <c r="A40" s="44">
        <v>38</v>
      </c>
      <c r="B40" s="45" t="s">
        <v>199</v>
      </c>
      <c r="C40" s="107">
        <v>2</v>
      </c>
      <c r="D40" s="45" t="s">
        <v>203</v>
      </c>
      <c r="E40" s="46">
        <v>-161.39999999999998</v>
      </c>
      <c r="F40" s="47" t="s">
        <v>262</v>
      </c>
      <c r="G40" s="59">
        <v>-19.733333333333334</v>
      </c>
      <c r="H40" s="47" t="s">
        <v>215</v>
      </c>
      <c r="I40" s="48">
        <v>3</v>
      </c>
      <c r="J40" s="47" t="s">
        <v>196</v>
      </c>
      <c r="K40" s="49">
        <v>0</v>
      </c>
      <c r="L40" s="47" t="s">
        <v>203</v>
      </c>
      <c r="M40" s="49">
        <v>0.4</v>
      </c>
      <c r="N40" s="47" t="s">
        <v>166</v>
      </c>
      <c r="O40" s="49">
        <v>0.25</v>
      </c>
      <c r="P40" s="47" t="s">
        <v>196</v>
      </c>
      <c r="Q40" s="50">
        <v>0.125</v>
      </c>
      <c r="R40" s="47" t="s">
        <v>272</v>
      </c>
      <c r="S40" s="50">
        <v>0.18285714285714286</v>
      </c>
      <c r="T40" s="47" t="s">
        <v>179</v>
      </c>
      <c r="U40" s="51">
        <v>4909.375</v>
      </c>
      <c r="V40" s="47" t="s">
        <v>241</v>
      </c>
      <c r="W40" s="51">
        <v>-7080</v>
      </c>
      <c r="X40" s="47" t="s">
        <v>235</v>
      </c>
      <c r="Y40" s="50">
        <v>0.15</v>
      </c>
      <c r="Z40" s="47" t="s">
        <v>227</v>
      </c>
      <c r="AA40" s="50">
        <v>0.13978494623655913</v>
      </c>
      <c r="AB40" s="47" t="s">
        <v>324</v>
      </c>
      <c r="AC40" s="50">
        <v>0.33333333333333331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215</v>
      </c>
      <c r="AI40" s="54">
        <v>25600</v>
      </c>
    </row>
    <row r="41" spans="1:35">
      <c r="A41" s="44">
        <v>39</v>
      </c>
      <c r="B41" s="45" t="s">
        <v>202</v>
      </c>
      <c r="C41" s="107">
        <v>2</v>
      </c>
      <c r="D41" s="45" t="s">
        <v>297</v>
      </c>
      <c r="E41" s="46">
        <v>-167.3</v>
      </c>
      <c r="F41" s="47" t="s">
        <v>324</v>
      </c>
      <c r="G41" s="59">
        <v>-21.233333333333334</v>
      </c>
      <c r="H41" s="47" t="s">
        <v>262</v>
      </c>
      <c r="I41" s="48">
        <v>3</v>
      </c>
      <c r="J41" s="47" t="s">
        <v>203</v>
      </c>
      <c r="K41" s="49">
        <v>0</v>
      </c>
      <c r="L41" s="47" t="s">
        <v>277</v>
      </c>
      <c r="M41" s="49">
        <v>0.47368421052631576</v>
      </c>
      <c r="N41" s="47" t="s">
        <v>297</v>
      </c>
      <c r="O41" s="49">
        <v>0.22222222222222221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262</v>
      </c>
      <c r="U41" s="51">
        <v>4525</v>
      </c>
      <c r="V41" s="47" t="s">
        <v>238</v>
      </c>
      <c r="W41" s="51">
        <v>-7136.363636363636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164</v>
      </c>
      <c r="AC41" s="50">
        <v>0.3125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203</v>
      </c>
      <c r="AI41" s="54">
        <v>25000</v>
      </c>
    </row>
    <row r="42" spans="1:35">
      <c r="A42" s="44">
        <v>40</v>
      </c>
      <c r="B42" s="45" t="s">
        <v>231</v>
      </c>
      <c r="C42" s="107">
        <v>2</v>
      </c>
      <c r="D42" s="45" t="s">
        <v>304</v>
      </c>
      <c r="E42" s="46">
        <v>-169.70000000000002</v>
      </c>
      <c r="F42" s="47" t="s">
        <v>196</v>
      </c>
      <c r="G42" s="59">
        <v>-27.1</v>
      </c>
      <c r="H42" s="47" t="s">
        <v>324</v>
      </c>
      <c r="I42" s="48">
        <v>3</v>
      </c>
      <c r="J42" s="47" t="s">
        <v>202</v>
      </c>
      <c r="K42" s="49">
        <v>0</v>
      </c>
      <c r="L42" s="47" t="s">
        <v>269</v>
      </c>
      <c r="M42" s="49">
        <v>0.47619047619047616</v>
      </c>
      <c r="N42" s="47" t="s">
        <v>180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215</v>
      </c>
      <c r="U42" s="51">
        <v>3900</v>
      </c>
      <c r="V42" s="47" t="s">
        <v>163</v>
      </c>
      <c r="W42" s="51">
        <v>-7212.5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180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166</v>
      </c>
      <c r="AI42" s="54">
        <v>23700</v>
      </c>
    </row>
    <row r="43" spans="1:35">
      <c r="A43" s="44">
        <v>41</v>
      </c>
      <c r="B43" s="45" t="s">
        <v>264</v>
      </c>
      <c r="C43" s="107">
        <v>2</v>
      </c>
      <c r="D43" s="45" t="s">
        <v>228</v>
      </c>
      <c r="E43" s="46">
        <v>-184.1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166</v>
      </c>
      <c r="M43" s="49">
        <v>0.5</v>
      </c>
      <c r="N43" s="47" t="s">
        <v>199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166</v>
      </c>
      <c r="U43" s="51">
        <v>2928.5714285714284</v>
      </c>
      <c r="V43" s="47" t="s">
        <v>216</v>
      </c>
      <c r="W43" s="51">
        <v>-7266.666666666667</v>
      </c>
      <c r="X43" s="47" t="s">
        <v>166</v>
      </c>
      <c r="Y43" s="50">
        <v>0.11428571428571428</v>
      </c>
      <c r="Z43" s="47" t="s">
        <v>324</v>
      </c>
      <c r="AA43" s="50">
        <v>5.5555555555555552E-2</v>
      </c>
      <c r="AB43" s="47" t="s">
        <v>199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167</v>
      </c>
      <c r="C44" s="107">
        <v>1</v>
      </c>
      <c r="D44" s="45" t="s">
        <v>269</v>
      </c>
      <c r="E44" s="46">
        <v>-223.90000000000003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177</v>
      </c>
      <c r="M44" s="49">
        <v>0.5</v>
      </c>
      <c r="N44" s="47" t="s">
        <v>196</v>
      </c>
      <c r="O44" s="49">
        <v>0</v>
      </c>
      <c r="P44" s="47" t="s">
        <v>202</v>
      </c>
      <c r="Q44" s="50">
        <v>5.8823529411764705E-2</v>
      </c>
      <c r="R44" s="47" t="s">
        <v>228</v>
      </c>
      <c r="S44" s="50">
        <v>0.21323529411764705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191</v>
      </c>
      <c r="Y44" s="50">
        <v>0.10434782608695652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180</v>
      </c>
      <c r="C45" s="107">
        <v>1</v>
      </c>
      <c r="D45" s="45" t="s">
        <v>238</v>
      </c>
      <c r="E45" s="46">
        <v>-251.49999999999994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203</v>
      </c>
      <c r="O45" s="49">
        <v>0</v>
      </c>
      <c r="P45" s="47" t="s">
        <v>324</v>
      </c>
      <c r="Q45" s="50">
        <v>5.5555555555555552E-2</v>
      </c>
      <c r="R45" s="47" t="s">
        <v>208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297</v>
      </c>
      <c r="Y45" s="50">
        <v>8.6956521739130432E-2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196</v>
      </c>
      <c r="C46" s="107">
        <v>1</v>
      </c>
      <c r="D46" s="45" t="s">
        <v>272</v>
      </c>
      <c r="E46" s="46">
        <v>-297.49999999999994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202</v>
      </c>
      <c r="O46" s="49">
        <v>0</v>
      </c>
      <c r="P46" s="47" t="s">
        <v>180</v>
      </c>
      <c r="Q46" s="50">
        <v>0</v>
      </c>
      <c r="R46" s="47" t="s">
        <v>262</v>
      </c>
      <c r="S46" s="50">
        <v>0.21739130434782608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215</v>
      </c>
      <c r="C47" s="107">
        <v>1</v>
      </c>
      <c r="D47" s="45" t="s">
        <v>277</v>
      </c>
      <c r="E47" s="46">
        <v>-307.69999999999987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208</v>
      </c>
      <c r="O47" s="49">
        <v>0</v>
      </c>
      <c r="P47" s="47" t="s">
        <v>199</v>
      </c>
      <c r="Q47" s="50">
        <v>0</v>
      </c>
      <c r="R47" s="47" t="s">
        <v>203</v>
      </c>
      <c r="S47" s="50">
        <v>0.23255813953488372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268</v>
      </c>
      <c r="C48" s="107">
        <v>1</v>
      </c>
      <c r="D48" s="45" t="s">
        <v>235</v>
      </c>
      <c r="E48" s="46">
        <v>-404.99999999999989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215</v>
      </c>
      <c r="O48" s="49">
        <v>0</v>
      </c>
      <c r="P48" s="47" t="s">
        <v>208</v>
      </c>
      <c r="Q48" s="50">
        <v>0</v>
      </c>
      <c r="R48" s="47" t="s">
        <v>180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324</v>
      </c>
      <c r="AE48" s="50">
        <v>0</v>
      </c>
      <c r="AF48" s="47" t="s">
        <v>324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673</v>
      </c>
      <c r="C2" s="121"/>
      <c r="E2" s="32" t="s">
        <v>54</v>
      </c>
      <c r="F2" s="29" t="s">
        <v>20</v>
      </c>
      <c r="G2" s="12">
        <v>625</v>
      </c>
      <c r="H2" s="93">
        <f>IF(B$17=0,0,G2/B$17)</f>
        <v>0.59017941454202072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-62.407132243684991</v>
      </c>
      <c r="P2" s="79">
        <v>673</v>
      </c>
      <c r="Q2" s="63">
        <v>-42000</v>
      </c>
    </row>
    <row r="3" spans="1:17">
      <c r="A3" s="19" t="s">
        <v>8</v>
      </c>
      <c r="B3" s="122">
        <v>4993</v>
      </c>
      <c r="C3" s="123"/>
      <c r="E3" s="33" t="s">
        <v>181</v>
      </c>
      <c r="F3" s="30" t="s">
        <v>156</v>
      </c>
      <c r="G3" s="13">
        <v>548</v>
      </c>
      <c r="H3" s="94">
        <f>IF(B$17=0,0,G3/B$17)</f>
        <v>0.51746931067044377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-10.99554234769688</v>
      </c>
      <c r="P3" s="80">
        <v>673</v>
      </c>
      <c r="Q3" s="64">
        <v>-7400</v>
      </c>
    </row>
    <row r="4" spans="1:17">
      <c r="A4" s="19" t="s">
        <v>6</v>
      </c>
      <c r="B4" s="124">
        <v>-111.60000000000011</v>
      </c>
      <c r="C4" s="125"/>
      <c r="E4" s="33" t="s">
        <v>184</v>
      </c>
      <c r="F4" s="30" t="s">
        <v>187</v>
      </c>
      <c r="G4" s="13">
        <v>532</v>
      </c>
      <c r="H4" s="94">
        <f>IF(B$17=0,0,G4/B$17)</f>
        <v>0.50236071765816803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-26.046511627906977</v>
      </c>
      <c r="P4" s="80">
        <v>645</v>
      </c>
      <c r="Q4" s="64">
        <v>-16800</v>
      </c>
    </row>
    <row r="5" spans="1:17">
      <c r="A5" s="19" t="s">
        <v>7</v>
      </c>
      <c r="B5" s="126">
        <f>IF(B$2=0,0,B$4/B$2)</f>
        <v>-0.16582466567607743</v>
      </c>
      <c r="C5" s="127"/>
      <c r="E5" s="33" t="s">
        <v>60</v>
      </c>
      <c r="F5" s="30" t="s">
        <v>24</v>
      </c>
      <c r="G5" s="13">
        <v>410</v>
      </c>
      <c r="H5" s="94">
        <f>IF(B$17=0,0,G5/B$17)</f>
        <v>0.38715769593956562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-23.938879456706282</v>
      </c>
      <c r="P5" s="80">
        <v>589</v>
      </c>
      <c r="Q5" s="64">
        <v>-14100</v>
      </c>
    </row>
    <row r="6" spans="1:17">
      <c r="A6" s="19" t="s">
        <v>1</v>
      </c>
      <c r="B6" s="128">
        <f>IF(B$2=0,0,(B$7*1+B$8*2+B$9*3+B$10*4)/B$2)</f>
        <v>2.4903417533432393</v>
      </c>
      <c r="C6" s="129"/>
      <c r="E6" s="33" t="s">
        <v>56</v>
      </c>
      <c r="F6" s="30" t="s">
        <v>185</v>
      </c>
      <c r="G6" s="13">
        <v>274</v>
      </c>
      <c r="H6" s="94">
        <f>IF(B$17=0,0,G6/B$17)</f>
        <v>0.25873465533522189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-0.22522522522522523</v>
      </c>
      <c r="P6" s="80">
        <v>444</v>
      </c>
      <c r="Q6" s="64">
        <v>-100</v>
      </c>
    </row>
    <row r="7" spans="1:17">
      <c r="A7" s="19" t="s">
        <v>2</v>
      </c>
      <c r="B7" s="13">
        <v>173</v>
      </c>
      <c r="C7" s="6">
        <f t="shared" ref="C7:C12" si="2">IF(B$2=0,0,B7/B$2)</f>
        <v>0.25705794947994054</v>
      </c>
      <c r="E7" s="33" t="s">
        <v>57</v>
      </c>
      <c r="F7" s="30" t="s">
        <v>21</v>
      </c>
      <c r="G7" s="13">
        <v>245</v>
      </c>
      <c r="H7" s="94">
        <f>IF(B$17=0,0,G7/B$17)</f>
        <v>0.23135033050047216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-27.397260273972602</v>
      </c>
      <c r="P7" s="80">
        <v>292</v>
      </c>
      <c r="Q7" s="64">
        <v>-8000</v>
      </c>
    </row>
    <row r="8" spans="1:17">
      <c r="A8" s="19" t="s">
        <v>3</v>
      </c>
      <c r="B8" s="13">
        <v>164</v>
      </c>
      <c r="C8" s="6">
        <f>IF(B$2=0,0,B8/B$2)</f>
        <v>0.24368499257057949</v>
      </c>
      <c r="E8" s="33" t="s">
        <v>55</v>
      </c>
      <c r="F8" s="30" t="s">
        <v>155</v>
      </c>
      <c r="G8" s="13">
        <v>228</v>
      </c>
      <c r="H8" s="94">
        <f>IF(B$17=0,0,G8/B$17)</f>
        <v>0.21529745042492918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156</v>
      </c>
      <c r="Q8" s="64">
        <v>0</v>
      </c>
    </row>
    <row r="9" spans="1:17">
      <c r="A9" s="20" t="s">
        <v>4</v>
      </c>
      <c r="B9" s="14">
        <v>169</v>
      </c>
      <c r="C9" s="7">
        <f>IF(B$2=0,0,B9/B$2)</f>
        <v>0.25111441307578009</v>
      </c>
      <c r="E9" s="33" t="s">
        <v>59</v>
      </c>
      <c r="F9" s="30" t="s">
        <v>23</v>
      </c>
      <c r="G9" s="13">
        <v>166</v>
      </c>
      <c r="H9" s="94">
        <f>IF(B$17=0,0,G9/B$17)</f>
        <v>0.15675165250236073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167</v>
      </c>
      <c r="C10" s="7">
        <f>IF(B$2=0,0,B10/B$2)</f>
        <v>0.24814264487369986</v>
      </c>
      <c r="E10" s="33" t="s">
        <v>182</v>
      </c>
      <c r="F10" s="30" t="s">
        <v>19</v>
      </c>
      <c r="G10" s="13">
        <v>112</v>
      </c>
      <c r="H10" s="94">
        <f>IF(B$17=0,0,G10/B$17)</f>
        <v>0.10576015108593012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337</v>
      </c>
      <c r="C11" s="7">
        <f>IF(B$2=0,0,B11/B$2)</f>
        <v>0.50074294205052006</v>
      </c>
      <c r="E11" s="33" t="s">
        <v>58</v>
      </c>
      <c r="F11" s="30" t="s">
        <v>22</v>
      </c>
      <c r="G11" s="13">
        <v>77</v>
      </c>
      <c r="H11" s="94">
        <f>IF(B$17=0,0,G11/B$17)</f>
        <v>7.2710103871576962E-2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3.5661218424962851E-2</v>
      </c>
      <c r="E12" s="33" t="s">
        <v>77</v>
      </c>
      <c r="F12" s="30" t="s">
        <v>41</v>
      </c>
      <c r="G12" s="13">
        <v>49</v>
      </c>
      <c r="H12" s="94">
        <f>IF(B$17=0,0,G12/B$17)</f>
        <v>4.6270066100094431E-2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0.6662721893491127</v>
      </c>
      <c r="P12" s="79">
        <v>169</v>
      </c>
      <c r="Q12" s="67">
        <v>112.60000000000005</v>
      </c>
    </row>
    <row r="13" spans="1:17">
      <c r="A13" s="22" t="s">
        <v>97</v>
      </c>
      <c r="B13" s="15">
        <v>1000</v>
      </c>
      <c r="C13" s="11">
        <f>IF(B$3=0,0,B13/B$3)</f>
        <v>0.20028039254956939</v>
      </c>
      <c r="E13" s="33" t="s">
        <v>183</v>
      </c>
      <c r="F13" s="30" t="s">
        <v>186</v>
      </c>
      <c r="G13" s="13">
        <v>31</v>
      </c>
      <c r="H13" s="94">
        <f>IF(B$17=0,0,G13/B$17)</f>
        <v>2.9272898961284231E-2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1.8786982248520687</v>
      </c>
      <c r="P13" s="80">
        <v>169</v>
      </c>
      <c r="Q13" s="68">
        <v>317.4999999999996</v>
      </c>
    </row>
    <row r="14" spans="1:17">
      <c r="A14" s="19" t="s">
        <v>94</v>
      </c>
      <c r="B14" s="13">
        <v>1121</v>
      </c>
      <c r="C14" s="6">
        <f>IF(B$3=0,0,B14/B$3)</f>
        <v>0.22451432004806729</v>
      </c>
      <c r="E14" s="33" t="s">
        <v>74</v>
      </c>
      <c r="F14" s="30" t="s">
        <v>38</v>
      </c>
      <c r="G14" s="13">
        <v>31</v>
      </c>
      <c r="H14" s="94">
        <f>IF(B$17=0,0,G14/B$17)</f>
        <v>2.9272898961284231E-2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-3.750887573964496</v>
      </c>
      <c r="P14" s="80">
        <v>169</v>
      </c>
      <c r="Q14" s="68">
        <v>-633.89999999999986</v>
      </c>
    </row>
    <row r="15" spans="1:17">
      <c r="A15" s="18" t="s">
        <v>99</v>
      </c>
      <c r="B15" s="12">
        <f>B21</f>
        <v>552</v>
      </c>
      <c r="C15" s="4">
        <f>IF(B$13=0,0,B15/B$13)</f>
        <v>0.55200000000000005</v>
      </c>
      <c r="E15" s="33" t="s">
        <v>71</v>
      </c>
      <c r="F15" s="30" t="s">
        <v>35</v>
      </c>
      <c r="G15" s="13">
        <v>29</v>
      </c>
      <c r="H15" s="94">
        <f>IF(B$17=0,0,G15/B$17)</f>
        <v>2.7384324834749764E-2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0.54556213017751476</v>
      </c>
      <c r="P15" s="81">
        <v>169</v>
      </c>
      <c r="Q15" s="69">
        <v>92.199999999999989</v>
      </c>
    </row>
    <row r="16" spans="1:17">
      <c r="A16" s="18" t="s">
        <v>100</v>
      </c>
      <c r="B16" s="12">
        <f>B22</f>
        <v>382</v>
      </c>
      <c r="C16" s="4">
        <f>IF(B$14=0,0,B16/B$14)</f>
        <v>0.34076717216770741</v>
      </c>
      <c r="E16" s="33" t="s">
        <v>66</v>
      </c>
      <c r="F16" s="30" t="s">
        <v>30</v>
      </c>
      <c r="G16" s="13">
        <v>18</v>
      </c>
      <c r="H16" s="94">
        <f>IF(B$17=0,0,G16/B$17)</f>
        <v>1.69971671388102E-2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1059</v>
      </c>
      <c r="C17" s="4">
        <f>IF(B$3=0,0,B17/B$3)</f>
        <v>0.21209693570999399</v>
      </c>
      <c r="E17" s="33" t="s">
        <v>67</v>
      </c>
      <c r="F17" s="30" t="s">
        <v>31</v>
      </c>
      <c r="G17" s="13">
        <v>14</v>
      </c>
      <c r="H17" s="94">
        <f>IF(B$17=0,0,G17/B$17)</f>
        <v>1.3220018885741265E-2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677</v>
      </c>
      <c r="C18" s="6">
        <f>IF(B$3=0,0,B18/B$3)</f>
        <v>0.13558982575605849</v>
      </c>
      <c r="E18" s="33" t="s">
        <v>78</v>
      </c>
      <c r="F18" s="30" t="s">
        <v>42</v>
      </c>
      <c r="G18" s="13">
        <v>10</v>
      </c>
      <c r="H18" s="94">
        <f>IF(B$17=0,0,G18/B$17)</f>
        <v>9.442870632672332E-3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379</v>
      </c>
      <c r="C19" s="6">
        <f>IF(B$17=0,0,B19/B$17)</f>
        <v>0.35788479697828141</v>
      </c>
      <c r="E19" s="33" t="s">
        <v>62</v>
      </c>
      <c r="F19" s="30" t="s">
        <v>26</v>
      </c>
      <c r="G19" s="13">
        <v>9</v>
      </c>
      <c r="H19" s="94">
        <f>IF(B$17=0,0,G19/B$17)</f>
        <v>8.4985835694051E-3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680</v>
      </c>
      <c r="C20" s="6">
        <f>IF(B$17=0,0,B20/B$17)</f>
        <v>0.64211520302171865</v>
      </c>
      <c r="E20" s="33" t="s">
        <v>69</v>
      </c>
      <c r="F20" s="30" t="s">
        <v>33</v>
      </c>
      <c r="G20" s="13">
        <v>9</v>
      </c>
      <c r="H20" s="94">
        <f>IF(B$17=0,0,G20/B$17)</f>
        <v>8.4985835694051E-3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552</v>
      </c>
      <c r="C21" s="6">
        <f>IF(B$17=0,0,B21/B$17)</f>
        <v>0.52124645892351273</v>
      </c>
      <c r="E21" s="33" t="s">
        <v>61</v>
      </c>
      <c r="F21" s="30" t="s">
        <v>25</v>
      </c>
      <c r="G21" s="13">
        <v>7</v>
      </c>
      <c r="H21" s="94">
        <f>IF(B$17=0,0,G21/B$17)</f>
        <v>6.6100094428706326E-3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382</v>
      </c>
      <c r="C22" s="6">
        <f>IF(B$17=0,0,B22/B$17)</f>
        <v>0.3607176581680831</v>
      </c>
      <c r="E22" s="33" t="s">
        <v>76</v>
      </c>
      <c r="F22" s="30" t="s">
        <v>40</v>
      </c>
      <c r="G22" s="13">
        <v>5</v>
      </c>
      <c r="H22" s="94">
        <f>IF(B$17=0,0,G22/B$17)</f>
        <v>4.721435316336166E-3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125</v>
      </c>
      <c r="C23" s="6">
        <f>IF(B$17=0,0,B23/B$17)</f>
        <v>0.11803588290840415</v>
      </c>
      <c r="E23" s="33" t="s">
        <v>63</v>
      </c>
      <c r="F23" s="30" t="s">
        <v>27</v>
      </c>
      <c r="G23" s="13">
        <v>3</v>
      </c>
      <c r="H23" s="94">
        <f>IF(B$17=0,0,G23/B$17)</f>
        <v>2.8328611898016999E-3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6594.9008498583571</v>
      </c>
      <c r="C24" s="8">
        <v>6984000</v>
      </c>
      <c r="E24" s="33" t="s">
        <v>72</v>
      </c>
      <c r="F24" s="30" t="s">
        <v>36</v>
      </c>
      <c r="G24" s="13">
        <v>2</v>
      </c>
      <c r="H24" s="94">
        <f>IF(B$17=0,0,G24/B$17)</f>
        <v>1.8885741265344666E-3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7632.0531757754798</v>
      </c>
      <c r="C25" s="98">
        <v>5166900</v>
      </c>
      <c r="E25" s="33" t="s">
        <v>75</v>
      </c>
      <c r="F25" s="30" t="s">
        <v>39</v>
      </c>
      <c r="G25" s="13">
        <v>2</v>
      </c>
      <c r="H25" s="94">
        <f>IF(B$17=0,0,G25/B$17)</f>
        <v>1.8885741265344666E-3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28.31111111111111</v>
      </c>
      <c r="P25" s="80">
        <v>9</v>
      </c>
      <c r="Q25" s="68">
        <v>254.79999999999998</v>
      </c>
    </row>
    <row r="26" spans="1:17">
      <c r="A26" s="20" t="s">
        <v>134</v>
      </c>
      <c r="B26" s="97">
        <f>IF(B$16=0,0,C26/B$16)</f>
        <v>4756.8062827225131</v>
      </c>
      <c r="C26" s="98">
        <v>1817100</v>
      </c>
      <c r="E26" s="33" t="s">
        <v>68</v>
      </c>
      <c r="F26" s="30" t="s">
        <v>32</v>
      </c>
      <c r="G26" s="13">
        <v>1</v>
      </c>
      <c r="H26" s="94">
        <f>IF(B$17=0,0,G26/B$17)</f>
        <v>9.4428706326723328E-4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-5827.0310192023635</v>
      </c>
      <c r="C27" s="98">
        <v>-3944900</v>
      </c>
      <c r="E27" s="33" t="s">
        <v>79</v>
      </c>
      <c r="F27" s="30" t="s">
        <v>43</v>
      </c>
      <c r="G27" s="13">
        <v>1</v>
      </c>
      <c r="H27" s="94">
        <f>IF(B$17=0,0,G27/B$17)</f>
        <v>9.4428706326723328E-4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9.4428706326723328E-4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9.4428706326723328E-4</v>
      </c>
      <c r="I29" s="56">
        <v>2</v>
      </c>
      <c r="K29" s="5">
        <v>27</v>
      </c>
      <c r="L29" s="61">
        <v>21.500000000000007</v>
      </c>
      <c r="N29" s="76" t="s">
        <v>277</v>
      </c>
      <c r="O29" s="86">
        <f>IF(P29=0,0,Q29/P29)</f>
        <v>21.661403508771954</v>
      </c>
      <c r="P29" s="80">
        <v>57</v>
      </c>
      <c r="Q29" s="68">
        <v>1234.7000000000014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2.4033647105948328E-3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235</v>
      </c>
      <c r="O34" s="86">
        <f>IF(P34=0,0,Q34/P34)</f>
        <v>14.012280701754412</v>
      </c>
      <c r="P34" s="80">
        <v>114</v>
      </c>
      <c r="Q34" s="68">
        <v>1597.4000000000028</v>
      </c>
    </row>
    <row r="35" spans="1:17">
      <c r="A35" s="52" t="s">
        <v>139</v>
      </c>
      <c r="B35" s="99">
        <v>116</v>
      </c>
      <c r="C35" s="102">
        <f t="shared" ref="C35:C47" si="3">IF(B$17=0,0,B35/B$17)</f>
        <v>0.10953729933899906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224</v>
      </c>
      <c r="C36" s="6">
        <f t="shared" si="3"/>
        <v>0.21152030217186024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13.833333333333329</v>
      </c>
      <c r="P36" s="80">
        <v>72</v>
      </c>
      <c r="Q36" s="68">
        <v>995.99999999999966</v>
      </c>
    </row>
    <row r="37" spans="1:17">
      <c r="A37" s="19" t="s">
        <v>136</v>
      </c>
      <c r="B37" s="100">
        <v>240</v>
      </c>
      <c r="C37" s="6">
        <f t="shared" si="3"/>
        <v>0.22662889518413598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216</v>
      </c>
      <c r="C38" s="6">
        <f t="shared" si="3"/>
        <v>0.20396600566572237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124</v>
      </c>
      <c r="C39" s="6">
        <f t="shared" si="3"/>
        <v>0.11709159584513693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272</v>
      </c>
      <c r="O39" s="86">
        <f>IF(P39=0,0,Q39/P39)</f>
        <v>8.4268115942028974</v>
      </c>
      <c r="P39" s="80">
        <v>138</v>
      </c>
      <c r="Q39" s="68">
        <v>1162.8999999999999</v>
      </c>
    </row>
    <row r="40" spans="1:17">
      <c r="A40" s="19" t="s">
        <v>140</v>
      </c>
      <c r="B40" s="100">
        <v>87</v>
      </c>
      <c r="C40" s="6">
        <f t="shared" si="3"/>
        <v>8.2152974504249299E-2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31</v>
      </c>
      <c r="C41" s="6">
        <f t="shared" si="3"/>
        <v>2.9272898961284231E-2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1.0387157695939566E-2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3"/>
        <v>5.6657223796033997E-3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9.4428706326723328E-4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2.8328611898016999E-3</v>
      </c>
      <c r="K47" s="5">
        <v>45</v>
      </c>
      <c r="L47" s="61">
        <v>-52.099999999999987</v>
      </c>
      <c r="N47" s="76" t="s">
        <v>177</v>
      </c>
      <c r="O47" s="86">
        <f>IF(P47=0,0,Q47/P47)</f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>IF(P48=0,0,Q48/P48)</f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-5.6887005649717564</v>
      </c>
      <c r="P49" s="80">
        <v>177</v>
      </c>
      <c r="Q49" s="68">
        <v>-1006.9000000000009</v>
      </c>
    </row>
    <row r="50" spans="11:17">
      <c r="K50" s="5">
        <v>48</v>
      </c>
      <c r="L50" s="61">
        <v>-19.999999999999986</v>
      </c>
      <c r="N50" s="76" t="s">
        <v>191</v>
      </c>
      <c r="O50" s="86">
        <f>IF(P50=0,0,Q50/P50)</f>
        <v>-7.5523809523809531</v>
      </c>
      <c r="P50" s="80">
        <v>42</v>
      </c>
      <c r="Q50" s="68">
        <v>-317.20000000000005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-9.5103448275862075</v>
      </c>
      <c r="P51" s="80">
        <v>87</v>
      </c>
      <c r="Q51" s="68">
        <v>-827.40000000000009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-11.358333333333336</v>
      </c>
      <c r="P52" s="80">
        <v>48</v>
      </c>
      <c r="Q52" s="68">
        <v>-545.20000000000016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-15.17818181818183</v>
      </c>
      <c r="P54" s="80">
        <v>165</v>
      </c>
      <c r="Q54" s="68">
        <v>-2504.4000000000019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-19.923076923076916</v>
      </c>
      <c r="P56" s="80">
        <v>117</v>
      </c>
      <c r="Q56" s="68">
        <v>-2330.9999999999991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-20.794308943089419</v>
      </c>
      <c r="P57" s="80">
        <v>123</v>
      </c>
      <c r="Q57" s="68">
        <v>-2557.6999999999985</v>
      </c>
    </row>
    <row r="58" spans="11:17">
      <c r="K58" s="5">
        <v>56</v>
      </c>
      <c r="L58" s="61">
        <v>-20</v>
      </c>
      <c r="N58" s="76" t="s">
        <v>162</v>
      </c>
      <c r="O58" s="86">
        <f>IF(P58=0,0,Q58/P58)</f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>IF(P59=0,0,Q59/P59)</f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>IF(P60=0,0,Q60/P60)</f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>IF(P61=0,0,Q61/P61)</f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>IF(P62=0,0,Q62/P62)</f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73</v>
      </c>
      <c r="H2" s="93">
        <f>IF(B$17=0,0,G2/B$17)</f>
        <v>0.84883720930232553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689.09090909090912</v>
      </c>
      <c r="P2" s="79">
        <v>55</v>
      </c>
      <c r="Q2" s="63">
        <v>37900</v>
      </c>
    </row>
    <row r="3" spans="1:17">
      <c r="A3" s="19" t="s">
        <v>8</v>
      </c>
      <c r="B3" s="122">
        <v>411</v>
      </c>
      <c r="C3" s="123"/>
      <c r="E3" s="33" t="s">
        <v>184</v>
      </c>
      <c r="F3" s="30" t="s">
        <v>187</v>
      </c>
      <c r="G3" s="13">
        <v>60</v>
      </c>
      <c r="H3" s="94">
        <f>IF(B$17=0,0,G3/B$17)</f>
        <v>0.69767441860465118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1378.1818181818182</v>
      </c>
      <c r="P3" s="80">
        <v>55</v>
      </c>
      <c r="Q3" s="64">
        <v>75800</v>
      </c>
    </row>
    <row r="4" spans="1:17">
      <c r="A4" s="19" t="s">
        <v>6</v>
      </c>
      <c r="B4" s="124">
        <v>621.1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0.45348837209302323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1164.8148148148148</v>
      </c>
      <c r="P4" s="80">
        <v>54</v>
      </c>
      <c r="Q4" s="64">
        <v>62900</v>
      </c>
    </row>
    <row r="5" spans="1:17">
      <c r="A5" s="19" t="s">
        <v>7</v>
      </c>
      <c r="B5" s="126">
        <f>IF(B$2=0,0,B$4/B$2)</f>
        <v>11.292727272727273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0.32558139534883723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57</v>
      </c>
      <c r="F6" s="30" t="s">
        <v>21</v>
      </c>
      <c r="G6" s="13">
        <v>26</v>
      </c>
      <c r="H6" s="94">
        <f>IF(B$17=0,0,G6/B$17)</f>
        <v>0.30232558139534882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19</v>
      </c>
      <c r="C7" s="6">
        <f t="shared" ref="C7:C12" si="2">IF(B$2=0,0,B7/B$2)</f>
        <v>0.34545454545454546</v>
      </c>
      <c r="E7" s="33" t="s">
        <v>59</v>
      </c>
      <c r="F7" s="30" t="s">
        <v>23</v>
      </c>
      <c r="G7" s="13">
        <v>22</v>
      </c>
      <c r="H7" s="94">
        <f>IF(B$17=0,0,G7/B$17)</f>
        <v>0.2558139534883721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0.29090909090909089</v>
      </c>
      <c r="E8" s="33" t="s">
        <v>55</v>
      </c>
      <c r="F8" s="30" t="s">
        <v>155</v>
      </c>
      <c r="G8" s="13">
        <v>20</v>
      </c>
      <c r="H8" s="94">
        <f>IF(B$17=0,0,G8/B$17)</f>
        <v>0.23255813953488372</v>
      </c>
      <c r="I8" s="56">
        <v>15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56</v>
      </c>
      <c r="F9" s="30" t="s">
        <v>185</v>
      </c>
      <c r="G9" s="13">
        <v>15</v>
      </c>
      <c r="H9" s="94">
        <f>IF(B$17=0,0,G9/B$17)</f>
        <v>0.1744186046511628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0.18181818181818182</v>
      </c>
      <c r="E10" s="33" t="s">
        <v>58</v>
      </c>
      <c r="F10" s="30" t="s">
        <v>22</v>
      </c>
      <c r="G10" s="13">
        <v>8</v>
      </c>
      <c r="H10" s="94">
        <f>IF(B$17=0,0,G10/B$17)</f>
        <v>9.3023255813953487E-2</v>
      </c>
      <c r="I10" s="56">
        <v>13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8.1395348837209308E-2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64</v>
      </c>
      <c r="C13" s="11">
        <f>IF(B$3=0,0,B13/B$3)</f>
        <v>0.15571776155717762</v>
      </c>
      <c r="E13" s="33" t="s">
        <v>62</v>
      </c>
      <c r="F13" s="30" t="s">
        <v>26</v>
      </c>
      <c r="G13" s="13">
        <v>1</v>
      </c>
      <c r="H13" s="94">
        <f>IF(B$17=0,0,G13/B$17)</f>
        <v>1.1627906976744186E-2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82</v>
      </c>
      <c r="C14" s="6">
        <f>IF(B$3=0,0,B14/B$3)</f>
        <v>0.19951338199513383</v>
      </c>
      <c r="E14" s="33" t="s">
        <v>66</v>
      </c>
      <c r="F14" s="30" t="s">
        <v>30</v>
      </c>
      <c r="G14" s="13">
        <v>1</v>
      </c>
      <c r="H14" s="94">
        <f>IF(B$17=0,0,G14/B$17)</f>
        <v>1.1627906976744186E-2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39</v>
      </c>
      <c r="C15" s="4">
        <f>IF(B$13=0,0,B15/B$13)</f>
        <v>0.609375</v>
      </c>
      <c r="E15" s="33" t="s">
        <v>183</v>
      </c>
      <c r="F15" s="30" t="s">
        <v>186</v>
      </c>
      <c r="G15" s="13">
        <v>1</v>
      </c>
      <c r="H15" s="94">
        <f>IF(B$17=0,0,G15/B$17)</f>
        <v>1.1627906976744186E-2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1.1627906976744186E-2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0.20924574209245742</v>
      </c>
      <c r="E17" s="33" t="s">
        <v>69</v>
      </c>
      <c r="F17" s="30" t="s">
        <v>33</v>
      </c>
      <c r="G17" s="13">
        <v>1</v>
      </c>
      <c r="H17" s="94">
        <f>IF(B$17=0,0,G17/B$17)</f>
        <v>1.1627906976744186E-2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9.4890510948905105E-2</v>
      </c>
      <c r="E18" s="33" t="s">
        <v>71</v>
      </c>
      <c r="F18" s="30" t="s">
        <v>35</v>
      </c>
      <c r="G18" s="13">
        <v>1</v>
      </c>
      <c r="H18" s="94">
        <f>IF(B$17=0,0,G18/B$17)</f>
        <v>1.1627906976744186E-2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0.2558139534883721</v>
      </c>
      <c r="E19" s="33" t="s">
        <v>74</v>
      </c>
      <c r="F19" s="30" t="s">
        <v>38</v>
      </c>
      <c r="G19" s="13">
        <v>1</v>
      </c>
      <c r="H19" s="94">
        <f>IF(B$17=0,0,G19/B$17)</f>
        <v>1.1627906976744186E-2</v>
      </c>
      <c r="I19" s="56">
        <v>17</v>
      </c>
      <c r="K19" s="5">
        <v>17</v>
      </c>
      <c r="L19" s="61">
        <v>344</v>
      </c>
      <c r="N19" s="76" t="s">
        <v>324</v>
      </c>
      <c r="O19" s="86">
        <f>IF(P19=0,0,Q19/P19)</f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64</v>
      </c>
      <c r="C20" s="6">
        <f>IF(B$17=0,0,B20/B$17)</f>
        <v>0.7441860465116279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>IF(P20=0,0,Q20/P20)</f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39</v>
      </c>
      <c r="C21" s="6">
        <f>IF(B$17=0,0,B21/B$17)</f>
        <v>0.45348837209302323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>IF(P21=0,0,Q21/P21)</f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0.33720930232558138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>IF(P22=0,0,Q22/P22)</f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0.20930232558139536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7598.8372093023254</v>
      </c>
      <c r="C24" s="8">
        <v>653500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8400</v>
      </c>
      <c r="C25" s="98">
        <v>478800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>IF(P25=0,0,Q25/P25)</f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3">IF(B$17=0,0,B35/B$17)</f>
        <v>5.8139534883720929E-2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3"/>
        <v>0.1744186046511628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3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>IF(P37=0,0,Q37/P37)</f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27</v>
      </c>
      <c r="C38" s="6">
        <f t="shared" si="3"/>
        <v>0.31395348837209303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>IF(P38=0,0,Q38/P38)</f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3"/>
        <v>8.1395348837209308E-2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>IF(P39=0,0,Q39/P39)</f>
        <v>19.87777777777778</v>
      </c>
      <c r="P39" s="80">
        <v>9</v>
      </c>
      <c r="Q39" s="68">
        <v>178.9</v>
      </c>
    </row>
    <row r="40" spans="1:17">
      <c r="A40" s="19" t="s">
        <v>140</v>
      </c>
      <c r="B40" s="100">
        <v>10</v>
      </c>
      <c r="C40" s="6">
        <f t="shared" si="3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5</v>
      </c>
      <c r="C41" s="6">
        <f t="shared" si="3"/>
        <v>5.8139534883720929E-2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>IF(P41=0,0,Q41/P41)</f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>IF(P42=0,0,Q42/P42)</f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3"/>
        <v>1.1627906976744186E-2</v>
      </c>
      <c r="K43" s="5">
        <v>41</v>
      </c>
      <c r="L43" s="61">
        <v>584.79999999999995</v>
      </c>
      <c r="N43" s="76" t="s">
        <v>265</v>
      </c>
      <c r="O43" s="86">
        <f>IF(P43=0,0,Q43/P43)</f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177</v>
      </c>
      <c r="O44" s="86">
        <f>IF(P44=0,0,Q44/P44)</f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168</v>
      </c>
      <c r="O45" s="86">
        <f>IF(P45=0,0,Q45/P45)</f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269</v>
      </c>
      <c r="O46" s="86">
        <f>IF(P46=0,0,Q46/P46)</f>
        <v>-20.074999999999999</v>
      </c>
      <c r="P46" s="80">
        <v>4</v>
      </c>
      <c r="Q46" s="68">
        <v>-80.3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276</v>
      </c>
      <c r="O47" s="86">
        <f>IF(P47=0,0,Q47/P47)</f>
        <v>-21.475000000000001</v>
      </c>
      <c r="P47" s="80">
        <v>4</v>
      </c>
      <c r="Q47" s="68">
        <v>-85.9</v>
      </c>
    </row>
    <row r="48" spans="1:17">
      <c r="K48" s="5">
        <v>46</v>
      </c>
      <c r="L48" s="61">
        <v>682.4</v>
      </c>
      <c r="N48" s="76" t="s">
        <v>235</v>
      </c>
      <c r="O48" s="86">
        <f>IF(P48=0,0,Q48/P48)</f>
        <v>-21.671428571428574</v>
      </c>
      <c r="P48" s="80">
        <v>7</v>
      </c>
      <c r="Q48" s="68">
        <v>-151.70000000000002</v>
      </c>
    </row>
    <row r="49" spans="11:17">
      <c r="K49" s="5">
        <v>47</v>
      </c>
      <c r="L49" s="61">
        <v>692.6</v>
      </c>
      <c r="N49" s="76" t="s">
        <v>241</v>
      </c>
      <c r="O49" s="86">
        <f>IF(P49=0,0,Q49/P49)</f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263</v>
      </c>
      <c r="O50" s="86">
        <f>IF(P50=0,0,Q50/P50)</f>
        <v>-26.737500000000001</v>
      </c>
      <c r="P50" s="80">
        <v>8</v>
      </c>
      <c r="Q50" s="68">
        <v>-213.9</v>
      </c>
    </row>
    <row r="51" spans="11:17">
      <c r="K51" s="5">
        <v>49</v>
      </c>
      <c r="L51" s="61">
        <v>732</v>
      </c>
      <c r="N51" s="76" t="s">
        <v>167</v>
      </c>
      <c r="O51" s="86">
        <f>IF(P51=0,0,Q51/P51)</f>
        <v>-28.2</v>
      </c>
      <c r="P51" s="80">
        <v>1</v>
      </c>
      <c r="Q51" s="68">
        <v>-28.2</v>
      </c>
    </row>
    <row r="52" spans="11:17">
      <c r="K52" s="5">
        <v>50</v>
      </c>
      <c r="L52" s="61">
        <v>737.5</v>
      </c>
      <c r="N52" s="76" t="s">
        <v>255</v>
      </c>
      <c r="O52" s="86">
        <f>IF(P52=0,0,Q52/P52)</f>
        <v>-29.033333333333328</v>
      </c>
      <c r="P52" s="80">
        <v>9</v>
      </c>
      <c r="Q52" s="68">
        <v>-261.29999999999995</v>
      </c>
    </row>
    <row r="53" spans="11:17">
      <c r="K53" s="5">
        <v>51</v>
      </c>
      <c r="L53" s="61">
        <v>689.7</v>
      </c>
      <c r="N53" s="76" t="s">
        <v>162</v>
      </c>
      <c r="O53" s="86">
        <f>IF(P53=0,0,Q53/P53)</f>
        <v>-38.020000000000003</v>
      </c>
      <c r="P53" s="80">
        <v>5</v>
      </c>
      <c r="Q53" s="68">
        <v>-190.10000000000002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</sheetData>
  <sortState xmlns:xlrd2="http://schemas.microsoft.com/office/spreadsheetml/2017/richdata2" ref="N18:Q5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17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8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9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>IF(P20=0,0,Q20/P20)</f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>IF(P21=0,0,Q21/P21)</f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208</v>
      </c>
      <c r="O23" s="86">
        <f>IF(P23=0,0,Q23/P23)</f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>IF(P24=0,0,Q24/P24)</f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228</v>
      </c>
      <c r="O25" s="86">
        <f>IF(P25=0,0,Q25/P25)</f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>IF(P26=0,0,Q26/P26)</f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>IF(P27=0,0,Q27/P27)</f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>IF(P29=0,0,Q29/P29)</f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>IF(P33=0,0,Q33/P33)</f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>IF(P34=0,0,Q34/P34)</f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>IF(P35=0,0,Q35/P35)</f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3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>IF(P36=0,0,Q36/P36)</f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3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>IF(P37=0,0,Q37/P37)</f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3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>IF(P38=0,0,Q38/P38)</f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3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>IF(P39=0,0,Q39/P39)</f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3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>IF(P40=0,0,Q40/P40)</f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3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>IF(P41=0,0,Q41/P41)</f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3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>IF(P42=0,0,Q42/P42)</f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168</v>
      </c>
      <c r="O43" s="86">
        <f>IF(P43=0,0,Q43/P43)</f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163</v>
      </c>
      <c r="O45" s="86">
        <f>IF(P45=0,0,Q45/P45)</f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179</v>
      </c>
      <c r="O46" s="86">
        <f>IF(P46=0,0,Q46/P46)</f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162</v>
      </c>
      <c r="O47" s="86">
        <f>IF(P47=0,0,Q47/P47)</f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28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0.56603773584905659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-1342.1052631578948</v>
      </c>
      <c r="P2" s="79">
        <v>38</v>
      </c>
      <c r="Q2" s="63">
        <v>-51000</v>
      </c>
    </row>
    <row r="3" spans="1:17">
      <c r="A3" s="19" t="s">
        <v>8</v>
      </c>
      <c r="B3" s="122">
        <v>300</v>
      </c>
      <c r="C3" s="123"/>
      <c r="E3" s="33" t="s">
        <v>181</v>
      </c>
      <c r="F3" s="30" t="s">
        <v>156</v>
      </c>
      <c r="G3" s="13">
        <v>29</v>
      </c>
      <c r="H3" s="94">
        <f>IF(B$17=0,0,G3/B$17)</f>
        <v>0.54716981132075471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157.89473684210526</v>
      </c>
      <c r="P3" s="80">
        <v>38</v>
      </c>
      <c r="Q3" s="64">
        <v>6000</v>
      </c>
    </row>
    <row r="4" spans="1:17">
      <c r="A4" s="19" t="s">
        <v>6</v>
      </c>
      <c r="B4" s="124">
        <v>-404.99999999999989</v>
      </c>
      <c r="C4" s="125"/>
      <c r="E4" s="33" t="s">
        <v>184</v>
      </c>
      <c r="F4" s="30" t="s">
        <v>187</v>
      </c>
      <c r="G4" s="13">
        <v>28</v>
      </c>
      <c r="H4" s="94">
        <f>IF(B$17=0,0,G4/B$17)</f>
        <v>0.52830188679245282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-1735.1351351351352</v>
      </c>
      <c r="P4" s="80">
        <v>37</v>
      </c>
      <c r="Q4" s="64">
        <v>-64200</v>
      </c>
    </row>
    <row r="5" spans="1:17">
      <c r="A5" s="19" t="s">
        <v>7</v>
      </c>
      <c r="B5" s="126">
        <f>IF(B$2=0,0,B$4/B$2)</f>
        <v>-10.657894736842103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0.37735849056603776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-274.28571428571428</v>
      </c>
      <c r="P5" s="80">
        <v>35</v>
      </c>
      <c r="Q5" s="64">
        <v>-9600</v>
      </c>
    </row>
    <row r="6" spans="1:17">
      <c r="A6" s="19" t="s">
        <v>1</v>
      </c>
      <c r="B6" s="128">
        <f>IF(B$2=0,0,(B$7*1+B$8*2+B$9*3+B$10*4)/B$2)</f>
        <v>2.7894736842105261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0.26415094339622641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-366.66666666666669</v>
      </c>
      <c r="P6" s="80">
        <v>30</v>
      </c>
      <c r="Q6" s="64">
        <v>-11000</v>
      </c>
    </row>
    <row r="7" spans="1:17">
      <c r="A7" s="19" t="s">
        <v>2</v>
      </c>
      <c r="B7" s="13">
        <v>8</v>
      </c>
      <c r="C7" s="6">
        <f t="shared" ref="C7:C12" si="2">IF(B$2=0,0,B7/B$2)</f>
        <v>0.21052631578947367</v>
      </c>
      <c r="E7" s="33" t="s">
        <v>55</v>
      </c>
      <c r="F7" s="30" t="s">
        <v>155</v>
      </c>
      <c r="G7" s="13">
        <v>11</v>
      </c>
      <c r="H7" s="94">
        <f>IF(B$17=0,0,G7/B$17)</f>
        <v>0.20754716981132076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-773.68421052631584</v>
      </c>
      <c r="P7" s="80">
        <v>19</v>
      </c>
      <c r="Q7" s="64">
        <v>-14700</v>
      </c>
    </row>
    <row r="8" spans="1:17">
      <c r="A8" s="19" t="s">
        <v>3</v>
      </c>
      <c r="B8" s="13">
        <v>7</v>
      </c>
      <c r="C8" s="6">
        <f>IF(B$2=0,0,B8/B$2)</f>
        <v>0.18421052631578946</v>
      </c>
      <c r="E8" s="33" t="s">
        <v>57</v>
      </c>
      <c r="F8" s="30" t="s">
        <v>21</v>
      </c>
      <c r="G8" s="13">
        <v>10</v>
      </c>
      <c r="H8" s="94">
        <f>IF(B$17=0,0,G8/B$17)</f>
        <v>0.18867924528301888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8</v>
      </c>
      <c r="C9" s="7">
        <f>IF(B$2=0,0,B9/B$2)</f>
        <v>0.21052631578947367</v>
      </c>
      <c r="E9" s="33" t="s">
        <v>182</v>
      </c>
      <c r="F9" s="30" t="s">
        <v>19</v>
      </c>
      <c r="G9" s="13">
        <v>6</v>
      </c>
      <c r="H9" s="94">
        <f>IF(B$17=0,0,G9/B$17)</f>
        <v>0.11320754716981132</v>
      </c>
      <c r="I9" s="56">
        <v>12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15</v>
      </c>
      <c r="C10" s="7">
        <f>IF(B$2=0,0,B10/B$2)</f>
        <v>0.39473684210526316</v>
      </c>
      <c r="E10" s="33" t="s">
        <v>59</v>
      </c>
      <c r="F10" s="30" t="s">
        <v>23</v>
      </c>
      <c r="G10" s="13">
        <v>5</v>
      </c>
      <c r="H10" s="94">
        <f>IF(B$17=0,0,G10/B$17)</f>
        <v>9.4339622641509441E-2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0.39473684210526316</v>
      </c>
      <c r="E11" s="33" t="s">
        <v>61</v>
      </c>
      <c r="F11" s="30" t="s">
        <v>25</v>
      </c>
      <c r="G11" s="13">
        <v>1</v>
      </c>
      <c r="H11" s="94">
        <f>IF(B$17=0,0,G11/B$17)</f>
        <v>1.8867924528301886E-2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5.2631578947368418E-2</v>
      </c>
      <c r="E12" s="33" t="s">
        <v>66</v>
      </c>
      <c r="F12" s="30" t="s">
        <v>30</v>
      </c>
      <c r="G12" s="13">
        <v>1</v>
      </c>
      <c r="H12" s="94">
        <f>IF(B$17=0,0,G12/B$17)</f>
        <v>1.8867924528301886E-2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45</v>
      </c>
      <c r="C13" s="11">
        <f>IF(B$3=0,0,B13/B$3)</f>
        <v>0.15</v>
      </c>
      <c r="E13" s="33" t="s">
        <v>183</v>
      </c>
      <c r="F13" s="30" t="s">
        <v>186</v>
      </c>
      <c r="G13" s="13">
        <v>1</v>
      </c>
      <c r="H13" s="94">
        <f>IF(B$17=0,0,G13/B$17)</f>
        <v>1.8867924528301886E-2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2.6857142857142855</v>
      </c>
      <c r="P13" s="80">
        <v>7</v>
      </c>
      <c r="Q13" s="68">
        <v>18.799999999999997</v>
      </c>
    </row>
    <row r="14" spans="1:17">
      <c r="A14" s="19" t="s">
        <v>94</v>
      </c>
      <c r="B14" s="13">
        <v>63</v>
      </c>
      <c r="C14" s="6">
        <f>IF(B$3=0,0,B14/B$3)</f>
        <v>0.21</v>
      </c>
      <c r="E14" s="33" t="s">
        <v>71</v>
      </c>
      <c r="F14" s="30" t="s">
        <v>35</v>
      </c>
      <c r="G14" s="13">
        <v>1</v>
      </c>
      <c r="H14" s="94">
        <f>IF(B$17=0,0,G14/B$17)</f>
        <v>1.8867924528301886E-2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-29.749999999999993</v>
      </c>
      <c r="P14" s="80">
        <v>10</v>
      </c>
      <c r="Q14" s="68">
        <v>-297.49999999999994</v>
      </c>
    </row>
    <row r="15" spans="1:17">
      <c r="A15" s="18" t="s">
        <v>99</v>
      </c>
      <c r="B15" s="12">
        <f>B21</f>
        <v>29</v>
      </c>
      <c r="C15" s="4">
        <f>IF(B$13=0,0,B15/B$13)</f>
        <v>0.64444444444444449</v>
      </c>
      <c r="E15" s="33" t="s">
        <v>76</v>
      </c>
      <c r="F15" s="30" t="s">
        <v>40</v>
      </c>
      <c r="G15" s="13">
        <v>1</v>
      </c>
      <c r="H15" s="94">
        <f>IF(B$17=0,0,G15/B$17)</f>
        <v>1.8867924528301886E-2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0.54444444444444706</v>
      </c>
      <c r="P15" s="81">
        <v>9</v>
      </c>
      <c r="Q15" s="69">
        <v>4.9000000000000234</v>
      </c>
    </row>
    <row r="16" spans="1:17">
      <c r="A16" s="18" t="s">
        <v>100</v>
      </c>
      <c r="B16" s="12">
        <f>B22</f>
        <v>17</v>
      </c>
      <c r="C16" s="4">
        <f>IF(B$14=0,0,B16/B$14)</f>
        <v>0.26984126984126983</v>
      </c>
      <c r="E16" s="33" t="s">
        <v>77</v>
      </c>
      <c r="F16" s="30" t="s">
        <v>41</v>
      </c>
      <c r="G16" s="13">
        <v>1</v>
      </c>
      <c r="H16" s="94">
        <f>IF(B$17=0,0,G16/B$17)</f>
        <v>1.8867924528301886E-2</v>
      </c>
      <c r="I16" s="56">
        <v>20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0.17666666666666667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0.16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0.35849056603773582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34</v>
      </c>
      <c r="C20" s="6">
        <f>IF(B$17=0,0,B20/B$17)</f>
        <v>0.64150943396226412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29</v>
      </c>
      <c r="C21" s="6">
        <f>IF(B$17=0,0,B21/B$17)</f>
        <v>0.54716981132075471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277</v>
      </c>
      <c r="O21" s="86">
        <f>IF(P21=0,0,Q21/P21)</f>
        <v>11.380000000000004</v>
      </c>
      <c r="P21" s="80">
        <v>5</v>
      </c>
      <c r="Q21" s="68">
        <v>56.90000000000002</v>
      </c>
    </row>
    <row r="22" spans="1:17">
      <c r="A22" s="19" t="s">
        <v>149</v>
      </c>
      <c r="B22" s="13">
        <v>17</v>
      </c>
      <c r="C22" s="6">
        <f>IF(B$17=0,0,B22/B$17)</f>
        <v>0.32075471698113206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7</v>
      </c>
      <c r="C23" s="6">
        <f>IF(B$17=0,0,B23/B$17)</f>
        <v>0.13207547169811321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5750.9433962264147</v>
      </c>
      <c r="C24" s="8">
        <v>304800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6886.1111111111113</v>
      </c>
      <c r="C25" s="98">
        <v>247900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>IF(P25=0,0,Q25/P25)</f>
        <v>-12.430769230769233</v>
      </c>
      <c r="P25" s="80">
        <v>13</v>
      </c>
      <c r="Q25" s="68">
        <v>-161.60000000000002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-5856.25</v>
      </c>
      <c r="C27" s="98">
        <v>-281100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>IF(P27=0,0,Q27/P27)</f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>IF(P28=0,0,Q28/P28)</f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>IF(P29=0,0,Q29/P29)</f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195</v>
      </c>
      <c r="O30" s="86">
        <f>IF(P30=0,0,Q30/P30)</f>
        <v>-27.309999999999992</v>
      </c>
      <c r="P30" s="80">
        <v>10</v>
      </c>
      <c r="Q30" s="68">
        <v>-273.09999999999991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>IF(P31=0,0,Q31/P31)</f>
        <v>-35.276923076923069</v>
      </c>
      <c r="P31" s="80">
        <v>13</v>
      </c>
      <c r="Q31" s="68">
        <v>-458.59999999999991</v>
      </c>
    </row>
    <row r="32" spans="1:17">
      <c r="A32" s="21" t="s">
        <v>112</v>
      </c>
      <c r="B32" s="26">
        <v>1</v>
      </c>
      <c r="C32" s="9">
        <f>IF(B$3=0,0,B32/B$3)</f>
        <v>3.3333333333333335E-3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241</v>
      </c>
      <c r="O32" s="86">
        <f>IF(P32=0,0,Q32/P32)</f>
        <v>-35.400000000000006</v>
      </c>
      <c r="P32" s="80">
        <v>2</v>
      </c>
      <c r="Q32" s="68">
        <v>-70.800000000000011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-35.621428571428567</v>
      </c>
      <c r="P33" s="80">
        <v>14</v>
      </c>
      <c r="Q33" s="68">
        <v>-498.69999999999993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>IF(P34=0,0,Q34/P34)</f>
        <v>-59.824999999999996</v>
      </c>
      <c r="P34" s="80">
        <v>4</v>
      </c>
      <c r="Q34" s="68">
        <v>-239.29999999999998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0.15094339622641509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14</v>
      </c>
      <c r="C36" s="6">
        <f t="shared" si="3"/>
        <v>0.26415094339622641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3"/>
        <v>0.13207547169811321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16</v>
      </c>
      <c r="C38" s="6">
        <f t="shared" si="3"/>
        <v>0.30188679245283018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3"/>
        <v>0.11320754716981132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3"/>
        <v>3.7735849056603772E-2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16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18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27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27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26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0.52173913043478259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1570.7317073170732</v>
      </c>
      <c r="P2" s="79">
        <v>41</v>
      </c>
      <c r="Q2" s="63">
        <v>64400</v>
      </c>
    </row>
    <row r="3" spans="1:17">
      <c r="A3" s="19" t="s">
        <v>8</v>
      </c>
      <c r="B3" s="122">
        <v>324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0.46739130434782611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1190.2439024390244</v>
      </c>
      <c r="P3" s="80">
        <v>41</v>
      </c>
      <c r="Q3" s="64">
        <v>48800</v>
      </c>
    </row>
    <row r="4" spans="1:17">
      <c r="A4" s="19" t="s">
        <v>6</v>
      </c>
      <c r="B4" s="124">
        <v>637.90000000000009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0.44565217391304346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15</v>
      </c>
      <c r="P4" s="80">
        <v>40</v>
      </c>
      <c r="Q4" s="64">
        <v>600</v>
      </c>
    </row>
    <row r="5" spans="1:17">
      <c r="A5" s="19" t="s">
        <v>7</v>
      </c>
      <c r="B5" s="126">
        <f>IF(B$2=0,0,B$4/B$2)</f>
        <v>15.558536585365855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0.35869565217391303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1283.7837837837837</v>
      </c>
      <c r="P5" s="80">
        <v>37</v>
      </c>
      <c r="Q5" s="64">
        <v>47500</v>
      </c>
    </row>
    <row r="6" spans="1:17">
      <c r="A6" s="19" t="s">
        <v>1</v>
      </c>
      <c r="B6" s="128">
        <f>IF(B$2=0,0,(B$7*1+B$8*2+B$9*3+B$10*4)/B$2)</f>
        <v>2.0731707317073171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0.2608695652173913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664.70588235294122</v>
      </c>
      <c r="P6" s="80">
        <v>34</v>
      </c>
      <c r="Q6" s="64">
        <v>22600</v>
      </c>
    </row>
    <row r="7" spans="1:17">
      <c r="A7" s="19" t="s">
        <v>2</v>
      </c>
      <c r="B7" s="13">
        <v>15</v>
      </c>
      <c r="C7" s="6">
        <f t="shared" ref="C7:C12" si="2">IF(B$2=0,0,B7/B$2)</f>
        <v>0.36585365853658536</v>
      </c>
      <c r="E7" s="33" t="s">
        <v>55</v>
      </c>
      <c r="F7" s="30" t="s">
        <v>155</v>
      </c>
      <c r="G7" s="13">
        <v>20</v>
      </c>
      <c r="H7" s="94">
        <f>IF(B$17=0,0,G7/B$17)</f>
        <v>0.21739130434782608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1358.3333333333333</v>
      </c>
      <c r="P7" s="80">
        <v>24</v>
      </c>
      <c r="Q7" s="64">
        <v>32600</v>
      </c>
    </row>
    <row r="8" spans="1:17">
      <c r="A8" s="19" t="s">
        <v>3</v>
      </c>
      <c r="B8" s="13">
        <v>12</v>
      </c>
      <c r="C8" s="6">
        <f>IF(B$2=0,0,B8/B$2)</f>
        <v>0.29268292682926828</v>
      </c>
      <c r="E8" s="33" t="s">
        <v>182</v>
      </c>
      <c r="F8" s="30" t="s">
        <v>19</v>
      </c>
      <c r="G8" s="13">
        <v>18</v>
      </c>
      <c r="H8" s="94">
        <f>IF(B$17=0,0,G8/B$17)</f>
        <v>0.19565217391304349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15</v>
      </c>
      <c r="Q8" s="64">
        <v>-20500</v>
      </c>
    </row>
    <row r="9" spans="1:17">
      <c r="A9" s="20" t="s">
        <v>4</v>
      </c>
      <c r="B9" s="14">
        <v>10</v>
      </c>
      <c r="C9" s="7">
        <f>IF(B$2=0,0,B9/B$2)</f>
        <v>0.24390243902439024</v>
      </c>
      <c r="E9" s="33" t="s">
        <v>57</v>
      </c>
      <c r="F9" s="30" t="s">
        <v>21</v>
      </c>
      <c r="G9" s="13">
        <v>18</v>
      </c>
      <c r="H9" s="94">
        <f>IF(B$17=0,0,G9/B$17)</f>
        <v>0.19565217391304349</v>
      </c>
      <c r="I9" s="56">
        <v>24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9.7560975609756101E-2</v>
      </c>
      <c r="E10" s="33" t="s">
        <v>59</v>
      </c>
      <c r="F10" s="30" t="s">
        <v>23</v>
      </c>
      <c r="G10" s="13">
        <v>16</v>
      </c>
      <c r="H10" s="94">
        <f>IF(B$17=0,0,G10/B$17)</f>
        <v>0.17391304347826086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0.65853658536585369</v>
      </c>
      <c r="E11" s="33" t="s">
        <v>183</v>
      </c>
      <c r="F11" s="30" t="s">
        <v>186</v>
      </c>
      <c r="G11" s="13">
        <v>3</v>
      </c>
      <c r="H11" s="94">
        <f>IF(B$17=0,0,G11/B$17)</f>
        <v>3.2608695652173912E-2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2.1739130434782608E-2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67</v>
      </c>
      <c r="C13" s="11">
        <f>IF(B$3=0,0,B13/B$3)</f>
        <v>0.20679012345679013</v>
      </c>
      <c r="E13" s="33" t="s">
        <v>67</v>
      </c>
      <c r="F13" s="30" t="s">
        <v>31</v>
      </c>
      <c r="G13" s="13">
        <v>2</v>
      </c>
      <c r="H13" s="94">
        <f>IF(B$17=0,0,G13/B$17)</f>
        <v>2.1739130434782608E-2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13.16</v>
      </c>
      <c r="P13" s="80">
        <v>5</v>
      </c>
      <c r="Q13" s="68">
        <v>65.8</v>
      </c>
    </row>
    <row r="14" spans="1:17">
      <c r="A14" s="19" t="s">
        <v>94</v>
      </c>
      <c r="B14" s="13">
        <v>73</v>
      </c>
      <c r="C14" s="6">
        <f>IF(B$3=0,0,B14/B$3)</f>
        <v>0.22530864197530864</v>
      </c>
      <c r="E14" s="33" t="s">
        <v>74</v>
      </c>
      <c r="F14" s="30" t="s">
        <v>38</v>
      </c>
      <c r="G14" s="13">
        <v>2</v>
      </c>
      <c r="H14" s="94">
        <f>IF(B$17=0,0,G14/B$17)</f>
        <v>2.1739130434782608E-2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48</v>
      </c>
      <c r="C15" s="4">
        <f>IF(B$13=0,0,B15/B$13)</f>
        <v>0.71641791044776115</v>
      </c>
      <c r="E15" s="33" t="s">
        <v>77</v>
      </c>
      <c r="F15" s="30" t="s">
        <v>41</v>
      </c>
      <c r="G15" s="13">
        <v>2</v>
      </c>
      <c r="H15" s="94">
        <f>IF(B$17=0,0,G15/B$17)</f>
        <v>2.1739130434782608E-2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32.353846153846149</v>
      </c>
      <c r="P15" s="81">
        <v>13</v>
      </c>
      <c r="Q15" s="69">
        <v>420.59999999999997</v>
      </c>
    </row>
    <row r="16" spans="1:17">
      <c r="A16" s="18" t="s">
        <v>100</v>
      </c>
      <c r="B16" s="12">
        <f>B22</f>
        <v>34</v>
      </c>
      <c r="C16" s="4">
        <f>IF(B$14=0,0,B16/B$14)</f>
        <v>0.46575342465753422</v>
      </c>
      <c r="E16" s="33" t="s">
        <v>61</v>
      </c>
      <c r="F16" s="30" t="s">
        <v>25</v>
      </c>
      <c r="G16" s="13">
        <v>1</v>
      </c>
      <c r="H16" s="94">
        <f>IF(B$17=0,0,G16/B$17)</f>
        <v>1.0869565217391304E-2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92</v>
      </c>
      <c r="C17" s="4">
        <f>IF(B$3=0,0,B17/B$3)</f>
        <v>0.2839506172839506</v>
      </c>
      <c r="E17" s="33" t="s">
        <v>62</v>
      </c>
      <c r="F17" s="30" t="s">
        <v>26</v>
      </c>
      <c r="G17" s="13">
        <v>1</v>
      </c>
      <c r="H17" s="94">
        <f>IF(B$17=0,0,G17/B$17)</f>
        <v>1.0869565217391304E-2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0.11728395061728394</v>
      </c>
      <c r="E18" s="33" t="s">
        <v>66</v>
      </c>
      <c r="F18" s="30" t="s">
        <v>30</v>
      </c>
      <c r="G18" s="13">
        <v>1</v>
      </c>
      <c r="H18" s="94">
        <f>IF(B$17=0,0,G18/B$17)</f>
        <v>1.0869565217391304E-2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 t="shared" ref="O18:O34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33</v>
      </c>
      <c r="C19" s="6">
        <f>IF(B$17=0,0,B19/B$17)</f>
        <v>0.35869565217391303</v>
      </c>
      <c r="E19" s="33" t="s">
        <v>71</v>
      </c>
      <c r="F19" s="30" t="s">
        <v>35</v>
      </c>
      <c r="G19" s="13">
        <v>1</v>
      </c>
      <c r="H19" s="94">
        <f>IF(B$17=0,0,G19/B$17)</f>
        <v>1.0869565217391304E-2</v>
      </c>
      <c r="I19" s="56">
        <v>17</v>
      </c>
      <c r="K19" s="5">
        <v>17</v>
      </c>
      <c r="L19" s="61">
        <v>164.89999999999998</v>
      </c>
      <c r="N19" s="76" t="s">
        <v>277</v>
      </c>
      <c r="O19" s="86">
        <f t="shared" si="3"/>
        <v>36.739999999999995</v>
      </c>
      <c r="P19" s="80">
        <v>5</v>
      </c>
      <c r="Q19" s="68">
        <v>183.7</v>
      </c>
    </row>
    <row r="20" spans="1:17">
      <c r="A20" s="19" t="s">
        <v>11</v>
      </c>
      <c r="B20" s="13">
        <v>59</v>
      </c>
      <c r="C20" s="6">
        <f>IF(B$17=0,0,B20/B$17)</f>
        <v>0.64130434782608692</v>
      </c>
      <c r="E20" s="33" t="s">
        <v>78</v>
      </c>
      <c r="F20" s="30" t="s">
        <v>42</v>
      </c>
      <c r="G20" s="13">
        <v>1</v>
      </c>
      <c r="H20" s="94">
        <f>IF(B$17=0,0,G20/B$17)</f>
        <v>1.0869565217391304E-2</v>
      </c>
      <c r="I20" s="56">
        <v>7</v>
      </c>
      <c r="K20" s="5">
        <v>18</v>
      </c>
      <c r="L20" s="61">
        <v>145.99999999999997</v>
      </c>
      <c r="N20" s="76" t="s">
        <v>235</v>
      </c>
      <c r="O20" s="86">
        <f t="shared" si="3"/>
        <v>35.621428571428567</v>
      </c>
      <c r="P20" s="80">
        <v>14</v>
      </c>
      <c r="Q20" s="68">
        <v>498.69999999999993</v>
      </c>
    </row>
    <row r="21" spans="1:17">
      <c r="A21" s="19" t="s">
        <v>151</v>
      </c>
      <c r="B21" s="13">
        <v>48</v>
      </c>
      <c r="C21" s="6">
        <f>IF(B$17=0,0,B21/B$17)</f>
        <v>0.52173913043478259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297</v>
      </c>
      <c r="O21" s="86">
        <f t="shared" si="3"/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34</v>
      </c>
      <c r="C22" s="6">
        <f>IF(B$17=0,0,B22/B$17)</f>
        <v>0.36956521739130432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258</v>
      </c>
      <c r="O22" s="86">
        <f t="shared" si="3"/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10</v>
      </c>
      <c r="C23" s="6">
        <f>IF(B$17=0,0,B23/B$17)</f>
        <v>0.10869565217391304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169</v>
      </c>
      <c r="O23" s="86">
        <f t="shared" si="3"/>
        <v>26.737500000000004</v>
      </c>
      <c r="P23" s="80">
        <v>8</v>
      </c>
      <c r="Q23" s="68">
        <v>213.90000000000003</v>
      </c>
    </row>
    <row r="24" spans="1:17">
      <c r="A24" s="19" t="s">
        <v>5</v>
      </c>
      <c r="B24" s="16">
        <f>IF(B$17=0,0,C24/B$17)</f>
        <v>5828.260869565217</v>
      </c>
      <c r="C24" s="8">
        <v>536200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24.43</v>
      </c>
      <c r="P24" s="80">
        <v>20</v>
      </c>
      <c r="Q24" s="68">
        <v>488.6</v>
      </c>
    </row>
    <row r="25" spans="1:17">
      <c r="A25" s="20" t="s">
        <v>133</v>
      </c>
      <c r="B25" s="97">
        <f>IF($B$17-B$16=0,0,C25/($B$17-B$16))</f>
        <v>7220.6896551724139</v>
      </c>
      <c r="C25" s="98">
        <v>418800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3452.9411764705883</v>
      </c>
      <c r="C26" s="98">
        <v>117400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-4060.5263157894738</v>
      </c>
      <c r="C27" s="98">
        <v>-154300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 t="shared" si="3"/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 t="shared" si="3"/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 t="shared" si="3"/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244</v>
      </c>
      <c r="O31" s="86">
        <f t="shared" si="3"/>
        <v>5.333333333333333</v>
      </c>
      <c r="P31" s="80">
        <v>3</v>
      </c>
      <c r="Q31" s="68">
        <v>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0.93846153846153757</v>
      </c>
      <c r="P32" s="80">
        <v>13</v>
      </c>
      <c r="Q32" s="68">
        <v>12.199999999999989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11</v>
      </c>
      <c r="C35" s="102">
        <f t="shared" ref="C35:C47" si="4">IF(B$17=0,0,B35/B$17)</f>
        <v>0.11956521739130435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26</v>
      </c>
      <c r="C36" s="6">
        <f t="shared" si="4"/>
        <v>0.28260869565217389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21</v>
      </c>
      <c r="C37" s="6">
        <f t="shared" si="4"/>
        <v>0.22826086956521738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15</v>
      </c>
      <c r="C38" s="6">
        <f t="shared" si="4"/>
        <v>0.16304347826086957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13</v>
      </c>
      <c r="C39" s="6">
        <f t="shared" si="4"/>
        <v>0.14130434782608695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3.2608695652173912E-2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4"/>
        <v>3.2608695652173912E-2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181</v>
      </c>
      <c r="F2" s="29" t="s">
        <v>156</v>
      </c>
      <c r="G2" s="12">
        <v>41</v>
      </c>
      <c r="H2" s="93">
        <f>IF(B$17=0,0,G2/B$17)</f>
        <v>0.6029411764705882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-1686.9565217391305</v>
      </c>
      <c r="P2" s="79">
        <v>46</v>
      </c>
      <c r="Q2" s="63">
        <v>-77600</v>
      </c>
    </row>
    <row r="3" spans="1:17">
      <c r="A3" s="19" t="s">
        <v>8</v>
      </c>
      <c r="B3" s="122">
        <v>350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0.58823529411764708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139.13043478260869</v>
      </c>
      <c r="P3" s="80">
        <v>46</v>
      </c>
      <c r="Q3" s="64">
        <v>6400</v>
      </c>
    </row>
    <row r="4" spans="1:17">
      <c r="A4" s="19" t="s">
        <v>6</v>
      </c>
      <c r="B4" s="124">
        <v>-297.49999999999994</v>
      </c>
      <c r="C4" s="125"/>
      <c r="E4" s="33" t="s">
        <v>184</v>
      </c>
      <c r="F4" s="30" t="s">
        <v>187</v>
      </c>
      <c r="G4" s="13">
        <v>39</v>
      </c>
      <c r="H4" s="94">
        <f>IF(B$17=0,0,G4/B$17)</f>
        <v>0.57352941176470584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377.77777777777777</v>
      </c>
      <c r="P4" s="80">
        <v>45</v>
      </c>
      <c r="Q4" s="64">
        <v>17000</v>
      </c>
    </row>
    <row r="5" spans="1:17">
      <c r="A5" s="19" t="s">
        <v>7</v>
      </c>
      <c r="B5" s="126">
        <f>IF(B$2=0,0,B$4/B$2)</f>
        <v>-6.4673913043478253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0.3235294117647059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-1565.1162790697674</v>
      </c>
      <c r="P5" s="80">
        <v>43</v>
      </c>
      <c r="Q5" s="64">
        <v>-67300</v>
      </c>
    </row>
    <row r="6" spans="1:17">
      <c r="A6" s="19" t="s">
        <v>1</v>
      </c>
      <c r="B6" s="128">
        <f>IF(B$2=0,0,(B$7*1+B$8*2+B$9*3+B$10*4)/B$2)</f>
        <v>2.6739130434782608</v>
      </c>
      <c r="C6" s="129"/>
      <c r="E6" s="33" t="s">
        <v>56</v>
      </c>
      <c r="F6" s="30" t="s">
        <v>185</v>
      </c>
      <c r="G6" s="13">
        <v>21</v>
      </c>
      <c r="H6" s="94">
        <f>IF(B$17=0,0,G6/B$17)</f>
        <v>0.30882352941176472</v>
      </c>
      <c r="I6" s="56">
        <v>15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-1063.8888888888889</v>
      </c>
      <c r="P6" s="80">
        <v>36</v>
      </c>
      <c r="Q6" s="64">
        <v>-38300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15</v>
      </c>
      <c r="H7" s="94">
        <f>IF(B$17=0,0,G7/B$17)</f>
        <v>0.22058823529411764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1483.3333333333333</v>
      </c>
      <c r="P7" s="80">
        <v>24</v>
      </c>
      <c r="Q7" s="64">
        <v>35600</v>
      </c>
    </row>
    <row r="8" spans="1:17">
      <c r="A8" s="19" t="s">
        <v>3</v>
      </c>
      <c r="B8" s="13">
        <v>7</v>
      </c>
      <c r="C8" s="6">
        <f>IF(B$2=0,0,B8/B$2)</f>
        <v>0.15217391304347827</v>
      </c>
      <c r="E8" s="33" t="s">
        <v>57</v>
      </c>
      <c r="F8" s="30" t="s">
        <v>21</v>
      </c>
      <c r="G8" s="13">
        <v>11</v>
      </c>
      <c r="H8" s="94">
        <f>IF(B$17=0,0,G8/B$17)</f>
        <v>0.16176470588235295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1422.2222222222222</v>
      </c>
      <c r="P8" s="80">
        <v>9</v>
      </c>
      <c r="Q8" s="64">
        <v>12800</v>
      </c>
    </row>
    <row r="9" spans="1:17">
      <c r="A9" s="20" t="s">
        <v>4</v>
      </c>
      <c r="B9" s="14">
        <v>14</v>
      </c>
      <c r="C9" s="7">
        <f>IF(B$2=0,0,B9/B$2)</f>
        <v>0.30434782608695654</v>
      </c>
      <c r="E9" s="33" t="s">
        <v>59</v>
      </c>
      <c r="F9" s="30" t="s">
        <v>23</v>
      </c>
      <c r="G9" s="13">
        <v>9</v>
      </c>
      <c r="H9" s="94">
        <f>IF(B$17=0,0,G9/B$17)</f>
        <v>0.13235294117647059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0.30434782608695654</v>
      </c>
      <c r="E10" s="33" t="s">
        <v>182</v>
      </c>
      <c r="F10" s="30" t="s">
        <v>19</v>
      </c>
      <c r="G10" s="13">
        <v>7</v>
      </c>
      <c r="H10" s="94">
        <f>IF(B$17=0,0,G10/B$17)</f>
        <v>0.10294117647058823</v>
      </c>
      <c r="I10" s="56">
        <v>17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0.39130434782608697</v>
      </c>
      <c r="E11" s="33" t="s">
        <v>58</v>
      </c>
      <c r="F11" s="30" t="s">
        <v>22</v>
      </c>
      <c r="G11" s="13">
        <v>6</v>
      </c>
      <c r="H11" s="94">
        <f>IF(B$17=0,0,G11/B$17)</f>
        <v>8.8235294117647065E-2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2.1739130434782608E-2</v>
      </c>
      <c r="E12" s="33" t="s">
        <v>74</v>
      </c>
      <c r="F12" s="30" t="s">
        <v>38</v>
      </c>
      <c r="G12" s="13">
        <v>6</v>
      </c>
      <c r="H12" s="94">
        <f>IF(B$17=0,0,G12/B$17)</f>
        <v>8.8235294117647065E-2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77</v>
      </c>
      <c r="C13" s="11">
        <f>IF(B$3=0,0,B13/B$3)</f>
        <v>0.22</v>
      </c>
      <c r="E13" s="33" t="s">
        <v>66</v>
      </c>
      <c r="F13" s="30" t="s">
        <v>30</v>
      </c>
      <c r="G13" s="13">
        <v>3</v>
      </c>
      <c r="H13" s="94">
        <f>IF(B$17=0,0,G13/B$17)</f>
        <v>4.4117647058823532E-2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80</v>
      </c>
      <c r="C14" s="6">
        <f>IF(B$3=0,0,B14/B$3)</f>
        <v>0.22857142857142856</v>
      </c>
      <c r="E14" s="33" t="s">
        <v>183</v>
      </c>
      <c r="F14" s="30" t="s">
        <v>186</v>
      </c>
      <c r="G14" s="13">
        <v>3</v>
      </c>
      <c r="H14" s="94">
        <f>IF(B$17=0,0,G14/B$17)</f>
        <v>4.4117647058823532E-2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-3.14</v>
      </c>
      <c r="P14" s="80">
        <v>10</v>
      </c>
      <c r="Q14" s="68">
        <v>-31.400000000000002</v>
      </c>
    </row>
    <row r="15" spans="1:17">
      <c r="A15" s="18" t="s">
        <v>99</v>
      </c>
      <c r="B15" s="12">
        <f>B21</f>
        <v>41</v>
      </c>
      <c r="C15" s="4">
        <f>IF(B$13=0,0,B15/B$13)</f>
        <v>0.53246753246753242</v>
      </c>
      <c r="E15" s="33" t="s">
        <v>63</v>
      </c>
      <c r="F15" s="30" t="s">
        <v>27</v>
      </c>
      <c r="G15" s="13">
        <v>2</v>
      </c>
      <c r="H15" s="94">
        <f>IF(B$17=0,0,G15/B$17)</f>
        <v>2.9411764705882353E-2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-29.51</v>
      </c>
      <c r="P15" s="81">
        <v>10</v>
      </c>
      <c r="Q15" s="69">
        <v>-295.10000000000002</v>
      </c>
    </row>
    <row r="16" spans="1:17">
      <c r="A16" s="18" t="s">
        <v>100</v>
      </c>
      <c r="B16" s="12">
        <f>B22</f>
        <v>25</v>
      </c>
      <c r="C16" s="4">
        <f>IF(B$14=0,0,B16/B$14)</f>
        <v>0.3125</v>
      </c>
      <c r="E16" s="33" t="s">
        <v>67</v>
      </c>
      <c r="F16" s="30" t="s">
        <v>31</v>
      </c>
      <c r="G16" s="13">
        <v>1</v>
      </c>
      <c r="H16" s="94">
        <f>IF(B$17=0,0,G16/B$17)</f>
        <v>1.4705882352941176E-2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68</v>
      </c>
      <c r="C17" s="4">
        <f>IF(B$3=0,0,B17/B$3)</f>
        <v>0.19428571428571428</v>
      </c>
      <c r="E17" s="33" t="s">
        <v>69</v>
      </c>
      <c r="F17" s="30" t="s">
        <v>33</v>
      </c>
      <c r="G17" s="13">
        <v>1</v>
      </c>
      <c r="H17" s="94">
        <f>IF(B$17=0,0,G17/B$17)</f>
        <v>1.4705882352941176E-2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0.18285714285714286</v>
      </c>
      <c r="E18" s="33" t="s">
        <v>76</v>
      </c>
      <c r="F18" s="30" t="s">
        <v>40</v>
      </c>
      <c r="G18" s="13">
        <v>1</v>
      </c>
      <c r="H18" s="94">
        <f>IF(B$17=0,0,G18/B$17)</f>
        <v>1.4705882352941176E-2</v>
      </c>
      <c r="I18" s="56">
        <v>5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24</v>
      </c>
      <c r="C19" s="6">
        <f>IF(B$17=0,0,B19/B$17)</f>
        <v>0.35294117647058826</v>
      </c>
      <c r="E19" s="33" t="s">
        <v>77</v>
      </c>
      <c r="F19" s="30" t="s">
        <v>41</v>
      </c>
      <c r="G19" s="13">
        <v>1</v>
      </c>
      <c r="H19" s="94">
        <f>IF(B$17=0,0,G19/B$17)</f>
        <v>1.4705882352941176E-2</v>
      </c>
      <c r="I19" s="56">
        <v>21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44</v>
      </c>
      <c r="C20" s="6">
        <f>IF(B$17=0,0,B20/B$17)</f>
        <v>0.6470588235294118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277</v>
      </c>
      <c r="O20" s="86">
        <f>IF(P20=0,0,Q20/P20)</f>
        <v>40.1</v>
      </c>
      <c r="P20" s="80">
        <v>9</v>
      </c>
      <c r="Q20" s="68">
        <v>360.90000000000003</v>
      </c>
    </row>
    <row r="21" spans="1:17">
      <c r="A21" s="19" t="s">
        <v>151</v>
      </c>
      <c r="B21" s="13">
        <v>41</v>
      </c>
      <c r="C21" s="6">
        <f>IF(B$17=0,0,B21/B$17)</f>
        <v>0.6029411764705882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25</v>
      </c>
      <c r="C22" s="6">
        <f>IF(B$17=0,0,B22/B$17)</f>
        <v>0.36764705882352944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2.9411764705882353E-2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12.430769230769233</v>
      </c>
      <c r="P23" s="80">
        <v>13</v>
      </c>
      <c r="Q23" s="68">
        <v>161.60000000000002</v>
      </c>
    </row>
    <row r="24" spans="1:17">
      <c r="A24" s="19" t="s">
        <v>5</v>
      </c>
      <c r="B24" s="16">
        <f>IF(B$17=0,0,C24/B$17)</f>
        <v>6594.1176470588234</v>
      </c>
      <c r="C24" s="8">
        <v>448400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8348.8372093023263</v>
      </c>
      <c r="C25" s="98">
        <v>359000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324</v>
      </c>
      <c r="O25" s="86">
        <f>IF(P25=0,0,Q25/P25)</f>
        <v>-2.8999999999999986</v>
      </c>
      <c r="P25" s="80">
        <v>2</v>
      </c>
      <c r="Q25" s="68">
        <v>-5.7999999999999972</v>
      </c>
    </row>
    <row r="26" spans="1:17">
      <c r="A26" s="20" t="s">
        <v>134</v>
      </c>
      <c r="B26" s="97">
        <f>IF(B$16=0,0,C26/B$16)</f>
        <v>3576</v>
      </c>
      <c r="C26" s="98">
        <v>89400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141.5</v>
      </c>
      <c r="N26" s="76" t="s">
        <v>255</v>
      </c>
      <c r="O26" s="86">
        <f>IF(P26=0,0,Q26/P26)</f>
        <v>-13.000000000000002</v>
      </c>
      <c r="P26" s="80">
        <v>9</v>
      </c>
      <c r="Q26" s="68">
        <v>-117.00000000000001</v>
      </c>
    </row>
    <row r="27" spans="1:17">
      <c r="A27" s="20" t="s">
        <v>132</v>
      </c>
      <c r="B27" s="97">
        <f>IF(B$18=0,0,C27/B$18)</f>
        <v>-5596.875</v>
      </c>
      <c r="C27" s="98">
        <v>-358200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265</v>
      </c>
      <c r="O27" s="86">
        <f>IF(P27=0,0,Q27/P27)</f>
        <v>-14.87142857142857</v>
      </c>
      <c r="P27" s="80">
        <v>14</v>
      </c>
      <c r="Q27" s="68">
        <v>-208.2</v>
      </c>
    </row>
    <row r="28" spans="1:17">
      <c r="A28" s="19" t="s">
        <v>130</v>
      </c>
      <c r="B28" s="13">
        <v>4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>IF(P28=0,0,Q28/P28)</f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169</v>
      </c>
      <c r="O29" s="86">
        <f>IF(P29=0,0,Q29/P29)</f>
        <v>-19.87777777777778</v>
      </c>
      <c r="P29" s="80">
        <v>9</v>
      </c>
      <c r="Q29" s="68">
        <v>-178.90000000000003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-24.429999999999996</v>
      </c>
      <c r="P32" s="80">
        <v>20</v>
      </c>
      <c r="Q32" s="68">
        <v>-488.59999999999991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-25.02</v>
      </c>
      <c r="P33" s="80">
        <v>10</v>
      </c>
      <c r="Q33" s="68">
        <v>-250.2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>IF(P34=0,0,Q34/P34)</f>
        <v>-32.083333333333343</v>
      </c>
      <c r="P34" s="80">
        <v>18</v>
      </c>
      <c r="Q34" s="68">
        <v>-577.50000000000011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0.19117647058823528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304</v>
      </c>
      <c r="O35" s="86">
        <f>IF(P35=0,0,Q35/P35)</f>
        <v>-41.179999999999993</v>
      </c>
      <c r="P35" s="80">
        <v>10</v>
      </c>
      <c r="Q35" s="68">
        <v>-411.79999999999995</v>
      </c>
    </row>
    <row r="36" spans="1:17">
      <c r="A36" s="19" t="s">
        <v>135</v>
      </c>
      <c r="B36" s="13">
        <v>10</v>
      </c>
      <c r="C36" s="6">
        <f t="shared" si="3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0.22058823529411764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9</v>
      </c>
      <c r="C38" s="6">
        <f t="shared" si="3"/>
        <v>0.13235294117647059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3"/>
        <v>0.11764705882352941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4.4117647058823532E-2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1.4705882352941176E-2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1.4705882352941176E-2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0.70588235294117652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-2352.6315789473683</v>
      </c>
      <c r="P2" s="79">
        <v>19</v>
      </c>
      <c r="Q2" s="63">
        <v>-44700</v>
      </c>
    </row>
    <row r="3" spans="1:17">
      <c r="A3" s="19" t="s">
        <v>8</v>
      </c>
      <c r="B3" s="122">
        <v>132</v>
      </c>
      <c r="C3" s="123"/>
      <c r="E3" s="33" t="s">
        <v>54</v>
      </c>
      <c r="F3" s="30" t="s">
        <v>20</v>
      </c>
      <c r="G3" s="13">
        <v>10</v>
      </c>
      <c r="H3" s="94">
        <f>IF(B$17=0,0,G3/B$17)</f>
        <v>0.58823529411764708</v>
      </c>
      <c r="I3" s="56">
        <v>15</v>
      </c>
      <c r="K3" s="5">
        <v>1</v>
      </c>
      <c r="L3" s="61">
        <v>-47</v>
      </c>
      <c r="N3" s="76" t="s">
        <v>104</v>
      </c>
      <c r="O3" s="83">
        <f t="shared" si="0"/>
        <v>-2489.4736842105262</v>
      </c>
      <c r="P3" s="80">
        <v>19</v>
      </c>
      <c r="Q3" s="64">
        <v>-47300</v>
      </c>
    </row>
    <row r="4" spans="1:17">
      <c r="A4" s="19" t="s">
        <v>6</v>
      </c>
      <c r="B4" s="124">
        <v>-307.69999999999987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0.58823529411764708</v>
      </c>
      <c r="I4" s="56">
        <v>7</v>
      </c>
      <c r="K4" s="5">
        <v>2</v>
      </c>
      <c r="L4" s="61">
        <v>-38</v>
      </c>
      <c r="N4" s="76" t="s">
        <v>105</v>
      </c>
      <c r="O4" s="83">
        <f t="shared" si="0"/>
        <v>-1915.7894736842106</v>
      </c>
      <c r="P4" s="80">
        <v>19</v>
      </c>
      <c r="Q4" s="64">
        <v>-36400</v>
      </c>
    </row>
    <row r="5" spans="1:17">
      <c r="A5" s="19" t="s">
        <v>7</v>
      </c>
      <c r="B5" s="126">
        <f>IF(B$2=0,0,B$4/B$2)</f>
        <v>-16.194736842105257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0.52941176470588236</v>
      </c>
      <c r="I5" s="56">
        <v>3</v>
      </c>
      <c r="K5" s="5">
        <v>3</v>
      </c>
      <c r="L5" s="61">
        <v>-56.4</v>
      </c>
      <c r="N5" s="76" t="s">
        <v>157</v>
      </c>
      <c r="O5" s="83">
        <f>IF(P5=0,0,Q5/P5)</f>
        <v>550</v>
      </c>
      <c r="P5" s="80">
        <v>16</v>
      </c>
      <c r="Q5" s="64">
        <v>8800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7</v>
      </c>
      <c r="H6" s="94">
        <f>IF(B$17=0,0,G6/B$17)</f>
        <v>0.41176470588235292</v>
      </c>
      <c r="I6" s="56">
        <v>19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3863.6363636363635</v>
      </c>
      <c r="P6" s="80">
        <v>11</v>
      </c>
      <c r="Q6" s="64">
        <v>42500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56</v>
      </c>
      <c r="F7" s="30" t="s">
        <v>185</v>
      </c>
      <c r="G7" s="13">
        <v>5</v>
      </c>
      <c r="H7" s="94">
        <f>IF(B$17=0,0,G7/B$17)</f>
        <v>0.29411764705882354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-142.85714285714286</v>
      </c>
      <c r="P7" s="80">
        <v>7</v>
      </c>
      <c r="Q7" s="64">
        <v>-1000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3</v>
      </c>
      <c r="H8" s="94">
        <f>IF(B$17=0,0,G8/B$17)</f>
        <v>0.17647058823529413</v>
      </c>
      <c r="I8" s="56">
        <v>29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4</v>
      </c>
      <c r="C9" s="7">
        <f>IF(B$2=0,0,B9/B$2)</f>
        <v>0.21052631578947367</v>
      </c>
      <c r="E9" s="33" t="s">
        <v>59</v>
      </c>
      <c r="F9" s="30" t="s">
        <v>23</v>
      </c>
      <c r="G9" s="13">
        <v>2</v>
      </c>
      <c r="H9" s="94">
        <f>IF(B$17=0,0,G9/B$17)</f>
        <v>0.11764705882352941</v>
      </c>
      <c r="I9" s="56">
        <v>22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0.47368421052631576</v>
      </c>
      <c r="E10" s="33" t="s">
        <v>61</v>
      </c>
      <c r="F10" s="30" t="s">
        <v>25</v>
      </c>
      <c r="G10" s="13">
        <v>1</v>
      </c>
      <c r="H10" s="94">
        <f>IF(B$17=0,0,G10/B$17)</f>
        <v>5.8823529411764705E-2</v>
      </c>
      <c r="I10" s="56">
        <v>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0.31578947368421051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2.7799999999999989</v>
      </c>
      <c r="P12" s="79">
        <v>5</v>
      </c>
      <c r="Q12" s="67">
        <v>13.899999999999995</v>
      </c>
    </row>
    <row r="13" spans="1:17">
      <c r="A13" s="22" t="s">
        <v>97</v>
      </c>
      <c r="B13" s="15">
        <v>34</v>
      </c>
      <c r="C13" s="11">
        <f>IF(B$3=0,0,B13/B$3)</f>
        <v>0.25757575757575757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24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-31.240000000000002</v>
      </c>
      <c r="P14" s="80">
        <v>5</v>
      </c>
      <c r="Q14" s="68">
        <v>-156.20000000000002</v>
      </c>
    </row>
    <row r="15" spans="1:17">
      <c r="A15" s="18" t="s">
        <v>99</v>
      </c>
      <c r="B15" s="12">
        <f>B21</f>
        <v>12</v>
      </c>
      <c r="C15" s="4">
        <f>IF(B$13=0,0,B15/B$13)</f>
        <v>0.35294117647058826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5</v>
      </c>
      <c r="C16" s="4">
        <f>IF(B$14=0,0,B16/B$14)</f>
        <v>0.20833333333333334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0.12878787878787878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0.15909090909090909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-373.59999999999991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6</v>
      </c>
      <c r="C19" s="6">
        <f>IF(B$17=0,0,B19/B$17)</f>
        <v>0.35294117647058826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11</v>
      </c>
      <c r="C20" s="6">
        <f>IF(B$17=0,0,B20/B$17)</f>
        <v>0.6470588235294118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-287.99999999999989</v>
      </c>
      <c r="N20" s="76" t="s">
        <v>195</v>
      </c>
      <c r="O20" s="86">
        <f>IF(P20=0,0,Q20/P20)</f>
        <v>18.339999999999996</v>
      </c>
      <c r="P20" s="80">
        <v>5</v>
      </c>
      <c r="Q20" s="68">
        <v>91.699999999999989</v>
      </c>
    </row>
    <row r="21" spans="1:17">
      <c r="A21" s="19" t="s">
        <v>151</v>
      </c>
      <c r="B21" s="13">
        <v>12</v>
      </c>
      <c r="C21" s="6">
        <f>IF(B$17=0,0,B21/B$17)</f>
        <v>0.70588235294117652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-307.69999999999987</v>
      </c>
      <c r="N21" s="76" t="s">
        <v>304</v>
      </c>
      <c r="O21" s="86">
        <f>IF(P21=0,0,Q21/P21)</f>
        <v>7.5</v>
      </c>
      <c r="P21" s="80">
        <v>2</v>
      </c>
      <c r="Q21" s="68">
        <v>15</v>
      </c>
    </row>
    <row r="22" spans="1:17">
      <c r="A22" s="19" t="s">
        <v>149</v>
      </c>
      <c r="B22" s="13">
        <v>5</v>
      </c>
      <c r="C22" s="6">
        <f>IF(B$17=0,0,B22/B$17)</f>
        <v>0.29411764705882354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324</v>
      </c>
      <c r="O22" s="86">
        <f>IF(P22=0,0,Q22/P22)</f>
        <v>5.0499999999999972</v>
      </c>
      <c r="P22" s="80">
        <v>2</v>
      </c>
      <c r="Q22" s="68">
        <v>10.099999999999994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235</v>
      </c>
      <c r="O23" s="86">
        <f>IF(P23=0,0,Q23/P23)</f>
        <v>-11.38</v>
      </c>
      <c r="P23" s="80">
        <v>5</v>
      </c>
      <c r="Q23" s="68">
        <v>-56.900000000000006</v>
      </c>
    </row>
    <row r="24" spans="1:17">
      <c r="A24" s="19" t="s">
        <v>5</v>
      </c>
      <c r="B24" s="16">
        <f>IF(B$17=0,0,C24/B$17)</f>
        <v>7158.8235294117649</v>
      </c>
      <c r="C24" s="8">
        <v>121700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265</v>
      </c>
      <c r="O24" s="86">
        <f>IF(P24=0,0,Q24/P24)</f>
        <v>-22.78</v>
      </c>
      <c r="P24" s="80">
        <v>5</v>
      </c>
      <c r="Q24" s="68">
        <v>-113.9</v>
      </c>
    </row>
    <row r="25" spans="1:17">
      <c r="A25" s="20" t="s">
        <v>133</v>
      </c>
      <c r="B25" s="97">
        <f>IF($B$17-B$16=0,0,C25/($B$17-B$16))</f>
        <v>8525</v>
      </c>
      <c r="C25" s="98">
        <v>102300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276</v>
      </c>
      <c r="O25" s="86">
        <f>IF(P25=0,0,Q25/P25)</f>
        <v>-30.888888888888889</v>
      </c>
      <c r="P25" s="80">
        <v>9</v>
      </c>
      <c r="Q25" s="68">
        <v>-278</v>
      </c>
    </row>
    <row r="26" spans="1:17">
      <c r="A26" s="20" t="s">
        <v>134</v>
      </c>
      <c r="B26" s="97">
        <f>IF(B$16=0,0,C26/B$16)</f>
        <v>3880</v>
      </c>
      <c r="C26" s="98">
        <v>19400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263</v>
      </c>
      <c r="O26" s="86">
        <f>IF(P26=0,0,Q26/P26)</f>
        <v>-36.739999999999995</v>
      </c>
      <c r="P26" s="80">
        <v>5</v>
      </c>
      <c r="Q26" s="68">
        <v>-183.7</v>
      </c>
    </row>
    <row r="27" spans="1:17">
      <c r="A27" s="20" t="s">
        <v>132</v>
      </c>
      <c r="B27" s="97">
        <f>IF(B$18=0,0,C27/B$18)</f>
        <v>-4257.1428571428569</v>
      </c>
      <c r="C27" s="98">
        <v>-89400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>IF(P27=0,0,Q27/P27)</f>
        <v>-39.024999999999999</v>
      </c>
      <c r="P27" s="80">
        <v>4</v>
      </c>
      <c r="Q27" s="68">
        <v>-156.1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272</v>
      </c>
      <c r="O28" s="86">
        <f>IF(P28=0,0,Q28/P28)</f>
        <v>-40.100000000000009</v>
      </c>
      <c r="P28" s="80">
        <v>9</v>
      </c>
      <c r="Q28" s="68">
        <v>-360.90000000000009</v>
      </c>
    </row>
    <row r="29" spans="1:17">
      <c r="A29" s="19" t="s">
        <v>131</v>
      </c>
      <c r="B29" s="13">
        <v>20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255</v>
      </c>
      <c r="O29" s="86">
        <f>IF(P29=0,0,Q29/P29)</f>
        <v>-55.924999999999997</v>
      </c>
      <c r="P29" s="80">
        <v>4</v>
      </c>
      <c r="Q29" s="68">
        <v>-223.7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>IF(P30=0,0,Q30/P30)</f>
        <v>-95.550000000000011</v>
      </c>
      <c r="P30" s="80">
        <v>2</v>
      </c>
      <c r="Q30" s="68">
        <v>-191.10000000000002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0.29411764705882354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5.8823529411764705E-2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42</v>
      </c>
      <c r="H2" s="93">
        <f>IF(B$17=0,0,G2/B$17)</f>
        <v>0.59154929577464788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369.23076923076923</v>
      </c>
      <c r="P2" s="79">
        <v>39</v>
      </c>
      <c r="Q2" s="63">
        <v>14400</v>
      </c>
    </row>
    <row r="3" spans="1:17">
      <c r="A3" s="19" t="s">
        <v>8</v>
      </c>
      <c r="B3" s="122">
        <v>282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0.53521126760563376</v>
      </c>
      <c r="I3" s="56">
        <v>14</v>
      </c>
      <c r="K3" s="5">
        <v>1</v>
      </c>
      <c r="L3" s="61">
        <v>10.6</v>
      </c>
      <c r="N3" s="76" t="s">
        <v>104</v>
      </c>
      <c r="O3" s="83">
        <f t="shared" si="0"/>
        <v>-710.25641025641028</v>
      </c>
      <c r="P3" s="80">
        <v>39</v>
      </c>
      <c r="Q3" s="64">
        <v>-27700</v>
      </c>
    </row>
    <row r="4" spans="1:17">
      <c r="A4" s="19" t="s">
        <v>6</v>
      </c>
      <c r="B4" s="124">
        <v>578.40000000000009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0.46478873239436619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2502.8571428571427</v>
      </c>
      <c r="P4" s="80">
        <v>35</v>
      </c>
      <c r="Q4" s="64">
        <v>87600</v>
      </c>
    </row>
    <row r="5" spans="1:17">
      <c r="A5" s="19" t="s">
        <v>7</v>
      </c>
      <c r="B5" s="126">
        <f>IF(B$2=0,0,B$4/B$2)</f>
        <v>14.830769230769233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0.39436619718309857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690</v>
      </c>
      <c r="P5" s="80">
        <v>30</v>
      </c>
      <c r="Q5" s="64">
        <v>20700</v>
      </c>
    </row>
    <row r="6" spans="1:17">
      <c r="A6" s="19" t="s">
        <v>1</v>
      </c>
      <c r="B6" s="128">
        <f>IF(B$2=0,0,(B$7*1+B$8*2+B$9*3+B$10*4)/B$2)</f>
        <v>2.0512820512820511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0.22535211267605634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1147.6190476190477</v>
      </c>
      <c r="P6" s="80">
        <v>21</v>
      </c>
      <c r="Q6" s="64">
        <v>24100</v>
      </c>
    </row>
    <row r="7" spans="1:17">
      <c r="A7" s="19" t="s">
        <v>2</v>
      </c>
      <c r="B7" s="13">
        <v>13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16</v>
      </c>
      <c r="H7" s="94">
        <f>IF(B$17=0,0,G7/B$17)</f>
        <v>0.22535211267605634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1560</v>
      </c>
      <c r="P7" s="80">
        <v>15</v>
      </c>
      <c r="Q7" s="64">
        <v>23400</v>
      </c>
    </row>
    <row r="8" spans="1:17">
      <c r="A8" s="19" t="s">
        <v>3</v>
      </c>
      <c r="B8" s="13">
        <v>15</v>
      </c>
      <c r="C8" s="6">
        <f>IF(B$2=0,0,B8/B$2)</f>
        <v>0.38461538461538464</v>
      </c>
      <c r="E8" s="33" t="s">
        <v>77</v>
      </c>
      <c r="F8" s="30" t="s">
        <v>41</v>
      </c>
      <c r="G8" s="13">
        <v>10</v>
      </c>
      <c r="H8" s="94">
        <f>IF(B$17=0,0,G8/B$17)</f>
        <v>0.14084507042253522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0.17948717948717949</v>
      </c>
      <c r="E9" s="33" t="s">
        <v>55</v>
      </c>
      <c r="F9" s="30" t="s">
        <v>155</v>
      </c>
      <c r="G9" s="13">
        <v>9</v>
      </c>
      <c r="H9" s="94">
        <f>IF(B$17=0,0,G9/B$17)</f>
        <v>0.12676056338028169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0.10256410256410256</v>
      </c>
      <c r="E10" s="33" t="s">
        <v>182</v>
      </c>
      <c r="F10" s="30" t="s">
        <v>19</v>
      </c>
      <c r="G10" s="13">
        <v>8</v>
      </c>
      <c r="H10" s="94">
        <f>IF(B$17=0,0,G10/B$17)</f>
        <v>0.11267605633802817</v>
      </c>
      <c r="I10" s="56">
        <v>13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0.71794871794871795</v>
      </c>
      <c r="E11" s="33" t="s">
        <v>59</v>
      </c>
      <c r="F11" s="30" t="s">
        <v>23</v>
      </c>
      <c r="G11" s="13">
        <v>7</v>
      </c>
      <c r="H11" s="94">
        <f>IF(B$17=0,0,G11/B$17)</f>
        <v>9.8591549295774641E-2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7.0422535211267609E-2</v>
      </c>
      <c r="I12" s="56">
        <v>19</v>
      </c>
      <c r="K12" s="5">
        <v>10</v>
      </c>
      <c r="L12" s="61">
        <v>187.80000000000004</v>
      </c>
      <c r="N12" s="75" t="s">
        <v>126</v>
      </c>
      <c r="O12" s="85">
        <f>IF(P12=0,0,Q12/P12)</f>
        <v>0.70909090909090888</v>
      </c>
      <c r="P12" s="79">
        <v>11</v>
      </c>
      <c r="Q12" s="67">
        <v>7.7999999999999972</v>
      </c>
    </row>
    <row r="13" spans="1:17">
      <c r="A13" s="22" t="s">
        <v>97</v>
      </c>
      <c r="B13" s="15">
        <v>59</v>
      </c>
      <c r="C13" s="11">
        <f>IF(B$3=0,0,B13/B$3)</f>
        <v>0.20921985815602837</v>
      </c>
      <c r="E13" s="33" t="s">
        <v>67</v>
      </c>
      <c r="F13" s="30" t="s">
        <v>31</v>
      </c>
      <c r="G13" s="13">
        <v>4</v>
      </c>
      <c r="H13" s="94">
        <f>IF(B$17=0,0,G13/B$17)</f>
        <v>5.6338028169014086E-2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22.375</v>
      </c>
      <c r="P13" s="80">
        <v>8</v>
      </c>
      <c r="Q13" s="68">
        <v>179</v>
      </c>
    </row>
    <row r="14" spans="1:17">
      <c r="A14" s="19" t="s">
        <v>94</v>
      </c>
      <c r="B14" s="13">
        <v>95</v>
      </c>
      <c r="C14" s="6">
        <f>IF(B$3=0,0,B14/B$3)</f>
        <v>0.33687943262411346</v>
      </c>
      <c r="E14" s="33" t="s">
        <v>62</v>
      </c>
      <c r="F14" s="30" t="s">
        <v>26</v>
      </c>
      <c r="G14" s="13">
        <v>3</v>
      </c>
      <c r="H14" s="94">
        <f>IF(B$17=0,0,G14/B$17)</f>
        <v>4.2253521126760563E-2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35</v>
      </c>
      <c r="C15" s="4">
        <f>IF(B$13=0,0,B15/B$13)</f>
        <v>0.59322033898305082</v>
      </c>
      <c r="E15" s="33" t="s">
        <v>66</v>
      </c>
      <c r="F15" s="30" t="s">
        <v>30</v>
      </c>
      <c r="G15" s="13">
        <v>3</v>
      </c>
      <c r="H15" s="94">
        <f>IF(B$17=0,0,G15/B$17)</f>
        <v>4.2253521126760563E-2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31</v>
      </c>
      <c r="C16" s="4">
        <f>IF(B$14=0,0,B16/B$14)</f>
        <v>0.32631578947368423</v>
      </c>
      <c r="E16" s="33" t="s">
        <v>78</v>
      </c>
      <c r="F16" s="30" t="s">
        <v>42</v>
      </c>
      <c r="G16" s="13">
        <v>2</v>
      </c>
      <c r="H16" s="94">
        <f>IF(B$17=0,0,G16/B$17)</f>
        <v>2.8169014084507043E-2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71</v>
      </c>
      <c r="C17" s="4">
        <f>IF(B$3=0,0,B17/B$3)</f>
        <v>0.25177304964539005</v>
      </c>
      <c r="E17" s="33" t="s">
        <v>183</v>
      </c>
      <c r="F17" s="30" t="s">
        <v>186</v>
      </c>
      <c r="G17" s="13">
        <v>1</v>
      </c>
      <c r="H17" s="94">
        <f>IF(B$17=0,0,G17/B$17)</f>
        <v>1.4084507042253521E-2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0.10283687943262411</v>
      </c>
      <c r="E18" s="33" t="s">
        <v>71</v>
      </c>
      <c r="F18" s="30" t="s">
        <v>35</v>
      </c>
      <c r="G18" s="13">
        <v>1</v>
      </c>
      <c r="H18" s="94">
        <f>IF(B$17=0,0,G18/B$17)</f>
        <v>1.4084507042253521E-2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0.29577464788732394</v>
      </c>
      <c r="E19" s="33" t="s">
        <v>79</v>
      </c>
      <c r="F19" s="30" t="s">
        <v>43</v>
      </c>
      <c r="G19" s="13">
        <v>1</v>
      </c>
      <c r="H19" s="94">
        <f>IF(B$17=0,0,G19/B$17)</f>
        <v>1.4084507042253521E-2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50</v>
      </c>
      <c r="C20" s="6">
        <f>IF(B$17=0,0,B20/B$17)</f>
        <v>0.70422535211267601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35</v>
      </c>
      <c r="C21" s="6">
        <f>IF(B$17=0,0,B21/B$17)</f>
        <v>0.49295774647887325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324</v>
      </c>
      <c r="O21" s="86">
        <f>IF(P21=0,0,Q21/P21)</f>
        <v>43.7</v>
      </c>
      <c r="P21" s="80">
        <v>2</v>
      </c>
      <c r="Q21" s="68">
        <v>87.4</v>
      </c>
    </row>
    <row r="22" spans="1:17">
      <c r="A22" s="19" t="s">
        <v>149</v>
      </c>
      <c r="B22" s="13">
        <v>31</v>
      </c>
      <c r="C22" s="6">
        <f>IF(B$17=0,0,B22/B$17)</f>
        <v>0.43661971830985913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5</v>
      </c>
      <c r="C23" s="6">
        <f>IF(B$17=0,0,B23/B$17)</f>
        <v>7.0422535211267609E-2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235</v>
      </c>
      <c r="O23" s="86">
        <f>IF(P23=0,0,Q23/P23)</f>
        <v>35.276923076923069</v>
      </c>
      <c r="P23" s="80">
        <v>13</v>
      </c>
      <c r="Q23" s="68">
        <v>458.59999999999985</v>
      </c>
    </row>
    <row r="24" spans="1:17">
      <c r="A24" s="19" t="s">
        <v>5</v>
      </c>
      <c r="B24" s="16">
        <f>IF(B$17=0,0,C24/B$17)</f>
        <v>7363.3802816901407</v>
      </c>
      <c r="C24" s="8">
        <v>522800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272</v>
      </c>
      <c r="O24" s="86">
        <f>IF(P24=0,0,Q24/P24)</f>
        <v>32.083333333333336</v>
      </c>
      <c r="P24" s="80">
        <v>18</v>
      </c>
      <c r="Q24" s="68">
        <v>577.5</v>
      </c>
    </row>
    <row r="25" spans="1:17">
      <c r="A25" s="20" t="s">
        <v>133</v>
      </c>
      <c r="B25" s="97">
        <f>IF($B$17-B$16=0,0,C25/($B$17-B$16))</f>
        <v>8420</v>
      </c>
      <c r="C25" s="98">
        <v>336800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427.7000000000001</v>
      </c>
      <c r="N25" s="76" t="s">
        <v>277</v>
      </c>
      <c r="O25" s="86">
        <f>IF(P25=0,0,Q25/P25)</f>
        <v>30.888888888888889</v>
      </c>
      <c r="P25" s="80">
        <v>9</v>
      </c>
      <c r="Q25" s="68">
        <v>278</v>
      </c>
    </row>
    <row r="26" spans="1:17">
      <c r="A26" s="20" t="s">
        <v>134</v>
      </c>
      <c r="B26" s="97">
        <f>IF(B$16=0,0,C26/B$16)</f>
        <v>6000</v>
      </c>
      <c r="C26" s="98">
        <v>186000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-5679.3103448275861</v>
      </c>
      <c r="C27" s="98">
        <v>-164700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169</v>
      </c>
      <c r="O27" s="86">
        <f>IF(P27=0,0,Q27/P27)</f>
        <v>21.475000000000001</v>
      </c>
      <c r="P27" s="80">
        <v>4</v>
      </c>
      <c r="Q27" s="68">
        <v>85.9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18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-0.93846153846153846</v>
      </c>
      <c r="P30" s="80">
        <v>13</v>
      </c>
      <c r="Q30" s="68">
        <v>-12.2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3.5460992907801418E-3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-20.774999999999995</v>
      </c>
      <c r="P32" s="80">
        <v>4</v>
      </c>
      <c r="Q32" s="68">
        <v>-83.09999999999998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>IF(P33=0,0,Q33/P33)</f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3">IF(B$17=0,0,B35/B$17)</f>
        <v>9.8591549295774641E-2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3"/>
        <v>0.14084507042253522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20</v>
      </c>
      <c r="C37" s="6">
        <f t="shared" si="3"/>
        <v>0.28169014084507044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16</v>
      </c>
      <c r="C38" s="6">
        <f t="shared" si="3"/>
        <v>0.22535211267605634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7</v>
      </c>
      <c r="C39" s="6">
        <f t="shared" si="3"/>
        <v>9.8591549295774641E-2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9.8591549295774641E-2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1.4084507042253521E-2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2.8169014084507043E-2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1</v>
      </c>
      <c r="C47" s="9">
        <f t="shared" si="3"/>
        <v>1.4084507042253521E-2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29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16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>IF(P20=0,0,Q20/P20)</f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>IF(P21=0,0,Q21/P21)</f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>IF(P22=0,0,Q22/P22)</f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277</v>
      </c>
      <c r="O23" s="86">
        <f>IF(P23=0,0,Q23/P23)</f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-184.10000000000002</v>
      </c>
      <c r="N24" s="76" t="s">
        <v>276</v>
      </c>
      <c r="O24" s="86">
        <f>IF(P24=0,0,Q24/P24)</f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>IF(P25=0,0,Q25/P25)</f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K26" s="5">
        <v>24</v>
      </c>
      <c r="L26" s="61">
        <v>-224.10000000000002</v>
      </c>
      <c r="N26" s="76" t="s">
        <v>297</v>
      </c>
      <c r="O26" s="86">
        <f>IF(P26=0,0,Q26/P26)</f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>IF(P27=0,0,Q27/P27)</f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>IF(P29=0,0,Q29/P29)</f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>IF(P30=0,0,Q30/P30)</f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433.33333333333331</v>
      </c>
      <c r="P2" s="79">
        <v>3</v>
      </c>
      <c r="Q2" s="63">
        <v>1300</v>
      </c>
    </row>
    <row r="3" spans="1:17">
      <c r="A3" s="19" t="s">
        <v>8</v>
      </c>
      <c r="B3" s="122">
        <v>18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-24</v>
      </c>
      <c r="N3" s="76" t="s">
        <v>104</v>
      </c>
      <c r="O3" s="83">
        <f t="shared" si="0"/>
        <v>-5833.333333333333</v>
      </c>
      <c r="P3" s="80">
        <v>3</v>
      </c>
      <c r="Q3" s="64">
        <v>-17500</v>
      </c>
    </row>
    <row r="4" spans="1:17">
      <c r="A4" s="19" t="s">
        <v>6</v>
      </c>
      <c r="B4" s="124">
        <v>-63.7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-11.2</v>
      </c>
      <c r="N4" s="76" t="s">
        <v>105</v>
      </c>
      <c r="O4" s="83">
        <f t="shared" si="0"/>
        <v>0</v>
      </c>
      <c r="P4" s="80">
        <v>3</v>
      </c>
      <c r="Q4" s="64">
        <v>0</v>
      </c>
    </row>
    <row r="5" spans="1:17">
      <c r="A5" s="19" t="s">
        <v>7</v>
      </c>
      <c r="B5" s="126">
        <f>IF(B$2=0,0,B$4/B$2)</f>
        <v>-21.233333333333334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30</v>
      </c>
      <c r="K5" s="5">
        <v>3</v>
      </c>
      <c r="L5" s="61">
        <v>-63.7</v>
      </c>
      <c r="N5" s="76" t="s">
        <v>157</v>
      </c>
      <c r="O5" s="83">
        <f>IF(P5=0,0,Q5/P5)</f>
        <v>-1250</v>
      </c>
      <c r="P5" s="80">
        <v>2</v>
      </c>
      <c r="Q5" s="64">
        <v>-2500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5.5555555555555552E-2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5.5555555555555552E-2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272</v>
      </c>
      <c r="O18" s="85">
        <f>IF(P18=0,0,Q18/P18)</f>
        <v>2.8999999999999986</v>
      </c>
      <c r="P18" s="79">
        <v>2</v>
      </c>
      <c r="Q18" s="67">
        <v>5.7999999999999972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277</v>
      </c>
      <c r="O19" s="86">
        <f>IF(P19=0,0,Q19/P19)</f>
        <v>-5.0499999999999989</v>
      </c>
      <c r="P19" s="80">
        <v>2</v>
      </c>
      <c r="Q19" s="68">
        <v>-10.099999999999998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-43.7</v>
      </c>
      <c r="P21" s="80">
        <v>2</v>
      </c>
      <c r="Q21" s="68">
        <v>-87.4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-6650</v>
      </c>
      <c r="C27" s="98">
        <v>-13300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2024-02-20T09:40:49Z</dcterms:modified>
</cp:coreProperties>
</file>