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3CFD80EB-E19E-4F53-A0BC-A99CB50D2AD1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6298" l="1"/>
  <c r="O19" i="6314"/>
  <c r="O22" i="6318" l="1"/>
  <c r="O19" i="6277"/>
  <c r="O25" i="6313" l="1"/>
  <c r="O18" i="6318"/>
  <c r="O21" i="6314" l="1"/>
  <c r="O21" i="6317"/>
  <c r="O26" i="6315"/>
  <c r="O25" i="6272"/>
  <c r="O21" i="6318"/>
  <c r="O20" i="6318"/>
  <c r="O19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8" i="6318"/>
  <c r="O2" i="6318"/>
  <c r="O23" i="6317"/>
  <c r="O23" i="6314"/>
  <c r="H10" i="6318" l="1"/>
  <c r="H5" i="6318"/>
  <c r="H9" i="6318"/>
  <c r="C22" i="6318"/>
  <c r="C37" i="6318"/>
  <c r="H4" i="6318"/>
  <c r="H7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3" i="6318"/>
  <c r="H29" i="6318"/>
  <c r="H6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2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7" i="6301"/>
  <c r="O35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49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9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6" i="6313" l="1"/>
  <c r="O26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1" i="6277" l="1"/>
  <c r="O31" i="6314"/>
  <c r="O34" i="6313" l="1"/>
  <c r="O29" i="6287"/>
  <c r="O34" i="6311" l="1"/>
  <c r="O36" i="6307"/>
  <c r="O18" i="6304"/>
  <c r="O20" i="6304"/>
  <c r="O28" i="6309"/>
  <c r="O34" i="6304"/>
  <c r="O26" i="6302"/>
  <c r="O18" i="6301"/>
  <c r="O24" i="6311" l="1"/>
  <c r="O27" i="6313"/>
  <c r="O28" i="6305"/>
  <c r="O22" i="6305"/>
  <c r="O22" i="6311" l="1"/>
  <c r="O26" i="6311"/>
  <c r="O46" i="6277"/>
  <c r="O30" i="6309"/>
  <c r="O24" i="6287"/>
  <c r="O31" i="6311"/>
  <c r="O29" i="6307" l="1"/>
  <c r="O33" i="6307"/>
  <c r="O38" i="6287"/>
  <c r="O40" i="6287"/>
  <c r="O36" i="6287"/>
  <c r="O21" i="6315"/>
  <c r="O29" i="6315"/>
  <c r="O22" i="6314"/>
  <c r="O47" i="6277"/>
  <c r="O39" i="6277"/>
  <c r="O50" i="6277"/>
  <c r="O25" i="6315"/>
  <c r="O29" i="6313"/>
  <c r="O22" i="6309"/>
  <c r="O30" i="6315" l="1"/>
  <c r="O19" i="6315"/>
  <c r="O24" i="6305"/>
  <c r="O29" i="6306"/>
  <c r="O20" i="6302" l="1"/>
  <c r="O33" i="6315"/>
  <c r="O30" i="6314" l="1"/>
  <c r="O25" i="6309"/>
  <c r="O22" i="6307"/>
  <c r="O18" i="6305"/>
  <c r="O30" i="6305"/>
  <c r="O31" i="6305"/>
  <c r="O35" i="6307" l="1"/>
  <c r="O23" i="6307"/>
  <c r="O21" i="6302"/>
  <c r="O34" i="6302"/>
  <c r="O19" i="6302"/>
  <c r="O27" i="6314"/>
  <c r="O29" i="6314"/>
  <c r="O19" i="6313"/>
  <c r="O32" i="6315" l="1"/>
  <c r="O31" i="6315"/>
  <c r="O31" i="6304"/>
  <c r="O30" i="6304"/>
  <c r="O23" i="6304"/>
  <c r="O26" i="6314"/>
  <c r="O18" i="6314"/>
  <c r="O32" i="6309"/>
  <c r="O23" i="6309"/>
  <c r="O26" i="6309"/>
  <c r="O23" i="6311" l="1"/>
  <c r="O22" i="6315"/>
  <c r="O24" i="6314"/>
  <c r="O25" i="6301"/>
  <c r="O31" i="6301"/>
  <c r="O22" i="6301"/>
  <c r="O24" i="6315" l="1"/>
  <c r="O23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2" i="6313"/>
  <c r="O32" i="6313"/>
  <c r="O29" i="6311"/>
  <c r="O27" i="6311"/>
  <c r="O30" i="6311"/>
  <c r="O36" i="6272"/>
  <c r="O25" i="6314"/>
  <c r="O28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5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0" i="6314"/>
  <c r="H26" i="6314"/>
  <c r="H36" i="6314"/>
  <c r="C44" i="6314"/>
  <c r="B25" i="6314"/>
  <c r="C36" i="6314"/>
  <c r="C40" i="6314"/>
  <c r="C45" i="6314"/>
  <c r="H4" i="6314"/>
  <c r="H21" i="6314"/>
  <c r="H23" i="6314"/>
  <c r="H27" i="6314"/>
  <c r="H32" i="6314"/>
  <c r="H37" i="6314"/>
  <c r="H41" i="6314"/>
  <c r="C46" i="6314"/>
  <c r="H9" i="6314"/>
  <c r="H19" i="6314"/>
  <c r="C22" i="6314"/>
  <c r="C37" i="6314"/>
  <c r="C41" i="6314"/>
  <c r="C47" i="6314"/>
  <c r="H6" i="6314"/>
  <c r="H17" i="6314"/>
  <c r="H12" i="6314"/>
  <c r="H24" i="6314"/>
  <c r="H28" i="6314"/>
  <c r="H33" i="6314"/>
  <c r="H38" i="6314"/>
  <c r="H42" i="6314"/>
  <c r="H13" i="6314"/>
  <c r="H30" i="6314"/>
  <c r="H40" i="6314"/>
  <c r="H8" i="6314"/>
  <c r="H16" i="6314"/>
  <c r="C21" i="6314"/>
  <c r="H31" i="6314"/>
  <c r="H5" i="6314"/>
  <c r="C19" i="6314"/>
  <c r="C23" i="6314"/>
  <c r="H34" i="6314"/>
  <c r="C38" i="6314"/>
  <c r="C42" i="6314"/>
  <c r="H2" i="6314"/>
  <c r="H15" i="6314"/>
  <c r="H22" i="6314"/>
  <c r="H25" i="6314"/>
  <c r="H29" i="6314"/>
  <c r="H35" i="6314"/>
  <c r="H39" i="6314"/>
  <c r="H3" i="6314"/>
  <c r="H11" i="6314"/>
  <c r="H18" i="6314"/>
  <c r="H20" i="6314"/>
  <c r="C20" i="6314"/>
  <c r="B24" i="6314"/>
  <c r="H14" i="6314"/>
  <c r="C35" i="6314"/>
  <c r="C39" i="6314"/>
  <c r="O31" i="6313" l="1"/>
  <c r="O21" i="6313"/>
  <c r="O28" i="6313"/>
  <c r="O19" i="6310"/>
  <c r="O22" i="6310"/>
  <c r="O24" i="6303"/>
  <c r="O27" i="6303"/>
  <c r="O29" i="6303"/>
  <c r="O27" i="6307"/>
  <c r="O24" i="6307"/>
  <c r="O26" i="6301" l="1"/>
  <c r="O23" i="6313"/>
  <c r="O24" i="6313" l="1"/>
  <c r="O30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0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5" i="6313"/>
  <c r="H22" i="6313"/>
  <c r="C37" i="6313"/>
  <c r="H3" i="6313"/>
  <c r="H17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5" i="6301"/>
  <c r="O1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1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9" i="6309"/>
  <c r="H30" i="6309"/>
  <c r="C37" i="6309"/>
  <c r="C43" i="6309"/>
  <c r="H17" i="6309"/>
  <c r="C22" i="6309"/>
  <c r="H8" i="6309"/>
  <c r="H23" i="6309"/>
  <c r="C23" i="6309"/>
  <c r="H15" i="6309"/>
  <c r="H38" i="6309"/>
  <c r="C46" i="6309"/>
  <c r="H9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4" i="6301" l="1"/>
  <c r="O28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2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4" i="6304"/>
  <c r="O32" i="6298" l="1"/>
  <c r="O44" i="6287"/>
  <c r="O21" i="6304"/>
  <c r="O22" i="6304"/>
  <c r="O23" i="6277" l="1"/>
  <c r="O40" i="6277"/>
  <c r="O26" i="6299"/>
  <c r="O25" i="6302"/>
  <c r="O25" i="6295" l="1"/>
  <c r="O21" i="6299"/>
  <c r="O20" i="6299"/>
  <c r="O18" i="6303"/>
  <c r="O22" i="6303"/>
  <c r="O50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0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8" i="6277"/>
  <c r="O30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30" i="6277"/>
  <c r="O4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5" i="6277"/>
  <c r="O51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6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8" i="6272"/>
  <c r="O58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<sst xmlns="http://schemas.openxmlformats.org/spreadsheetml/2006/main" count="9469" uniqueCount="332">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</sst>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全体!$L$2:$L$695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-60.606060606060609</c:v>
                </c:pt>
                <c:pt idx="1">
                  <c:v>-10.678210678210679</c:v>
                </c:pt>
                <c:pt idx="2">
                  <c:v>-25.263157894736842</c:v>
                </c:pt>
                <c:pt idx="3">
                  <c:v>-23.152709359605911</c:v>
                </c:pt>
                <c:pt idx="4">
                  <c:v>-2.3913043478260869</c:v>
                </c:pt>
                <c:pt idx="5">
                  <c:v>-55.921052631578945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119</c:v>
                </c:pt>
                <c:pt idx="1">
                  <c:v>233</c:v>
                </c:pt>
                <c:pt idx="2">
                  <c:v>245</c:v>
                </c:pt>
                <c:pt idx="3">
                  <c:v>224</c:v>
                </c:pt>
                <c:pt idx="4">
                  <c:v>131</c:v>
                </c:pt>
                <c:pt idx="5">
                  <c:v>88</c:v>
                </c:pt>
                <c:pt idx="6">
                  <c:v>31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佐藤成浩!$L$2:$L$57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689.09090909090912</c:v>
                </c:pt>
                <c:pt idx="1">
                  <c:v>1378.1818181818182</c:v>
                </c:pt>
                <c:pt idx="2">
                  <c:v>1164.8148148148148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中村花菜!$L$2:$L$42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-1342.5</c:v>
                </c:pt>
                <c:pt idx="1">
                  <c:v>137.5</c:v>
                </c:pt>
                <c:pt idx="2">
                  <c:v>-1474.3589743589744</c:v>
                </c:pt>
                <c:pt idx="3">
                  <c:v>-675.67567567567562</c:v>
                </c:pt>
                <c:pt idx="4">
                  <c:v>-354.83870967741933</c:v>
                </c:pt>
                <c:pt idx="5">
                  <c:v>-835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17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山本悠介!$L$2:$L$46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1477.2727272727273</c:v>
                </c:pt>
                <c:pt idx="1">
                  <c:v>1061.3636363636363</c:v>
                </c:pt>
                <c:pt idx="2">
                  <c:v>220.93023255813952</c:v>
                </c:pt>
                <c:pt idx="3">
                  <c:v>1032.5</c:v>
                </c:pt>
                <c:pt idx="4">
                  <c:v>791.89189189189187</c:v>
                </c:pt>
                <c:pt idx="5">
                  <c:v>1353.8461538461538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22</c:v>
                </c:pt>
                <c:pt idx="3">
                  <c:v>16</c:v>
                </c:pt>
                <c:pt idx="4">
                  <c:v>14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清水常緑!$L$2:$L$51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-1628.5714285714287</c:v>
                </c:pt>
                <c:pt idx="1">
                  <c:v>600</c:v>
                </c:pt>
                <c:pt idx="2">
                  <c:v>131.25</c:v>
                </c:pt>
                <c:pt idx="3">
                  <c:v>-1191.304347826087</c:v>
                </c:pt>
                <c:pt idx="4">
                  <c:v>-989.47368421052636</c:v>
                </c:pt>
                <c:pt idx="5">
                  <c:v>1469.2307692307693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12</c:v>
                </c:pt>
                <c:pt idx="2">
                  <c:v>17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所附快和!$L$2:$L$26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-2333.3333333333335</c:v>
                </c:pt>
                <c:pt idx="1">
                  <c:v>-2183.3333333333335</c:v>
                </c:pt>
                <c:pt idx="2">
                  <c:v>-1137.5</c:v>
                </c:pt>
                <c:pt idx="3">
                  <c:v>176.1904761904762</c:v>
                </c:pt>
                <c:pt idx="4">
                  <c:v>2926.6666666666665</c:v>
                </c:pt>
                <c:pt idx="5">
                  <c:v>-360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長野柊馬!$L$2:$L$44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185.71428571428572</c:v>
                </c:pt>
                <c:pt idx="1">
                  <c:v>-888.09523809523807</c:v>
                </c:pt>
                <c:pt idx="2">
                  <c:v>2197.3684210526317</c:v>
                </c:pt>
                <c:pt idx="3">
                  <c:v>724.24242424242425</c:v>
                </c:pt>
                <c:pt idx="4">
                  <c:v>1047.8260869565217</c:v>
                </c:pt>
                <c:pt idx="5">
                  <c:v>1462.5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20</c:v>
                </c:pt>
                <c:pt idx="3">
                  <c:v>16</c:v>
                </c:pt>
                <c:pt idx="4">
                  <c:v>8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西野修世!$L$2:$L$6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1625</c:v>
                </c:pt>
                <c:pt idx="1">
                  <c:v>-5375</c:v>
                </c:pt>
                <c:pt idx="2">
                  <c:v>-500</c:v>
                </c:pt>
                <c:pt idx="3">
                  <c:v>-1000</c:v>
                </c:pt>
                <c:pt idx="4">
                  <c:v>500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693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40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49</v>
      </c>
    </row>
    <row r="42" spans="1:2">
      <c r="A42" t="s">
        <v>277</v>
      </c>
      <c r="B42">
        <v>24</v>
      </c>
    </row>
    <row r="43" spans="1:2">
      <c r="A43" t="s">
        <v>276</v>
      </c>
      <c r="B43">
        <v>42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0.42009418987703218</v>
      </c>
      <c r="C2" s="111"/>
      <c r="D2" s="112"/>
      <c r="E2" s="113"/>
      <c r="F2" s="112"/>
      <c r="G2" s="113"/>
      <c r="H2" s="110">
        <v>0.89390420837697282</v>
      </c>
      <c r="I2" s="111"/>
      <c r="J2" s="110">
        <v>0.61799626262569152</v>
      </c>
      <c r="K2" s="111"/>
      <c r="L2" s="110">
        <v>0.69356297903642095</v>
      </c>
      <c r="M2" s="111"/>
      <c r="N2" s="110">
        <v>0.80053618201237819</v>
      </c>
      <c r="O2" s="111"/>
      <c r="P2" s="110">
        <v>0.58946618728315492</v>
      </c>
      <c r="Q2" s="111"/>
      <c r="R2" s="110">
        <v>0.44578222228422049</v>
      </c>
      <c r="S2" s="111"/>
      <c r="T2" s="110">
        <v>5.8989875781297482E-2</v>
      </c>
      <c r="U2" s="111"/>
      <c r="V2" s="110">
        <v>0.33268698575945344</v>
      </c>
      <c r="W2" s="111"/>
      <c r="X2" s="110">
        <v>1.9062999155699166E-2</v>
      </c>
      <c r="Y2" s="111"/>
      <c r="Z2" s="110">
        <v>0.24897056219769742</v>
      </c>
      <c r="AA2" s="111"/>
      <c r="AB2" s="110">
        <v>0.22602289384661337</v>
      </c>
      <c r="AC2" s="111"/>
      <c r="AD2" s="110">
        <v>0.427045944065153</v>
      </c>
      <c r="AE2" s="111"/>
      <c r="AF2" s="110">
        <v>-0.24061011805374952</v>
      </c>
      <c r="AG2" s="111"/>
      <c r="AH2" s="110">
        <v>0.20254715049894759</v>
      </c>
      <c r="AI2" s="111"/>
    </row>
    <row r="3" spans="1:35">
      <c r="A3" s="36">
        <v>1</v>
      </c>
      <c r="B3" s="37" t="s">
        <v>114</v>
      </c>
      <c r="C3" s="106">
        <v>173.25</v>
      </c>
      <c r="D3" s="37" t="s">
        <v>263</v>
      </c>
      <c r="E3" s="38">
        <v>683.4000000000002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621.1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0.35449735449735448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55</v>
      </c>
      <c r="D5" s="45" t="s">
        <v>276</v>
      </c>
      <c r="E5" s="46">
        <v>496.30000000000018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0.34105960264900664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44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263</v>
      </c>
      <c r="Q7" s="50">
        <v>0.2861271676300578</v>
      </c>
      <c r="R7" s="47" t="s">
        <v>169</v>
      </c>
      <c r="S7" s="50">
        <v>9.4890510948905105E-2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42</v>
      </c>
      <c r="D8" s="45" t="s">
        <v>265</v>
      </c>
      <c r="E8" s="46">
        <v>200.00000000000009</v>
      </c>
      <c r="F8" s="47" t="s">
        <v>263</v>
      </c>
      <c r="G8" s="59">
        <v>15.531818181818187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276</v>
      </c>
      <c r="S8" s="50">
        <v>9.602649006622517E-2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244</v>
      </c>
      <c r="AG8" s="50">
        <v>0.5161290322580645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40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2.0681818181818183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276</v>
      </c>
      <c r="O9" s="49">
        <v>0.69047619047619047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276</v>
      </c>
      <c r="G10" s="59">
        <v>11.816666666666672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0.46753246753246752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231</v>
      </c>
      <c r="E11" s="46">
        <v>112.5</v>
      </c>
      <c r="F11" s="47" t="s">
        <v>169</v>
      </c>
      <c r="G11" s="59">
        <v>11.292727272727273</v>
      </c>
      <c r="H11" s="47" t="s">
        <v>276</v>
      </c>
      <c r="I11" s="48">
        <v>2.1428571428571428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0.65909090909090906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263</v>
      </c>
      <c r="W11" s="51">
        <v>-4107.5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0.70666666666666667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2.2000000000000002</v>
      </c>
      <c r="J12" s="47" t="s">
        <v>263</v>
      </c>
      <c r="K12" s="49">
        <v>0.36363636363636365</v>
      </c>
      <c r="L12" s="47" t="s">
        <v>263</v>
      </c>
      <c r="M12" s="49">
        <v>9.0909090909090912E-2</v>
      </c>
      <c r="N12" s="47" t="s">
        <v>169</v>
      </c>
      <c r="O12" s="49">
        <v>0.63636363636363635</v>
      </c>
      <c r="P12" s="47" t="s">
        <v>179</v>
      </c>
      <c r="Q12" s="50">
        <v>0.24427480916030533</v>
      </c>
      <c r="R12" s="47" t="s">
        <v>205</v>
      </c>
      <c r="S12" s="50">
        <v>0.10714285714285714</v>
      </c>
      <c r="T12" s="47" t="s">
        <v>244</v>
      </c>
      <c r="U12" s="51">
        <v>7722.5806451612907</v>
      </c>
      <c r="V12" s="47" t="s">
        <v>277</v>
      </c>
      <c r="W12" s="51">
        <v>-4158.333333333333</v>
      </c>
      <c r="X12" s="47" t="s">
        <v>277</v>
      </c>
      <c r="Y12" s="50">
        <v>0.25149700598802394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304</v>
      </c>
      <c r="C13" s="107">
        <v>25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0.34545454545454546</v>
      </c>
      <c r="L13" s="47" t="s">
        <v>276</v>
      </c>
      <c r="M13" s="49">
        <v>0.14285714285714285</v>
      </c>
      <c r="N13" s="47" t="s">
        <v>164</v>
      </c>
      <c r="O13" s="49">
        <v>0.6</v>
      </c>
      <c r="P13" s="47" t="s">
        <v>244</v>
      </c>
      <c r="Q13" s="50">
        <v>0.24031007751937986</v>
      </c>
      <c r="R13" s="47" t="s">
        <v>213</v>
      </c>
      <c r="S13" s="50">
        <v>0.1111111111111111</v>
      </c>
      <c r="T13" s="47" t="s">
        <v>169</v>
      </c>
      <c r="U13" s="51">
        <v>7598.8372093023254</v>
      </c>
      <c r="V13" s="47" t="s">
        <v>258</v>
      </c>
      <c r="W13" s="51">
        <v>-4254.545454545455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0.6428571428571429</v>
      </c>
      <c r="AD13" s="47" t="s">
        <v>161</v>
      </c>
      <c r="AE13" s="50">
        <v>0.3888888888888889</v>
      </c>
      <c r="AF13" s="47" t="s">
        <v>324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24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276</v>
      </c>
      <c r="Q14" s="50">
        <v>0.23841059602649006</v>
      </c>
      <c r="R14" s="47" t="s">
        <v>265</v>
      </c>
      <c r="S14" s="50">
        <v>0.11267605633802817</v>
      </c>
      <c r="T14" s="47" t="s">
        <v>276</v>
      </c>
      <c r="U14" s="51">
        <v>7372.2222222222226</v>
      </c>
      <c r="V14" s="47" t="s">
        <v>169</v>
      </c>
      <c r="W14" s="51">
        <v>-4717.9487179487178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235</v>
      </c>
      <c r="AC14" s="50">
        <v>0.63829787234042556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277</v>
      </c>
      <c r="C15" s="107">
        <v>24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0.30952380952380953</v>
      </c>
      <c r="L15" s="47" t="s">
        <v>169</v>
      </c>
      <c r="M15" s="49">
        <v>0.18181818181818182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195</v>
      </c>
      <c r="Y15" s="50">
        <v>0.23349056603773585</v>
      </c>
      <c r="Z15" s="47" t="s">
        <v>191</v>
      </c>
      <c r="AA15" s="50">
        <v>0.24347826086956523</v>
      </c>
      <c r="AB15" s="47" t="s">
        <v>244</v>
      </c>
      <c r="AC15" s="50">
        <v>0.62962962962962965</v>
      </c>
      <c r="AD15" s="47" t="s">
        <v>304</v>
      </c>
      <c r="AE15" s="50">
        <v>0.35820895522388058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263</v>
      </c>
      <c r="S16" s="50">
        <v>0.11560693641618497</v>
      </c>
      <c r="T16" s="47" t="s">
        <v>223</v>
      </c>
      <c r="U16" s="51">
        <v>7200</v>
      </c>
      <c r="V16" s="47" t="s">
        <v>324</v>
      </c>
      <c r="W16" s="51">
        <v>-4866.666666666667</v>
      </c>
      <c r="X16" s="47" t="s">
        <v>272</v>
      </c>
      <c r="Y16" s="50">
        <v>0.22911051212938005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213</v>
      </c>
      <c r="M17" s="49">
        <v>0.2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213</v>
      </c>
      <c r="Y17" s="50">
        <v>0.22222222222222221</v>
      </c>
      <c r="Z17" s="47" t="s">
        <v>297</v>
      </c>
      <c r="AA17" s="50">
        <v>0.2318840579710145</v>
      </c>
      <c r="AB17" s="47" t="s">
        <v>169</v>
      </c>
      <c r="AC17" s="50">
        <v>0.609375</v>
      </c>
      <c r="AD17" s="47" t="s">
        <v>169</v>
      </c>
      <c r="AE17" s="50">
        <v>0.35365853658536583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238</v>
      </c>
      <c r="M18" s="49">
        <v>0.20833333333333334</v>
      </c>
      <c r="N18" s="47" t="s">
        <v>114</v>
      </c>
      <c r="O18" s="49">
        <v>0.50072150072150068</v>
      </c>
      <c r="P18" s="47" t="s">
        <v>304</v>
      </c>
      <c r="Q18" s="50">
        <v>0.22222222222222221</v>
      </c>
      <c r="R18" s="47" t="s">
        <v>238</v>
      </c>
      <c r="S18" s="50">
        <v>0.12290502793296089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269</v>
      </c>
      <c r="Y18" s="50">
        <v>0.21768707482993196</v>
      </c>
      <c r="Z18" s="47" t="s">
        <v>264</v>
      </c>
      <c r="AA18" s="50">
        <v>0.23076923076923078</v>
      </c>
      <c r="AB18" s="47" t="s">
        <v>228</v>
      </c>
      <c r="AC18" s="50">
        <v>0.56666666666666665</v>
      </c>
      <c r="AD18" s="47" t="s">
        <v>216</v>
      </c>
      <c r="AE18" s="50">
        <v>0.34615384615384615</v>
      </c>
      <c r="AF18" s="47" t="s">
        <v>238</v>
      </c>
      <c r="AG18" s="50">
        <v>0.42424242424242425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0.22222222222222221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324</v>
      </c>
      <c r="S19" s="50">
        <v>0.125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263</v>
      </c>
      <c r="Y19" s="50">
        <v>0.21676300578034682</v>
      </c>
      <c r="Z19" s="47" t="s">
        <v>272</v>
      </c>
      <c r="AA19" s="50">
        <v>0.22641509433962265</v>
      </c>
      <c r="AB19" s="47" t="s">
        <v>276</v>
      </c>
      <c r="AC19" s="50">
        <v>0.56451612903225812</v>
      </c>
      <c r="AD19" s="47" t="s">
        <v>114</v>
      </c>
      <c r="AE19" s="50">
        <v>0.33823529411764708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2.4906204906204907</v>
      </c>
      <c r="J20" s="47" t="s">
        <v>114</v>
      </c>
      <c r="K20" s="49">
        <v>0.25685425685425683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0.21274108708357686</v>
      </c>
      <c r="R20" s="47" t="s">
        <v>195</v>
      </c>
      <c r="S20" s="50">
        <v>0.12735849056603774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114</v>
      </c>
      <c r="AA20" s="50">
        <v>0.22520942918371323</v>
      </c>
      <c r="AB20" s="47" t="s">
        <v>265</v>
      </c>
      <c r="AC20" s="50">
        <v>0.56140350877192979</v>
      </c>
      <c r="AD20" s="47" t="s">
        <v>272</v>
      </c>
      <c r="AE20" s="50">
        <v>0.33333333333333331</v>
      </c>
      <c r="AF20" s="47" t="s">
        <v>277</v>
      </c>
      <c r="AG20" s="50">
        <v>0.4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238</v>
      </c>
      <c r="U21" s="51">
        <v>6760.606060606061</v>
      </c>
      <c r="V21" s="47" t="s">
        <v>223</v>
      </c>
      <c r="W21" s="51">
        <v>-5450</v>
      </c>
      <c r="X21" s="47" t="s">
        <v>177</v>
      </c>
      <c r="Y21" s="50">
        <v>0.21052631578947367</v>
      </c>
      <c r="Z21" s="47" t="s">
        <v>263</v>
      </c>
      <c r="AA21" s="50">
        <v>0.22254335260115607</v>
      </c>
      <c r="AB21" s="47" t="s">
        <v>272</v>
      </c>
      <c r="AC21" s="50">
        <v>0.55294117647058827</v>
      </c>
      <c r="AD21" s="47" t="s">
        <v>177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-0.17546897546897572</v>
      </c>
      <c r="H22" s="47" t="s">
        <v>163</v>
      </c>
      <c r="I22" s="48">
        <v>2.5</v>
      </c>
      <c r="J22" s="47" t="s">
        <v>277</v>
      </c>
      <c r="K22" s="49">
        <v>0.25</v>
      </c>
      <c r="L22" s="47" t="s">
        <v>258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0.20924574209245742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269</v>
      </c>
      <c r="W22" s="51">
        <v>-5485</v>
      </c>
      <c r="X22" s="47" t="s">
        <v>228</v>
      </c>
      <c r="Y22" s="50">
        <v>0.20979020979020979</v>
      </c>
      <c r="Z22" s="47" t="s">
        <v>238</v>
      </c>
      <c r="AA22" s="50">
        <v>0.21787709497206703</v>
      </c>
      <c r="AB22" s="47" t="s">
        <v>114</v>
      </c>
      <c r="AC22" s="50">
        <v>0.55105973025048172</v>
      </c>
      <c r="AD22" s="47" t="s">
        <v>205</v>
      </c>
      <c r="AE22" s="50">
        <v>0.33333333333333331</v>
      </c>
      <c r="AF22" s="47" t="s">
        <v>272</v>
      </c>
      <c r="AG22" s="50">
        <v>0.38961038961038963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272</v>
      </c>
      <c r="K23" s="49">
        <v>0.24489795918367346</v>
      </c>
      <c r="L23" s="47" t="s">
        <v>297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324</v>
      </c>
      <c r="U23" s="51">
        <v>6600</v>
      </c>
      <c r="V23" s="47" t="s">
        <v>164</v>
      </c>
      <c r="W23" s="51">
        <v>-5500</v>
      </c>
      <c r="X23" s="47" t="s">
        <v>244</v>
      </c>
      <c r="Y23" s="50">
        <v>0.20930232558139536</v>
      </c>
      <c r="Z23" s="47" t="s">
        <v>205</v>
      </c>
      <c r="AA23" s="50">
        <v>0.21428571428571427</v>
      </c>
      <c r="AB23" s="47" t="s">
        <v>161</v>
      </c>
      <c r="AC23" s="50">
        <v>0.53846153846153844</v>
      </c>
      <c r="AD23" s="47" t="s">
        <v>195</v>
      </c>
      <c r="AE23" s="50">
        <v>0.33082706766917291</v>
      </c>
      <c r="AF23" s="47" t="s">
        <v>179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255</v>
      </c>
      <c r="M24" s="49">
        <v>0.23333333333333334</v>
      </c>
      <c r="N24" s="47" t="s">
        <v>163</v>
      </c>
      <c r="O24" s="49">
        <v>0.5</v>
      </c>
      <c r="P24" s="47" t="s">
        <v>272</v>
      </c>
      <c r="Q24" s="50">
        <v>0.20754716981132076</v>
      </c>
      <c r="R24" s="47" t="s">
        <v>199</v>
      </c>
      <c r="S24" s="50">
        <v>0.13333333333333333</v>
      </c>
      <c r="T24" s="47" t="s">
        <v>297</v>
      </c>
      <c r="U24" s="51">
        <v>6585.7142857142853</v>
      </c>
      <c r="V24" s="47" t="s">
        <v>272</v>
      </c>
      <c r="W24" s="51">
        <v>-5641.7910447761196</v>
      </c>
      <c r="X24" s="47" t="s">
        <v>203</v>
      </c>
      <c r="Y24" s="50">
        <v>0.20930232558139536</v>
      </c>
      <c r="Z24" s="47" t="s">
        <v>235</v>
      </c>
      <c r="AA24" s="50">
        <v>0.21019108280254778</v>
      </c>
      <c r="AB24" s="47" t="s">
        <v>195</v>
      </c>
      <c r="AC24" s="50">
        <v>0.53535353535353536</v>
      </c>
      <c r="AD24" s="47" t="s">
        <v>244</v>
      </c>
      <c r="AE24" s="50">
        <v>0.32</v>
      </c>
      <c r="AF24" s="47" t="s">
        <v>213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164</v>
      </c>
      <c r="K25" s="49">
        <v>0.2</v>
      </c>
      <c r="L25" s="47" t="s">
        <v>265</v>
      </c>
      <c r="M25" s="49">
        <v>0.2413793103448276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216</v>
      </c>
      <c r="S25" s="50">
        <v>0.13407821229050279</v>
      </c>
      <c r="T25" s="47" t="s">
        <v>114</v>
      </c>
      <c r="U25" s="51">
        <v>6572.7106227106224</v>
      </c>
      <c r="V25" s="47" t="s">
        <v>276</v>
      </c>
      <c r="W25" s="51">
        <v>-5679.3103448275861</v>
      </c>
      <c r="X25" s="47" t="s">
        <v>276</v>
      </c>
      <c r="Y25" s="50">
        <v>0.20529801324503311</v>
      </c>
      <c r="Z25" s="47" t="s">
        <v>277</v>
      </c>
      <c r="AA25" s="50">
        <v>0.20958083832335328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265</v>
      </c>
      <c r="AG25" s="50">
        <v>0.37037037037037035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272</v>
      </c>
      <c r="G26" s="59">
        <v>-4.8285714285714274</v>
      </c>
      <c r="H26" s="47" t="s">
        <v>216</v>
      </c>
      <c r="I26" s="48">
        <v>2.6296296296296298</v>
      </c>
      <c r="J26" s="47" t="s">
        <v>228</v>
      </c>
      <c r="K26" s="49">
        <v>0.2</v>
      </c>
      <c r="L26" s="47" t="s">
        <v>114</v>
      </c>
      <c r="M26" s="49">
        <v>0.24819624819624819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114</v>
      </c>
      <c r="S26" s="50">
        <v>0.13481394895772453</v>
      </c>
      <c r="T26" s="47" t="s">
        <v>277</v>
      </c>
      <c r="U26" s="51">
        <v>6528</v>
      </c>
      <c r="V26" s="47" t="s">
        <v>235</v>
      </c>
      <c r="W26" s="51">
        <v>-5770.588235294118</v>
      </c>
      <c r="X26" s="47" t="s">
        <v>163</v>
      </c>
      <c r="Y26" s="50">
        <v>0.20289855072463769</v>
      </c>
      <c r="Z26" s="47" t="s">
        <v>169</v>
      </c>
      <c r="AA26" s="50">
        <v>0.19951338199513383</v>
      </c>
      <c r="AB26" s="47" t="s">
        <v>258</v>
      </c>
      <c r="AC26" s="50">
        <v>0.52941176470588236</v>
      </c>
      <c r="AD26" s="47" t="s">
        <v>276</v>
      </c>
      <c r="AE26" s="50">
        <v>0.31067961165048541</v>
      </c>
      <c r="AF26" s="47" t="s">
        <v>263</v>
      </c>
      <c r="AG26" s="50">
        <v>0.36363636363636365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272</v>
      </c>
      <c r="I27" s="48">
        <v>2.6326530612244898</v>
      </c>
      <c r="J27" s="47" t="s">
        <v>235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272</v>
      </c>
      <c r="U27" s="51">
        <v>6522.0779220779223</v>
      </c>
      <c r="V27" s="47" t="s">
        <v>114</v>
      </c>
      <c r="W27" s="51">
        <v>-5806.6473988439302</v>
      </c>
      <c r="X27" s="47" t="s">
        <v>114</v>
      </c>
      <c r="Y27" s="50">
        <v>0.20222092343658679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238</v>
      </c>
      <c r="AE27" s="50">
        <v>0.30769230769230771</v>
      </c>
      <c r="AF27" s="47" t="s">
        <v>114</v>
      </c>
      <c r="AG27" s="50">
        <v>0.36355311355311354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238</v>
      </c>
      <c r="I28" s="48">
        <v>2.6666666666666665</v>
      </c>
      <c r="J28" s="47" t="s">
        <v>304</v>
      </c>
      <c r="K28" s="49">
        <v>0.2</v>
      </c>
      <c r="L28" s="47" t="s">
        <v>324</v>
      </c>
      <c r="M28" s="49">
        <v>0.25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244</v>
      </c>
      <c r="S28" s="50">
        <v>0.13953488372093023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268</v>
      </c>
      <c r="Y28" s="50">
        <v>0.2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195</v>
      </c>
      <c r="AG28" s="50">
        <v>0.35849056603773582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223</v>
      </c>
      <c r="E29" s="46">
        <v>-72.5</v>
      </c>
      <c r="F29" s="47" t="s">
        <v>228</v>
      </c>
      <c r="G29" s="59">
        <v>-8.8049999999999997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164</v>
      </c>
      <c r="M29" s="49">
        <v>0.26666666666666666</v>
      </c>
      <c r="N29" s="47" t="s">
        <v>238</v>
      </c>
      <c r="O29" s="49">
        <v>0.45833333333333331</v>
      </c>
      <c r="P29" s="47" t="s">
        <v>228</v>
      </c>
      <c r="Q29" s="50">
        <v>0.19580419580419581</v>
      </c>
      <c r="R29" s="47" t="s">
        <v>277</v>
      </c>
      <c r="S29" s="50">
        <v>0.1437125748502994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235</v>
      </c>
      <c r="AE29" s="50">
        <v>0.25757575757575757</v>
      </c>
      <c r="AF29" s="47" t="s">
        <v>228</v>
      </c>
      <c r="AG29" s="50">
        <v>0.35714285714285715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324</v>
      </c>
      <c r="E30" s="46">
        <v>-80.099999999999994</v>
      </c>
      <c r="F30" s="47" t="s">
        <v>277</v>
      </c>
      <c r="G30" s="59">
        <v>-9.4708333333333297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168</v>
      </c>
      <c r="M30" s="49">
        <v>0.27777777777777779</v>
      </c>
      <c r="N30" s="47" t="s">
        <v>304</v>
      </c>
      <c r="O30" s="49">
        <v>0.44</v>
      </c>
      <c r="P30" s="47" t="s">
        <v>238</v>
      </c>
      <c r="Q30" s="50">
        <v>0.18435754189944134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262</v>
      </c>
      <c r="AE30" s="50">
        <v>0.25</v>
      </c>
      <c r="AF30" s="47" t="s">
        <v>235</v>
      </c>
      <c r="AG30" s="50">
        <v>0.34545454545454546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238</v>
      </c>
      <c r="G31" s="59">
        <v>-10.479166666666664</v>
      </c>
      <c r="H31" s="47" t="s">
        <v>213</v>
      </c>
      <c r="I31" s="48">
        <v>2.7</v>
      </c>
      <c r="J31" s="47" t="s">
        <v>258</v>
      </c>
      <c r="K31" s="49">
        <v>0.1111111111111111</v>
      </c>
      <c r="L31" s="47" t="s">
        <v>227</v>
      </c>
      <c r="M31" s="49">
        <v>0.2857142857142857</v>
      </c>
      <c r="N31" s="47" t="s">
        <v>272</v>
      </c>
      <c r="O31" s="49">
        <v>0.40816326530612246</v>
      </c>
      <c r="P31" s="47" t="s">
        <v>191</v>
      </c>
      <c r="Q31" s="50">
        <v>0.18260869565217391</v>
      </c>
      <c r="R31" s="47" t="s">
        <v>304</v>
      </c>
      <c r="S31" s="50">
        <v>0.14814814814814814</v>
      </c>
      <c r="T31" s="47" t="s">
        <v>163</v>
      </c>
      <c r="U31" s="51">
        <v>5993.333333333333</v>
      </c>
      <c r="V31" s="47" t="s">
        <v>213</v>
      </c>
      <c r="W31" s="51">
        <v>-5966.666666666667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227</v>
      </c>
      <c r="AE31" s="50">
        <v>0.23076923076923078</v>
      </c>
      <c r="AF31" s="47" t="s">
        <v>175</v>
      </c>
      <c r="AG31" s="50">
        <v>0.33333333333333331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228</v>
      </c>
      <c r="I32" s="48">
        <v>2.7</v>
      </c>
      <c r="J32" s="47" t="s">
        <v>297</v>
      </c>
      <c r="K32" s="49">
        <v>0.1111111111111111</v>
      </c>
      <c r="L32" s="47" t="s">
        <v>272</v>
      </c>
      <c r="M32" s="49">
        <v>0.2857142857142857</v>
      </c>
      <c r="N32" s="47" t="s">
        <v>216</v>
      </c>
      <c r="O32" s="49">
        <v>0.40740740740740738</v>
      </c>
      <c r="P32" s="47" t="s">
        <v>235</v>
      </c>
      <c r="Q32" s="50">
        <v>0.1751592356687898</v>
      </c>
      <c r="R32" s="47" t="s">
        <v>227</v>
      </c>
      <c r="S32" s="50">
        <v>0.15053763440860216</v>
      </c>
      <c r="T32" s="47" t="s">
        <v>168</v>
      </c>
      <c r="U32" s="51">
        <v>5988.3720930232557</v>
      </c>
      <c r="V32" s="47" t="s">
        <v>227</v>
      </c>
      <c r="W32" s="51">
        <v>-5992.8571428571431</v>
      </c>
      <c r="X32" s="47" t="s">
        <v>304</v>
      </c>
      <c r="Y32" s="50">
        <v>0.17460317460317459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277</v>
      </c>
      <c r="AE32" s="50">
        <v>0.22857142857142856</v>
      </c>
      <c r="AF32" s="47" t="s">
        <v>276</v>
      </c>
      <c r="AG32" s="50">
        <v>0.29166666666666669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241</v>
      </c>
      <c r="G33" s="59">
        <v>-10.877777777777778</v>
      </c>
      <c r="H33" s="47" t="s">
        <v>223</v>
      </c>
      <c r="I33" s="48">
        <v>2.75</v>
      </c>
      <c r="J33" s="47" t="s">
        <v>238</v>
      </c>
      <c r="K33" s="49">
        <v>8.3333333333333329E-2</v>
      </c>
      <c r="L33" s="47" t="s">
        <v>216</v>
      </c>
      <c r="M33" s="49">
        <v>0.29629629629629628</v>
      </c>
      <c r="N33" s="47" t="s">
        <v>228</v>
      </c>
      <c r="O33" s="49">
        <v>0.4</v>
      </c>
      <c r="P33" s="47" t="s">
        <v>262</v>
      </c>
      <c r="Q33" s="50">
        <v>0.17391304347826086</v>
      </c>
      <c r="R33" s="47" t="s">
        <v>241</v>
      </c>
      <c r="S33" s="50">
        <v>0.15151515151515152</v>
      </c>
      <c r="T33" s="47" t="s">
        <v>177</v>
      </c>
      <c r="U33" s="51">
        <v>5900</v>
      </c>
      <c r="V33" s="47" t="s">
        <v>208</v>
      </c>
      <c r="W33" s="51">
        <v>-6340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164</v>
      </c>
      <c r="AE33" s="50">
        <v>0.22580645161290322</v>
      </c>
      <c r="AF33" s="47" t="s">
        <v>241</v>
      </c>
      <c r="AG33" s="50">
        <v>0.26666666666666666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213</v>
      </c>
      <c r="G34" s="59">
        <v>-11.670000000000002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161</v>
      </c>
      <c r="M34" s="49">
        <v>0.3</v>
      </c>
      <c r="N34" s="47" t="s">
        <v>269</v>
      </c>
      <c r="O34" s="49">
        <v>0.38095238095238093</v>
      </c>
      <c r="P34" s="47" t="s">
        <v>258</v>
      </c>
      <c r="Q34" s="50">
        <v>0.171875</v>
      </c>
      <c r="R34" s="47" t="s">
        <v>264</v>
      </c>
      <c r="S34" s="50">
        <v>0.15384615384615385</v>
      </c>
      <c r="T34" s="47" t="s">
        <v>235</v>
      </c>
      <c r="U34" s="51">
        <v>5796.363636363636</v>
      </c>
      <c r="V34" s="47" t="s">
        <v>161</v>
      </c>
      <c r="W34" s="51">
        <v>-6514.2857142857147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231</v>
      </c>
      <c r="AE34" s="50">
        <v>0.2</v>
      </c>
      <c r="AF34" s="47" t="s">
        <v>304</v>
      </c>
      <c r="AG34" s="50">
        <v>0.26190476190476192</v>
      </c>
      <c r="AH34" s="47" t="s">
        <v>167</v>
      </c>
      <c r="AI34" s="54">
        <v>34000</v>
      </c>
    </row>
    <row r="35" spans="1:35">
      <c r="A35" s="44">
        <v>33</v>
      </c>
      <c r="B35" s="45" t="s">
        <v>324</v>
      </c>
      <c r="C35" s="107">
        <v>4</v>
      </c>
      <c r="D35" s="45" t="s">
        <v>213</v>
      </c>
      <c r="E35" s="46">
        <v>-116.70000000000002</v>
      </c>
      <c r="F35" s="47" t="s">
        <v>235</v>
      </c>
      <c r="G35" s="59">
        <v>-11.722499999999997</v>
      </c>
      <c r="H35" s="47" t="s">
        <v>277</v>
      </c>
      <c r="I35" s="48">
        <v>2.7916666666666665</v>
      </c>
      <c r="J35" s="47" t="s">
        <v>166</v>
      </c>
      <c r="K35" s="49">
        <v>0</v>
      </c>
      <c r="L35" s="47" t="s">
        <v>228</v>
      </c>
      <c r="M35" s="49">
        <v>0.3</v>
      </c>
      <c r="N35" s="47" t="s">
        <v>235</v>
      </c>
      <c r="O35" s="49">
        <v>0.375</v>
      </c>
      <c r="P35" s="47" t="s">
        <v>215</v>
      </c>
      <c r="Q35" s="50">
        <v>0.16666666666666666</v>
      </c>
      <c r="R35" s="47" t="s">
        <v>235</v>
      </c>
      <c r="S35" s="50">
        <v>0.16242038216560509</v>
      </c>
      <c r="T35" s="47" t="s">
        <v>263</v>
      </c>
      <c r="U35" s="51">
        <v>5748.484848484848</v>
      </c>
      <c r="V35" s="47" t="s">
        <v>244</v>
      </c>
      <c r="W35" s="51">
        <v>-6588.8888888888887</v>
      </c>
      <c r="X35" s="47" t="s">
        <v>238</v>
      </c>
      <c r="Y35" s="50">
        <v>0.15642458100558659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169</v>
      </c>
      <c r="AG35" s="50">
        <v>0.2558139534883721</v>
      </c>
      <c r="AH35" s="47" t="s">
        <v>241</v>
      </c>
      <c r="AI35" s="54">
        <v>34000</v>
      </c>
    </row>
    <row r="36" spans="1:35">
      <c r="A36" s="44">
        <v>34</v>
      </c>
      <c r="B36" s="45" t="s">
        <v>208</v>
      </c>
      <c r="C36" s="107">
        <v>3</v>
      </c>
      <c r="D36" s="45" t="s">
        <v>114</v>
      </c>
      <c r="E36" s="46">
        <v>-121.60000000000016</v>
      </c>
      <c r="F36" s="47" t="s">
        <v>258</v>
      </c>
      <c r="G36" s="59">
        <v>-11.955555555555556</v>
      </c>
      <c r="H36" s="47" t="s">
        <v>235</v>
      </c>
      <c r="I36" s="48">
        <v>2.8250000000000002</v>
      </c>
      <c r="J36" s="47" t="s">
        <v>167</v>
      </c>
      <c r="K36" s="49">
        <v>0</v>
      </c>
      <c r="L36" s="47" t="s">
        <v>304</v>
      </c>
      <c r="M36" s="49">
        <v>0.32</v>
      </c>
      <c r="N36" s="47" t="s">
        <v>277</v>
      </c>
      <c r="O36" s="49">
        <v>0.375</v>
      </c>
      <c r="P36" s="47" t="s">
        <v>164</v>
      </c>
      <c r="Q36" s="50">
        <v>0.16528925619834711</v>
      </c>
      <c r="R36" s="47" t="s">
        <v>215</v>
      </c>
      <c r="S36" s="50">
        <v>0.16666666666666666</v>
      </c>
      <c r="T36" s="47" t="s">
        <v>258</v>
      </c>
      <c r="U36" s="51">
        <v>5627.272727272727</v>
      </c>
      <c r="V36" s="47" t="s">
        <v>180</v>
      </c>
      <c r="W36" s="51">
        <v>-6600</v>
      </c>
      <c r="X36" s="47" t="s">
        <v>169</v>
      </c>
      <c r="Y36" s="50">
        <v>0.15571776155717762</v>
      </c>
      <c r="Z36" s="47" t="s">
        <v>269</v>
      </c>
      <c r="AA36" s="50">
        <v>0.15646258503401361</v>
      </c>
      <c r="AB36" s="47" t="s">
        <v>277</v>
      </c>
      <c r="AC36" s="50">
        <v>0.35714285714285715</v>
      </c>
      <c r="AD36" s="47" t="s">
        <v>269</v>
      </c>
      <c r="AE36" s="50">
        <v>0.17391304347826086</v>
      </c>
      <c r="AF36" s="47" t="s">
        <v>177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262</v>
      </c>
      <c r="C37" s="107">
        <v>3</v>
      </c>
      <c r="D37" s="45" t="s">
        <v>166</v>
      </c>
      <c r="E37" s="46">
        <v>-127.99999999999999</v>
      </c>
      <c r="F37" s="47" t="s">
        <v>215</v>
      </c>
      <c r="G37" s="59">
        <v>-14.4</v>
      </c>
      <c r="H37" s="47" t="s">
        <v>297</v>
      </c>
      <c r="I37" s="48">
        <v>2.8888888888888888</v>
      </c>
      <c r="J37" s="47" t="s">
        <v>175</v>
      </c>
      <c r="K37" s="49">
        <v>0</v>
      </c>
      <c r="L37" s="47" t="s">
        <v>262</v>
      </c>
      <c r="M37" s="49">
        <v>0.33333333333333331</v>
      </c>
      <c r="N37" s="47" t="s">
        <v>258</v>
      </c>
      <c r="O37" s="49">
        <v>0.33333333333333331</v>
      </c>
      <c r="P37" s="47" t="s">
        <v>216</v>
      </c>
      <c r="Q37" s="50">
        <v>0.15083798882681565</v>
      </c>
      <c r="R37" s="47" t="s">
        <v>258</v>
      </c>
      <c r="S37" s="50">
        <v>0.171875</v>
      </c>
      <c r="T37" s="47" t="s">
        <v>265</v>
      </c>
      <c r="U37" s="51">
        <v>5618.5185185185182</v>
      </c>
      <c r="V37" s="47" t="s">
        <v>228</v>
      </c>
      <c r="W37" s="51">
        <v>-6690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191</v>
      </c>
      <c r="AC37" s="50">
        <v>0.33333333333333331</v>
      </c>
      <c r="AD37" s="47" t="s">
        <v>203</v>
      </c>
      <c r="AE37" s="50">
        <v>0.16666666666666666</v>
      </c>
      <c r="AF37" s="47" t="s">
        <v>231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175</v>
      </c>
      <c r="C38" s="107">
        <v>2</v>
      </c>
      <c r="D38" s="45" t="s">
        <v>208</v>
      </c>
      <c r="E38" s="46">
        <v>-132.69999999999999</v>
      </c>
      <c r="F38" s="47" t="s">
        <v>223</v>
      </c>
      <c r="G38" s="59">
        <v>-18.125</v>
      </c>
      <c r="H38" s="47" t="s">
        <v>269</v>
      </c>
      <c r="I38" s="48">
        <v>2.9047619047619047</v>
      </c>
      <c r="J38" s="47" t="s">
        <v>180</v>
      </c>
      <c r="K38" s="49">
        <v>0</v>
      </c>
      <c r="L38" s="47" t="s">
        <v>163</v>
      </c>
      <c r="M38" s="49">
        <v>0.375</v>
      </c>
      <c r="N38" s="47" t="s">
        <v>262</v>
      </c>
      <c r="O38" s="49">
        <v>0.33333333333333331</v>
      </c>
      <c r="P38" s="47" t="s">
        <v>277</v>
      </c>
      <c r="Q38" s="50">
        <v>0.1497005988023952</v>
      </c>
      <c r="R38" s="47" t="s">
        <v>202</v>
      </c>
      <c r="S38" s="50">
        <v>0.17647058823529413</v>
      </c>
      <c r="T38" s="47" t="s">
        <v>304</v>
      </c>
      <c r="U38" s="51">
        <v>5597.6190476190477</v>
      </c>
      <c r="V38" s="47" t="s">
        <v>195</v>
      </c>
      <c r="W38" s="51">
        <v>-6753.7037037037035</v>
      </c>
      <c r="X38" s="47" t="s">
        <v>241</v>
      </c>
      <c r="Y38" s="50">
        <v>0.15151515151515152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262</v>
      </c>
      <c r="AG38" s="50">
        <v>0.25</v>
      </c>
      <c r="AH38" s="47" t="s">
        <v>268</v>
      </c>
      <c r="AI38" s="54">
        <v>32100</v>
      </c>
    </row>
    <row r="39" spans="1:35">
      <c r="A39" s="44">
        <v>37</v>
      </c>
      <c r="B39" s="45" t="s">
        <v>177</v>
      </c>
      <c r="C39" s="107">
        <v>2</v>
      </c>
      <c r="D39" s="45" t="s">
        <v>216</v>
      </c>
      <c r="E39" s="46">
        <v>-133.59999999999997</v>
      </c>
      <c r="F39" s="47" t="s">
        <v>297</v>
      </c>
      <c r="G39" s="59">
        <v>-18.588888888888889</v>
      </c>
      <c r="H39" s="47" t="s">
        <v>196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</v>
      </c>
      <c r="N39" s="47" t="s">
        <v>166</v>
      </c>
      <c r="O39" s="49">
        <v>0.25</v>
      </c>
      <c r="P39" s="47" t="s">
        <v>213</v>
      </c>
      <c r="Q39" s="50">
        <v>0.14814814814814814</v>
      </c>
      <c r="R39" s="47" t="s">
        <v>272</v>
      </c>
      <c r="S39" s="50">
        <v>0.18059299191374664</v>
      </c>
      <c r="T39" s="47" t="s">
        <v>241</v>
      </c>
      <c r="U39" s="51">
        <v>4940</v>
      </c>
      <c r="V39" s="47" t="s">
        <v>255</v>
      </c>
      <c r="W39" s="51">
        <v>-6852.3809523809523</v>
      </c>
      <c r="X39" s="47" t="s">
        <v>235</v>
      </c>
      <c r="Y39" s="50">
        <v>0.14968152866242038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164</v>
      </c>
      <c r="AG39" s="50">
        <v>0.2</v>
      </c>
      <c r="AH39" s="47" t="s">
        <v>262</v>
      </c>
      <c r="AI39" s="54">
        <v>28000</v>
      </c>
    </row>
    <row r="40" spans="1:35">
      <c r="A40" s="44">
        <v>38</v>
      </c>
      <c r="B40" s="45" t="s">
        <v>199</v>
      </c>
      <c r="C40" s="107">
        <v>2</v>
      </c>
      <c r="D40" s="45" t="s">
        <v>203</v>
      </c>
      <c r="E40" s="46">
        <v>-161.39999999999998</v>
      </c>
      <c r="F40" s="47" t="s">
        <v>262</v>
      </c>
      <c r="G40" s="59">
        <v>-19.733333333333334</v>
      </c>
      <c r="H40" s="47" t="s">
        <v>215</v>
      </c>
      <c r="I40" s="48">
        <v>3</v>
      </c>
      <c r="J40" s="47" t="s">
        <v>196</v>
      </c>
      <c r="K40" s="49">
        <v>0</v>
      </c>
      <c r="L40" s="47" t="s">
        <v>203</v>
      </c>
      <c r="M40" s="49">
        <v>0.4</v>
      </c>
      <c r="N40" s="47" t="s">
        <v>324</v>
      </c>
      <c r="O40" s="49">
        <v>0.25</v>
      </c>
      <c r="P40" s="47" t="s">
        <v>196</v>
      </c>
      <c r="Q40" s="50">
        <v>0.125</v>
      </c>
      <c r="R40" s="47" t="s">
        <v>161</v>
      </c>
      <c r="S40" s="50">
        <v>0.18181818181818182</v>
      </c>
      <c r="T40" s="47" t="s">
        <v>179</v>
      </c>
      <c r="U40" s="51">
        <v>4909.375</v>
      </c>
      <c r="V40" s="47" t="s">
        <v>241</v>
      </c>
      <c r="W40" s="51">
        <v>-7080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324</v>
      </c>
      <c r="AC40" s="50">
        <v>0.33333333333333331</v>
      </c>
      <c r="AD40" s="47" t="s">
        <v>167</v>
      </c>
      <c r="AE40" s="50">
        <v>0</v>
      </c>
      <c r="AF40" s="47" t="s">
        <v>227</v>
      </c>
      <c r="AG40" s="50">
        <v>0.19047619047619047</v>
      </c>
      <c r="AH40" s="47" t="s">
        <v>215</v>
      </c>
      <c r="AI40" s="54">
        <v>25600</v>
      </c>
    </row>
    <row r="41" spans="1:35">
      <c r="A41" s="44">
        <v>39</v>
      </c>
      <c r="B41" s="45" t="s">
        <v>202</v>
      </c>
      <c r="C41" s="107">
        <v>2</v>
      </c>
      <c r="D41" s="45" t="s">
        <v>297</v>
      </c>
      <c r="E41" s="46">
        <v>-167.3</v>
      </c>
      <c r="F41" s="47" t="s">
        <v>324</v>
      </c>
      <c r="G41" s="59">
        <v>-20.024999999999999</v>
      </c>
      <c r="H41" s="47" t="s">
        <v>262</v>
      </c>
      <c r="I41" s="48">
        <v>3</v>
      </c>
      <c r="J41" s="47" t="s">
        <v>203</v>
      </c>
      <c r="K41" s="49">
        <v>0</v>
      </c>
      <c r="L41" s="47" t="s">
        <v>277</v>
      </c>
      <c r="M41" s="49">
        <v>0.41666666666666669</v>
      </c>
      <c r="N41" s="47" t="s">
        <v>297</v>
      </c>
      <c r="O41" s="49">
        <v>0.22222222222222221</v>
      </c>
      <c r="P41" s="47" t="s">
        <v>297</v>
      </c>
      <c r="Q41" s="50">
        <v>0.10144927536231885</v>
      </c>
      <c r="R41" s="47" t="s">
        <v>223</v>
      </c>
      <c r="S41" s="50">
        <v>0.19047619047619047</v>
      </c>
      <c r="T41" s="47" t="s">
        <v>262</v>
      </c>
      <c r="U41" s="51">
        <v>4525</v>
      </c>
      <c r="V41" s="47" t="s">
        <v>238</v>
      </c>
      <c r="W41" s="51">
        <v>-7136.363636363636</v>
      </c>
      <c r="X41" s="47" t="s">
        <v>324</v>
      </c>
      <c r="Y41" s="50">
        <v>0.125</v>
      </c>
      <c r="Z41" s="47" t="s">
        <v>203</v>
      </c>
      <c r="AA41" s="50">
        <v>0.13953488372093023</v>
      </c>
      <c r="AB41" s="47" t="s">
        <v>164</v>
      </c>
      <c r="AC41" s="50">
        <v>0.3125</v>
      </c>
      <c r="AD41" s="47" t="s">
        <v>175</v>
      </c>
      <c r="AE41" s="50">
        <v>0</v>
      </c>
      <c r="AF41" s="47" t="s">
        <v>191</v>
      </c>
      <c r="AG41" s="50">
        <v>0.14285714285714285</v>
      </c>
      <c r="AH41" s="47" t="s">
        <v>203</v>
      </c>
      <c r="AI41" s="54">
        <v>25000</v>
      </c>
    </row>
    <row r="42" spans="1:35">
      <c r="A42" s="44">
        <v>40</v>
      </c>
      <c r="B42" s="45" t="s">
        <v>231</v>
      </c>
      <c r="C42" s="107">
        <v>2</v>
      </c>
      <c r="D42" s="45" t="s">
        <v>304</v>
      </c>
      <c r="E42" s="46">
        <v>-169.70000000000002</v>
      </c>
      <c r="F42" s="47" t="s">
        <v>196</v>
      </c>
      <c r="G42" s="59">
        <v>-27.1</v>
      </c>
      <c r="H42" s="47" t="s">
        <v>324</v>
      </c>
      <c r="I42" s="48">
        <v>3</v>
      </c>
      <c r="J42" s="47" t="s">
        <v>202</v>
      </c>
      <c r="K42" s="49">
        <v>0</v>
      </c>
      <c r="L42" s="47" t="s">
        <v>269</v>
      </c>
      <c r="M42" s="49">
        <v>0.47619047619047616</v>
      </c>
      <c r="N42" s="47" t="s">
        <v>180</v>
      </c>
      <c r="O42" s="49">
        <v>0</v>
      </c>
      <c r="P42" s="47" t="s">
        <v>223</v>
      </c>
      <c r="Q42" s="50">
        <v>9.5238095238095233E-2</v>
      </c>
      <c r="R42" s="47" t="s">
        <v>168</v>
      </c>
      <c r="S42" s="50">
        <v>0.19718309859154928</v>
      </c>
      <c r="T42" s="47" t="s">
        <v>215</v>
      </c>
      <c r="U42" s="51">
        <v>3900</v>
      </c>
      <c r="V42" s="47" t="s">
        <v>163</v>
      </c>
      <c r="W42" s="51">
        <v>-7212.5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180</v>
      </c>
      <c r="AC42" s="50">
        <v>0</v>
      </c>
      <c r="AD42" s="47" t="s">
        <v>180</v>
      </c>
      <c r="AE42" s="50">
        <v>0</v>
      </c>
      <c r="AF42" s="47" t="s">
        <v>258</v>
      </c>
      <c r="AG42" s="50">
        <v>9.0909090909090912E-2</v>
      </c>
      <c r="AH42" s="47" t="s">
        <v>166</v>
      </c>
      <c r="AI42" s="54">
        <v>23700</v>
      </c>
    </row>
    <row r="43" spans="1:35">
      <c r="A43" s="44">
        <v>41</v>
      </c>
      <c r="B43" s="45" t="s">
        <v>264</v>
      </c>
      <c r="C43" s="107">
        <v>2</v>
      </c>
      <c r="D43" s="45" t="s">
        <v>228</v>
      </c>
      <c r="E43" s="46">
        <v>-176.1</v>
      </c>
      <c r="F43" s="47" t="s">
        <v>166</v>
      </c>
      <c r="G43" s="59">
        <v>-31.999999999999996</v>
      </c>
      <c r="H43" s="47" t="s">
        <v>166</v>
      </c>
      <c r="I43" s="48">
        <v>3.25</v>
      </c>
      <c r="J43" s="47" t="s">
        <v>208</v>
      </c>
      <c r="K43" s="49">
        <v>0</v>
      </c>
      <c r="L43" s="47" t="s">
        <v>166</v>
      </c>
      <c r="M43" s="49">
        <v>0.5</v>
      </c>
      <c r="N43" s="47" t="s">
        <v>199</v>
      </c>
      <c r="O43" s="49">
        <v>0</v>
      </c>
      <c r="P43" s="47" t="s">
        <v>203</v>
      </c>
      <c r="Q43" s="50">
        <v>9.3023255813953487E-2</v>
      </c>
      <c r="R43" s="47" t="s">
        <v>268</v>
      </c>
      <c r="S43" s="50">
        <v>0.2</v>
      </c>
      <c r="T43" s="47" t="s">
        <v>166</v>
      </c>
      <c r="U43" s="51">
        <v>2928.5714285714284</v>
      </c>
      <c r="V43" s="47" t="s">
        <v>216</v>
      </c>
      <c r="W43" s="51">
        <v>-7266.666666666667</v>
      </c>
      <c r="X43" s="47" t="s">
        <v>166</v>
      </c>
      <c r="Y43" s="50">
        <v>0.11428571428571428</v>
      </c>
      <c r="Z43" s="47" t="s">
        <v>324</v>
      </c>
      <c r="AA43" s="50">
        <v>8.3333333333333329E-2</v>
      </c>
      <c r="AB43" s="47" t="s">
        <v>199</v>
      </c>
      <c r="AC43" s="50">
        <v>0</v>
      </c>
      <c r="AD43" s="47" t="s">
        <v>199</v>
      </c>
      <c r="AE43" s="50">
        <v>0</v>
      </c>
      <c r="AF43" s="47" t="s">
        <v>180</v>
      </c>
      <c r="AG43" s="50">
        <v>0</v>
      </c>
      <c r="AH43" s="47" t="s">
        <v>223</v>
      </c>
      <c r="AI43" s="54">
        <v>22100</v>
      </c>
    </row>
    <row r="44" spans="1:35">
      <c r="A44" s="44">
        <v>42</v>
      </c>
      <c r="B44" s="45" t="s">
        <v>167</v>
      </c>
      <c r="C44" s="107">
        <v>1</v>
      </c>
      <c r="D44" s="45" t="s">
        <v>269</v>
      </c>
      <c r="E44" s="46">
        <v>-223.90000000000003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215</v>
      </c>
      <c r="K44" s="49">
        <v>0</v>
      </c>
      <c r="L44" s="47" t="s">
        <v>177</v>
      </c>
      <c r="M44" s="49">
        <v>0.5</v>
      </c>
      <c r="N44" s="47" t="s">
        <v>196</v>
      </c>
      <c r="O44" s="49">
        <v>0</v>
      </c>
      <c r="P44" s="47" t="s">
        <v>324</v>
      </c>
      <c r="Q44" s="50">
        <v>8.3333333333333329E-2</v>
      </c>
      <c r="R44" s="47" t="s">
        <v>228</v>
      </c>
      <c r="S44" s="50">
        <v>0.20979020979020979</v>
      </c>
      <c r="T44" s="47" t="s">
        <v>202</v>
      </c>
      <c r="U44" s="51">
        <v>1300</v>
      </c>
      <c r="V44" s="47" t="s">
        <v>268</v>
      </c>
      <c r="W44" s="51">
        <v>-8000</v>
      </c>
      <c r="X44" s="47" t="s">
        <v>191</v>
      </c>
      <c r="Y44" s="50">
        <v>0.10434782608695652</v>
      </c>
      <c r="Z44" s="47" t="s">
        <v>213</v>
      </c>
      <c r="AA44" s="50">
        <v>3.7037037037037035E-2</v>
      </c>
      <c r="AB44" s="47" t="s">
        <v>196</v>
      </c>
      <c r="AC44" s="50">
        <v>0</v>
      </c>
      <c r="AD44" s="47" t="s">
        <v>202</v>
      </c>
      <c r="AE44" s="50">
        <v>0</v>
      </c>
      <c r="AF44" s="47" t="s">
        <v>199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180</v>
      </c>
      <c r="C45" s="107">
        <v>1</v>
      </c>
      <c r="D45" s="45" t="s">
        <v>277</v>
      </c>
      <c r="E45" s="46">
        <v>-227.29999999999993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223</v>
      </c>
      <c r="K45" s="49">
        <v>0</v>
      </c>
      <c r="L45" s="47" t="s">
        <v>208</v>
      </c>
      <c r="M45" s="49">
        <v>0.66666666666666663</v>
      </c>
      <c r="N45" s="47" t="s">
        <v>203</v>
      </c>
      <c r="O45" s="49">
        <v>0</v>
      </c>
      <c r="P45" s="47" t="s">
        <v>202</v>
      </c>
      <c r="Q45" s="50">
        <v>5.8823529411764705E-2</v>
      </c>
      <c r="R45" s="47" t="s">
        <v>208</v>
      </c>
      <c r="S45" s="50">
        <v>0.21739130434782608</v>
      </c>
      <c r="T45" s="47" t="s">
        <v>196</v>
      </c>
      <c r="U45" s="51">
        <v>1000</v>
      </c>
      <c r="V45" s="47" t="s">
        <v>179</v>
      </c>
      <c r="W45" s="51">
        <v>-8157.1428571428569</v>
      </c>
      <c r="X45" s="47" t="s">
        <v>297</v>
      </c>
      <c r="Y45" s="50">
        <v>8.6956521739130432E-2</v>
      </c>
      <c r="Z45" s="47" t="s">
        <v>175</v>
      </c>
      <c r="AA45" s="50">
        <v>0</v>
      </c>
      <c r="AB45" s="47" t="s">
        <v>202</v>
      </c>
      <c r="AC45" s="50">
        <v>0</v>
      </c>
      <c r="AD45" s="47" t="s">
        <v>208</v>
      </c>
      <c r="AE45" s="50">
        <v>0</v>
      </c>
      <c r="AF45" s="47" t="s">
        <v>196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196</v>
      </c>
      <c r="C46" s="107">
        <v>1</v>
      </c>
      <c r="D46" s="45" t="s">
        <v>272</v>
      </c>
      <c r="E46" s="46">
        <v>-236.59999999999994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241</v>
      </c>
      <c r="K46" s="49">
        <v>0</v>
      </c>
      <c r="L46" s="47" t="s">
        <v>180</v>
      </c>
      <c r="M46" s="49">
        <v>1</v>
      </c>
      <c r="N46" s="47" t="s">
        <v>202</v>
      </c>
      <c r="O46" s="49">
        <v>0</v>
      </c>
      <c r="P46" s="47" t="s">
        <v>180</v>
      </c>
      <c r="Q46" s="50">
        <v>0</v>
      </c>
      <c r="R46" s="47" t="s">
        <v>262</v>
      </c>
      <c r="S46" s="50">
        <v>0.21739130434782608</v>
      </c>
      <c r="T46" s="47" t="s">
        <v>180</v>
      </c>
      <c r="U46" s="51">
        <v>0</v>
      </c>
      <c r="V46" s="47" t="s">
        <v>205</v>
      </c>
      <c r="W46" s="51">
        <v>-9466.6666666666661</v>
      </c>
      <c r="X46" s="47" t="s">
        <v>199</v>
      </c>
      <c r="Y46" s="50">
        <v>6.6666666666666666E-2</v>
      </c>
      <c r="Z46" s="47" t="s">
        <v>208</v>
      </c>
      <c r="AA46" s="50">
        <v>0</v>
      </c>
      <c r="AB46" s="47" t="s">
        <v>208</v>
      </c>
      <c r="AC46" s="50">
        <v>0</v>
      </c>
      <c r="AD46" s="47" t="s">
        <v>223</v>
      </c>
      <c r="AE46" s="50">
        <v>0</v>
      </c>
      <c r="AF46" s="47" t="s">
        <v>202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215</v>
      </c>
      <c r="C47" s="107">
        <v>1</v>
      </c>
      <c r="D47" s="45" t="s">
        <v>238</v>
      </c>
      <c r="E47" s="46">
        <v>-251.49999999999994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262</v>
      </c>
      <c r="K47" s="49">
        <v>0</v>
      </c>
      <c r="L47" s="47" t="s">
        <v>199</v>
      </c>
      <c r="M47" s="49">
        <v>1</v>
      </c>
      <c r="N47" s="47" t="s">
        <v>208</v>
      </c>
      <c r="O47" s="49">
        <v>0</v>
      </c>
      <c r="P47" s="47" t="s">
        <v>199</v>
      </c>
      <c r="Q47" s="50">
        <v>0</v>
      </c>
      <c r="R47" s="47" t="s">
        <v>203</v>
      </c>
      <c r="S47" s="50">
        <v>0.23255813953488372</v>
      </c>
      <c r="T47" s="47" t="s">
        <v>199</v>
      </c>
      <c r="U47" s="51">
        <v>0</v>
      </c>
      <c r="V47" s="47" t="s">
        <v>199</v>
      </c>
      <c r="W47" s="51">
        <v>-10000</v>
      </c>
      <c r="X47" s="47" t="s">
        <v>208</v>
      </c>
      <c r="Y47" s="50">
        <v>4.3478260869565216E-2</v>
      </c>
      <c r="Z47" s="47" t="s">
        <v>223</v>
      </c>
      <c r="AA47" s="50">
        <v>0</v>
      </c>
      <c r="AB47" s="47" t="s">
        <v>215</v>
      </c>
      <c r="AC47" s="50">
        <v>0</v>
      </c>
      <c r="AD47" s="47" t="s">
        <v>268</v>
      </c>
      <c r="AE47" s="50">
        <v>0</v>
      </c>
      <c r="AF47" s="47" t="s">
        <v>208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268</v>
      </c>
      <c r="C48" s="107">
        <v>1</v>
      </c>
      <c r="D48" s="45" t="s">
        <v>235</v>
      </c>
      <c r="E48" s="46">
        <v>-468.89999999999986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324</v>
      </c>
      <c r="K48" s="49">
        <v>0</v>
      </c>
      <c r="L48" s="47" t="s">
        <v>202</v>
      </c>
      <c r="M48" s="49">
        <v>1</v>
      </c>
      <c r="N48" s="47" t="s">
        <v>215</v>
      </c>
      <c r="O48" s="49">
        <v>0</v>
      </c>
      <c r="P48" s="47" t="s">
        <v>208</v>
      </c>
      <c r="Q48" s="50">
        <v>0</v>
      </c>
      <c r="R48" s="47" t="s">
        <v>180</v>
      </c>
      <c r="S48" s="50">
        <v>0.2857142857142857</v>
      </c>
      <c r="T48" s="47" t="s">
        <v>208</v>
      </c>
      <c r="U48" s="51">
        <v>0</v>
      </c>
      <c r="V48" s="47" t="s">
        <v>166</v>
      </c>
      <c r="W48" s="51">
        <v>-11400</v>
      </c>
      <c r="X48" s="47" t="s">
        <v>264</v>
      </c>
      <c r="Y48" s="50">
        <v>0</v>
      </c>
      <c r="Z48" s="47" t="s">
        <v>268</v>
      </c>
      <c r="AA48" s="50">
        <v>0</v>
      </c>
      <c r="AB48" s="47" t="s">
        <v>264</v>
      </c>
      <c r="AC48" s="50">
        <v>0</v>
      </c>
      <c r="AD48" s="47" t="s">
        <v>324</v>
      </c>
      <c r="AE48" s="50">
        <v>0</v>
      </c>
      <c r="AF48" s="47" t="s">
        <v>215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9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693</v>
      </c>
      <c r="C2" s="121"/>
      <c r="E2" s="32" t="s">
        <v>54</v>
      </c>
      <c r="F2" s="29" t="s">
        <v>20</v>
      </c>
      <c r="G2" s="12">
        <v>633</v>
      </c>
      <c r="H2" s="93">
        <f>IF(B$17=0,0,G2/B$17)</f>
        <v>0.57967032967032972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-60.606060606060609</v>
      </c>
      <c r="P2" s="79">
        <v>693</v>
      </c>
      <c r="Q2" s="63">
        <v>-42000</v>
      </c>
    </row>
    <row r="3" spans="1:17">
      <c r="A3" s="19" t="s">
        <v>8</v>
      </c>
      <c r="B3" s="122">
        <v>5133</v>
      </c>
      <c r="C3" s="123"/>
      <c r="E3" s="33" t="s">
        <v>181</v>
      </c>
      <c r="F3" s="30" t="s">
        <v>156</v>
      </c>
      <c r="G3" s="13">
        <v>568</v>
      </c>
      <c r="H3" s="94">
        <f>IF(B$17=0,0,G3/B$17)</f>
        <v>0.52014652014652019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-10.678210678210679</v>
      </c>
      <c r="P3" s="80">
        <v>693</v>
      </c>
      <c r="Q3" s="64">
        <v>-7400</v>
      </c>
    </row>
    <row r="4" spans="1:17">
      <c r="A4" s="19" t="s">
        <v>6</v>
      </c>
      <c r="B4" s="124">
        <v>-121.60000000000016</v>
      </c>
      <c r="C4" s="125"/>
      <c r="E4" s="33" t="s">
        <v>184</v>
      </c>
      <c r="F4" s="30" t="s">
        <v>187</v>
      </c>
      <c r="G4" s="13">
        <v>547</v>
      </c>
      <c r="H4" s="94">
        <f>IF(B$17=0,0,G4/B$17)</f>
        <v>0.50091575091575091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-25.263157894736842</v>
      </c>
      <c r="P4" s="80">
        <v>665</v>
      </c>
      <c r="Q4" s="64">
        <v>-16800</v>
      </c>
    </row>
    <row r="5" spans="1:17">
      <c r="A5" s="19" t="s">
        <v>7</v>
      </c>
      <c r="B5" s="126">
        <f>IF(B$2=0,0,B$4/B$2)</f>
        <v>-0.17546897546897572</v>
      </c>
      <c r="C5" s="127"/>
      <c r="E5" s="33" t="s">
        <v>60</v>
      </c>
      <c r="F5" s="30" t="s">
        <v>24</v>
      </c>
      <c r="G5" s="13">
        <v>417</v>
      </c>
      <c r="H5" s="94">
        <f>IF(B$17=0,0,G5/B$17)</f>
        <v>0.38186813186813184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-23.152709359605911</v>
      </c>
      <c r="P5" s="80">
        <v>609</v>
      </c>
      <c r="Q5" s="64">
        <v>-14100</v>
      </c>
    </row>
    <row r="6" spans="1:17">
      <c r="A6" s="19" t="s">
        <v>1</v>
      </c>
      <c r="B6" s="128">
        <f>IF(B$2=0,0,(B$7*1+B$8*2+B$9*3+B$10*4)/B$2)</f>
        <v>2.4906204906204907</v>
      </c>
      <c r="C6" s="129"/>
      <c r="E6" s="33" t="s">
        <v>56</v>
      </c>
      <c r="F6" s="30" t="s">
        <v>185</v>
      </c>
      <c r="G6" s="13">
        <v>286</v>
      </c>
      <c r="H6" s="94">
        <f>IF(B$17=0,0,G6/B$17)</f>
        <v>0.26190476190476192</v>
      </c>
      <c r="I6" s="56">
        <v>21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-2.3913043478260869</v>
      </c>
      <c r="P6" s="80">
        <v>460</v>
      </c>
      <c r="Q6" s="64">
        <v>-1100</v>
      </c>
    </row>
    <row r="7" spans="1:17">
      <c r="A7" s="19" t="s">
        <v>2</v>
      </c>
      <c r="B7" s="13">
        <v>178</v>
      </c>
      <c r="C7" s="6">
        <f t="shared" ref="C7:C12" si="2">IF(B$2=0,0,B7/B$2)</f>
        <v>0.25685425685425683</v>
      </c>
      <c r="E7" s="33" t="s">
        <v>57</v>
      </c>
      <c r="F7" s="30" t="s">
        <v>21</v>
      </c>
      <c r="G7" s="13">
        <v>253</v>
      </c>
      <c r="H7" s="94">
        <f>IF(B$17=0,0,G7/B$17)</f>
        <v>0.23168498168498169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-55.921052631578945</v>
      </c>
      <c r="P7" s="80">
        <v>304</v>
      </c>
      <c r="Q7" s="64">
        <v>-17000</v>
      </c>
    </row>
    <row r="8" spans="1:17">
      <c r="A8" s="19" t="s">
        <v>3</v>
      </c>
      <c r="B8" s="13">
        <v>169</v>
      </c>
      <c r="C8" s="6">
        <f>IF(B$2=0,0,B8/B$2)</f>
        <v>0.24386724386724387</v>
      </c>
      <c r="E8" s="33" t="s">
        <v>55</v>
      </c>
      <c r="F8" s="30" t="s">
        <v>155</v>
      </c>
      <c r="G8" s="13">
        <v>237</v>
      </c>
      <c r="H8" s="94">
        <f>IF(B$17=0,0,G8/B$17)</f>
        <v>0.21703296703296704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174</v>
      </c>
      <c r="C9" s="7">
        <f>IF(B$2=0,0,B9/B$2)</f>
        <v>0.25108225108225107</v>
      </c>
      <c r="E9" s="33" t="s">
        <v>59</v>
      </c>
      <c r="F9" s="30" t="s">
        <v>23</v>
      </c>
      <c r="G9" s="13">
        <v>173</v>
      </c>
      <c r="H9" s="94">
        <f>IF(B$17=0,0,G9/B$17)</f>
        <v>0.15842490842490842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172</v>
      </c>
      <c r="C10" s="7">
        <f>IF(B$2=0,0,B10/B$2)</f>
        <v>0.24819624819624819</v>
      </c>
      <c r="E10" s="33" t="s">
        <v>182</v>
      </c>
      <c r="F10" s="30" t="s">
        <v>19</v>
      </c>
      <c r="G10" s="13">
        <v>115</v>
      </c>
      <c r="H10" s="94">
        <f>IF(B$17=0,0,G10/B$17)</f>
        <v>0.10531135531135531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347</v>
      </c>
      <c r="C11" s="7">
        <f>IF(B$2=0,0,B11/B$2)</f>
        <v>0.50072150072150068</v>
      </c>
      <c r="E11" s="33" t="s">
        <v>58</v>
      </c>
      <c r="F11" s="30" t="s">
        <v>22</v>
      </c>
      <c r="G11" s="13">
        <v>80</v>
      </c>
      <c r="H11" s="94">
        <f>IF(B$17=0,0,G11/B$17)</f>
        <v>7.3260073260073263E-2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3.4632034632034632E-2</v>
      </c>
      <c r="E12" s="33" t="s">
        <v>77</v>
      </c>
      <c r="F12" s="30" t="s">
        <v>41</v>
      </c>
      <c r="G12" s="13">
        <v>52</v>
      </c>
      <c r="H12" s="94">
        <f>IF(B$17=0,0,G12/B$17)</f>
        <v>4.7619047619047616E-2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1.2804597701149427</v>
      </c>
      <c r="P12" s="79">
        <v>174</v>
      </c>
      <c r="Q12" s="67">
        <v>222.80000000000004</v>
      </c>
    </row>
    <row r="13" spans="1:17">
      <c r="A13" s="22" t="s">
        <v>97</v>
      </c>
      <c r="B13" s="15">
        <v>1038</v>
      </c>
      <c r="C13" s="11">
        <f>IF(B$3=0,0,B13/B$3)</f>
        <v>0.20222092343658679</v>
      </c>
      <c r="E13" s="33" t="s">
        <v>183</v>
      </c>
      <c r="F13" s="30" t="s">
        <v>186</v>
      </c>
      <c r="G13" s="13">
        <v>33</v>
      </c>
      <c r="H13" s="94">
        <f>IF(B$17=0,0,G13/B$17)</f>
        <v>3.021978021978022E-2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1.2183908045976988</v>
      </c>
      <c r="P13" s="80">
        <v>174</v>
      </c>
      <c r="Q13" s="68">
        <v>211.99999999999957</v>
      </c>
    </row>
    <row r="14" spans="1:17">
      <c r="A14" s="19" t="s">
        <v>94</v>
      </c>
      <c r="B14" s="13">
        <v>1156</v>
      </c>
      <c r="C14" s="6">
        <f>IF(B$3=0,0,B14/B$3)</f>
        <v>0.22520942918371323</v>
      </c>
      <c r="E14" s="33" t="s">
        <v>74</v>
      </c>
      <c r="F14" s="30" t="s">
        <v>38</v>
      </c>
      <c r="G14" s="13">
        <v>31</v>
      </c>
      <c r="H14" s="94">
        <f>IF(B$17=0,0,G14/B$17)</f>
        <v>2.8388278388278388E-2</v>
      </c>
      <c r="I14" s="56">
        <v>13</v>
      </c>
      <c r="K14" s="5">
        <v>12</v>
      </c>
      <c r="L14" s="61">
        <v>7.1054273576010019E-15</v>
      </c>
      <c r="N14" s="76" t="s">
        <v>128</v>
      </c>
      <c r="O14" s="86">
        <f>IF(P14=0,0,Q14/P14)</f>
        <v>-4.0275862068965509</v>
      </c>
      <c r="P14" s="80">
        <v>174</v>
      </c>
      <c r="Q14" s="68">
        <v>-700.79999999999984</v>
      </c>
    </row>
    <row r="15" spans="1:17">
      <c r="A15" s="18" t="s">
        <v>99</v>
      </c>
      <c r="B15" s="12">
        <f>B21</f>
        <v>572</v>
      </c>
      <c r="C15" s="4">
        <f>IF(B$13=0,0,B15/B$13)</f>
        <v>0.55105973025048172</v>
      </c>
      <c r="E15" s="33" t="s">
        <v>71</v>
      </c>
      <c r="F15" s="30" t="s">
        <v>35</v>
      </c>
      <c r="G15" s="13">
        <v>29</v>
      </c>
      <c r="H15" s="94">
        <f>IF(B$17=0,0,G15/B$17)</f>
        <v>2.6556776556776556E-2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0.82988505747126406</v>
      </c>
      <c r="P15" s="81">
        <v>174</v>
      </c>
      <c r="Q15" s="69">
        <v>144.39999999999995</v>
      </c>
    </row>
    <row r="16" spans="1:17">
      <c r="A16" s="18" t="s">
        <v>100</v>
      </c>
      <c r="B16" s="12">
        <f>B22</f>
        <v>391</v>
      </c>
      <c r="C16" s="4">
        <f>IF(B$14=0,0,B16/B$14)</f>
        <v>0.33823529411764708</v>
      </c>
      <c r="E16" s="33" t="s">
        <v>66</v>
      </c>
      <c r="F16" s="30" t="s">
        <v>30</v>
      </c>
      <c r="G16" s="13">
        <v>18</v>
      </c>
      <c r="H16" s="94">
        <f>IF(B$17=0,0,G16/B$17)</f>
        <v>1.6483516483516484E-2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1092</v>
      </c>
      <c r="C17" s="4">
        <f>IF(B$3=0,0,B17/B$3)</f>
        <v>0.21274108708357686</v>
      </c>
      <c r="E17" s="33" t="s">
        <v>67</v>
      </c>
      <c r="F17" s="30" t="s">
        <v>31</v>
      </c>
      <c r="G17" s="13">
        <v>14</v>
      </c>
      <c r="H17" s="94">
        <f>IF(B$17=0,0,G17/B$17)</f>
        <v>1.282051282051282E-2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692</v>
      </c>
      <c r="C18" s="6">
        <f>IF(B$3=0,0,B18/B$3)</f>
        <v>0.13481394895772453</v>
      </c>
      <c r="E18" s="33" t="s">
        <v>78</v>
      </c>
      <c r="F18" s="30" t="s">
        <v>42</v>
      </c>
      <c r="G18" s="13">
        <v>11</v>
      </c>
      <c r="H18" s="94">
        <f>IF(B$17=0,0,G18/B$17)</f>
        <v>1.0073260073260074E-2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 t="shared" ref="O18:O62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397</v>
      </c>
      <c r="C19" s="6">
        <f>IF(B$17=0,0,B19/B$17)</f>
        <v>0.36355311355311354</v>
      </c>
      <c r="E19" s="33" t="s">
        <v>69</v>
      </c>
      <c r="F19" s="30" t="s">
        <v>33</v>
      </c>
      <c r="G19" s="13">
        <v>10</v>
      </c>
      <c r="H19" s="94">
        <f>IF(B$17=0,0,G19/B$17)</f>
        <v>9.1575091575091579E-3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695</v>
      </c>
      <c r="C20" s="6">
        <f>IF(B$17=0,0,B20/B$17)</f>
        <v>0.63644688644688641</v>
      </c>
      <c r="E20" s="33" t="s">
        <v>62</v>
      </c>
      <c r="F20" s="30" t="s">
        <v>26</v>
      </c>
      <c r="G20" s="13">
        <v>9</v>
      </c>
      <c r="H20" s="94">
        <f>IF(B$17=0,0,G20/B$17)</f>
        <v>8.241758241758242E-3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572</v>
      </c>
      <c r="C21" s="6">
        <f>IF(B$17=0,0,B21/B$17)</f>
        <v>0.52380952380952384</v>
      </c>
      <c r="E21" s="33" t="s">
        <v>61</v>
      </c>
      <c r="F21" s="30" t="s">
        <v>25</v>
      </c>
      <c r="G21" s="13">
        <v>7</v>
      </c>
      <c r="H21" s="94">
        <f>IF(B$17=0,0,G21/B$17)</f>
        <v>6.41025641025641E-3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391</v>
      </c>
      <c r="C22" s="6">
        <f>IF(B$17=0,0,B22/B$17)</f>
        <v>0.35805860805860806</v>
      </c>
      <c r="E22" s="33" t="s">
        <v>76</v>
      </c>
      <c r="F22" s="30" t="s">
        <v>40</v>
      </c>
      <c r="G22" s="13">
        <v>5</v>
      </c>
      <c r="H22" s="94">
        <f>IF(B$17=0,0,G22/B$17)</f>
        <v>4.578754578754579E-3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129</v>
      </c>
      <c r="C23" s="6">
        <f>IF(B$17=0,0,B23/B$17)</f>
        <v>0.11813186813186813</v>
      </c>
      <c r="E23" s="33" t="s">
        <v>63</v>
      </c>
      <c r="F23" s="30" t="s">
        <v>27</v>
      </c>
      <c r="G23" s="13">
        <v>3</v>
      </c>
      <c r="H23" s="94">
        <f>IF(B$17=0,0,G23/B$17)</f>
        <v>2.7472527472527475E-3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6572.7106227106224</v>
      </c>
      <c r="C24" s="8">
        <v>7177400</v>
      </c>
      <c r="E24" s="33" t="s">
        <v>72</v>
      </c>
      <c r="F24" s="30" t="s">
        <v>36</v>
      </c>
      <c r="G24" s="13">
        <v>2</v>
      </c>
      <c r="H24" s="94">
        <f>IF(B$17=0,0,G24/B$17)</f>
        <v>1.8315018315018315E-3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7592.2967189728961</v>
      </c>
      <c r="C25" s="98">
        <v>5322200</v>
      </c>
      <c r="E25" s="33" t="s">
        <v>75</v>
      </c>
      <c r="F25" s="30" t="s">
        <v>39</v>
      </c>
      <c r="G25" s="13">
        <v>2</v>
      </c>
      <c r="H25" s="94">
        <f>IF(B$17=0,0,G25/B$17)</f>
        <v>1.8315018315018315E-3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26.699999999999992</v>
      </c>
      <c r="P25" s="80">
        <v>12</v>
      </c>
      <c r="Q25" s="68">
        <v>320.39999999999992</v>
      </c>
    </row>
    <row r="26" spans="1:17">
      <c r="A26" s="20" t="s">
        <v>134</v>
      </c>
      <c r="B26" s="97">
        <f>IF(B$16=0,0,C26/B$16)</f>
        <v>4744.7570332480818</v>
      </c>
      <c r="C26" s="98">
        <v>1855200</v>
      </c>
      <c r="E26" s="33" t="s">
        <v>68</v>
      </c>
      <c r="F26" s="30" t="s">
        <v>32</v>
      </c>
      <c r="G26" s="13">
        <v>1</v>
      </c>
      <c r="H26" s="94">
        <f>IF(B$17=0,0,G26/B$17)</f>
        <v>9.1575091575091575E-4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-5806.6473988439302</v>
      </c>
      <c r="C27" s="98">
        <v>-4018200</v>
      </c>
      <c r="E27" s="33" t="s">
        <v>79</v>
      </c>
      <c r="F27" s="30" t="s">
        <v>43</v>
      </c>
      <c r="G27" s="13">
        <v>1</v>
      </c>
      <c r="H27" s="94">
        <f>IF(B$17=0,0,G27/B$17)</f>
        <v>9.1575091575091575E-4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9.1575091575091575E-4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9.1575091575091575E-4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 t="shared" si="3"/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 t="shared" si="3"/>
        <v>15.358333333333359</v>
      </c>
      <c r="P30" s="80">
        <v>120</v>
      </c>
      <c r="Q30" s="68">
        <v>1843.0000000000032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 t="shared" si="3"/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2.5326319890902008E-3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 t="shared" si="3"/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 t="shared" si="3"/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119</v>
      </c>
      <c r="C35" s="102">
        <f t="shared" ref="C35:C47" si="4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 t="shared" si="3"/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233</v>
      </c>
      <c r="C36" s="6">
        <f t="shared" si="4"/>
        <v>0.21336996336996336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277</v>
      </c>
      <c r="O36" s="86">
        <f t="shared" si="3"/>
        <v>12.543055555555569</v>
      </c>
      <c r="P36" s="80">
        <v>72</v>
      </c>
      <c r="Q36" s="68">
        <v>903.10000000000093</v>
      </c>
    </row>
    <row r="37" spans="1:17">
      <c r="A37" s="19" t="s">
        <v>136</v>
      </c>
      <c r="B37" s="100">
        <v>245</v>
      </c>
      <c r="C37" s="6">
        <f t="shared" si="4"/>
        <v>0.22435897435897437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 t="shared" si="3"/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224</v>
      </c>
      <c r="C38" s="6">
        <f t="shared" si="4"/>
        <v>0.20512820512820512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 t="shared" si="3"/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131</v>
      </c>
      <c r="C39" s="6">
        <f t="shared" si="4"/>
        <v>0.11996336996336997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 t="shared" si="3"/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88</v>
      </c>
      <c r="C40" s="6">
        <f t="shared" si="4"/>
        <v>8.0586080586080591E-2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272</v>
      </c>
      <c r="O40" s="86">
        <f t="shared" si="3"/>
        <v>6.2537414965986393</v>
      </c>
      <c r="P40" s="80">
        <v>147</v>
      </c>
      <c r="Q40" s="68">
        <v>919.3</v>
      </c>
    </row>
    <row r="41" spans="1:17">
      <c r="A41" s="19" t="s">
        <v>141</v>
      </c>
      <c r="B41" s="100">
        <v>31</v>
      </c>
      <c r="C41" s="6">
        <f t="shared" si="4"/>
        <v>2.8388278388278388E-2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 t="shared" si="3"/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4"/>
        <v>1.0073260073260074E-2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 t="shared" si="3"/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6</v>
      </c>
      <c r="C43" s="6">
        <f t="shared" si="4"/>
        <v>5.4945054945054949E-3</v>
      </c>
      <c r="K43" s="5">
        <v>41</v>
      </c>
      <c r="L43" s="61">
        <v>-66.399999999999991</v>
      </c>
      <c r="N43" s="76" t="s">
        <v>175</v>
      </c>
      <c r="O43" s="86">
        <f t="shared" si="3"/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4"/>
        <v>9.1575091575091575E-4</v>
      </c>
      <c r="K44" s="5">
        <v>42</v>
      </c>
      <c r="L44" s="61">
        <v>-59.29999999999999</v>
      </c>
      <c r="N44" s="76" t="s">
        <v>161</v>
      </c>
      <c r="O44" s="86">
        <f t="shared" si="3"/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255</v>
      </c>
      <c r="O45" s="86">
        <f t="shared" si="3"/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164</v>
      </c>
      <c r="O46" s="86">
        <f t="shared" si="3"/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4"/>
        <v>2.7472527472527475E-3</v>
      </c>
      <c r="K47" s="5">
        <v>45</v>
      </c>
      <c r="L47" s="61">
        <v>-52.099999999999987</v>
      </c>
      <c r="N47" s="76" t="s">
        <v>177</v>
      </c>
      <c r="O47" s="86">
        <f t="shared" si="3"/>
        <v>-2.6</v>
      </c>
      <c r="P47" s="80">
        <v>6</v>
      </c>
      <c r="Q47" s="68">
        <v>-15.600000000000001</v>
      </c>
    </row>
    <row r="48" spans="1:17">
      <c r="K48" s="5">
        <v>46</v>
      </c>
      <c r="L48" s="61">
        <v>-44.199999999999989</v>
      </c>
      <c r="N48" s="76" t="s">
        <v>163</v>
      </c>
      <c r="O48" s="86">
        <f t="shared" si="3"/>
        <v>-3.7999999999999949</v>
      </c>
      <c r="P48" s="80">
        <v>24</v>
      </c>
      <c r="Q48" s="68">
        <v>-91.199999999999875</v>
      </c>
    </row>
    <row r="49" spans="11:17">
      <c r="K49" s="5">
        <v>47</v>
      </c>
      <c r="L49" s="61">
        <v>-76.299999999999983</v>
      </c>
      <c r="N49" s="76" t="s">
        <v>195</v>
      </c>
      <c r="O49" s="86">
        <f t="shared" si="3"/>
        <v>-5.6887005649717564</v>
      </c>
      <c r="P49" s="80">
        <v>177</v>
      </c>
      <c r="Q49" s="68">
        <v>-1006.9000000000009</v>
      </c>
    </row>
    <row r="50" spans="11:17">
      <c r="K50" s="5">
        <v>48</v>
      </c>
      <c r="L50" s="61">
        <v>-19.999999999999986</v>
      </c>
      <c r="N50" s="76" t="s">
        <v>244</v>
      </c>
      <c r="O50" s="86">
        <f t="shared" si="3"/>
        <v>-6.9555555555555602</v>
      </c>
      <c r="P50" s="80">
        <v>54</v>
      </c>
      <c r="Q50" s="68">
        <v>-375.60000000000025</v>
      </c>
    </row>
    <row r="51" spans="11:17">
      <c r="K51" s="5">
        <v>49</v>
      </c>
      <c r="L51" s="61">
        <v>-73.599999999999994</v>
      </c>
      <c r="N51" s="76" t="s">
        <v>191</v>
      </c>
      <c r="O51" s="86">
        <f t="shared" si="3"/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 t="shared" si="3"/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168</v>
      </c>
      <c r="O53" s="86">
        <f t="shared" si="3"/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 t="shared" si="3"/>
        <v>-15.17818181818183</v>
      </c>
      <c r="P54" s="80">
        <v>165</v>
      </c>
      <c r="Q54" s="68">
        <v>-2504.4000000000019</v>
      </c>
    </row>
    <row r="55" spans="11:17">
      <c r="K55" s="5">
        <v>53</v>
      </c>
      <c r="L55" s="61">
        <v>-10.1</v>
      </c>
      <c r="N55" s="76" t="s">
        <v>276</v>
      </c>
      <c r="O55" s="86">
        <f t="shared" si="3"/>
        <v>-15.893650793650782</v>
      </c>
      <c r="P55" s="80">
        <v>126</v>
      </c>
      <c r="Q55" s="68">
        <v>-2002.5999999999985</v>
      </c>
    </row>
    <row r="56" spans="11:17">
      <c r="K56" s="5">
        <v>54</v>
      </c>
      <c r="L56" s="61">
        <v>-30.5</v>
      </c>
      <c r="N56" s="76" t="s">
        <v>167</v>
      </c>
      <c r="O56" s="86">
        <f t="shared" si="3"/>
        <v>-18.666666666666664</v>
      </c>
      <c r="P56" s="80">
        <v>3</v>
      </c>
      <c r="Q56" s="68">
        <v>-55.999999999999993</v>
      </c>
    </row>
    <row r="57" spans="11:17">
      <c r="K57" s="5">
        <v>55</v>
      </c>
      <c r="L57" s="61">
        <v>20.799999999999997</v>
      </c>
      <c r="N57" s="76" t="s">
        <v>263</v>
      </c>
      <c r="O57" s="86">
        <f t="shared" si="3"/>
        <v>-20.831060606060589</v>
      </c>
      <c r="P57" s="80">
        <v>132</v>
      </c>
      <c r="Q57" s="68">
        <v>-2749.6999999999975</v>
      </c>
    </row>
    <row r="58" spans="11:17">
      <c r="K58" s="5">
        <v>56</v>
      </c>
      <c r="L58" s="61">
        <v>-20</v>
      </c>
      <c r="N58" s="76" t="s">
        <v>162</v>
      </c>
      <c r="O58" s="86">
        <f t="shared" si="3"/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 t="shared" si="3"/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 t="shared" si="3"/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 t="shared" si="3"/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 t="shared" si="3"/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</sheetData>
  <sortState xmlns:xlrd2="http://schemas.microsoft.com/office/spreadsheetml/2017/richdata2" ref="E2:I69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13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14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37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73</v>
      </c>
      <c r="H2" s="93">
        <f>IF(B$17=0,0,G2/B$17)</f>
        <v>0.84883720930232553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689.09090909090912</v>
      </c>
      <c r="P2" s="79">
        <v>55</v>
      </c>
      <c r="Q2" s="63">
        <v>37900</v>
      </c>
    </row>
    <row r="3" spans="1:17">
      <c r="A3" s="19" t="s">
        <v>8</v>
      </c>
      <c r="B3" s="122">
        <v>411</v>
      </c>
      <c r="C3" s="123"/>
      <c r="E3" s="33" t="s">
        <v>184</v>
      </c>
      <c r="F3" s="30" t="s">
        <v>187</v>
      </c>
      <c r="G3" s="13">
        <v>60</v>
      </c>
      <c r="H3" s="94">
        <f>IF(B$17=0,0,G3/B$17)</f>
        <v>0.69767441860465118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1378.1818181818182</v>
      </c>
      <c r="P3" s="80">
        <v>55</v>
      </c>
      <c r="Q3" s="64">
        <v>75800</v>
      </c>
    </row>
    <row r="4" spans="1:17">
      <c r="A4" s="19" t="s">
        <v>6</v>
      </c>
      <c r="B4" s="124">
        <v>621.1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0.45348837209302323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1164.8148148148148</v>
      </c>
      <c r="P4" s="80">
        <v>54</v>
      </c>
      <c r="Q4" s="64">
        <v>62900</v>
      </c>
    </row>
    <row r="5" spans="1:17">
      <c r="A5" s="19" t="s">
        <v>7</v>
      </c>
      <c r="B5" s="126">
        <f>IF(B$2=0,0,B$4/B$2)</f>
        <v>11.292727272727273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0.32558139534883723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57</v>
      </c>
      <c r="F6" s="30" t="s">
        <v>21</v>
      </c>
      <c r="G6" s="13">
        <v>26</v>
      </c>
      <c r="H6" s="94">
        <f>IF(B$17=0,0,G6/B$17)</f>
        <v>0.30232558139534882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19</v>
      </c>
      <c r="C7" s="6">
        <f t="shared" ref="C7:C12" si="2">IF(B$2=0,0,B7/B$2)</f>
        <v>0.34545454545454546</v>
      </c>
      <c r="E7" s="33" t="s">
        <v>59</v>
      </c>
      <c r="F7" s="30" t="s">
        <v>23</v>
      </c>
      <c r="G7" s="13">
        <v>22</v>
      </c>
      <c r="H7" s="94">
        <f>IF(B$17=0,0,G7/B$17)</f>
        <v>0.2558139534883721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0.29090909090909089</v>
      </c>
      <c r="E8" s="33" t="s">
        <v>55</v>
      </c>
      <c r="F8" s="30" t="s">
        <v>155</v>
      </c>
      <c r="G8" s="13">
        <v>20</v>
      </c>
      <c r="H8" s="94">
        <f>IF(B$17=0,0,G8/B$17)</f>
        <v>0.23255813953488372</v>
      </c>
      <c r="I8" s="56">
        <v>16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0.18181818181818182</v>
      </c>
      <c r="E9" s="33" t="s">
        <v>56</v>
      </c>
      <c r="F9" s="30" t="s">
        <v>185</v>
      </c>
      <c r="G9" s="13">
        <v>15</v>
      </c>
      <c r="H9" s="94">
        <f>IF(B$17=0,0,G9/B$17)</f>
        <v>0.1744186046511628</v>
      </c>
      <c r="I9" s="56">
        <v>36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0.18181818181818182</v>
      </c>
      <c r="E10" s="33" t="s">
        <v>58</v>
      </c>
      <c r="F10" s="30" t="s">
        <v>22</v>
      </c>
      <c r="G10" s="13">
        <v>8</v>
      </c>
      <c r="H10" s="94">
        <f>IF(B$17=0,0,G10/B$17)</f>
        <v>9.3023255813953487E-2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182</v>
      </c>
      <c r="F11" s="30" t="s">
        <v>19</v>
      </c>
      <c r="G11" s="13">
        <v>7</v>
      </c>
      <c r="H11" s="94">
        <f>IF(B$17=0,0,G11/B$17)</f>
        <v>8.1395348837209308E-2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64</v>
      </c>
      <c r="C13" s="11">
        <f>IF(B$3=0,0,B13/B$3)</f>
        <v>0.15571776155717762</v>
      </c>
      <c r="E13" s="33" t="s">
        <v>62</v>
      </c>
      <c r="F13" s="30" t="s">
        <v>26</v>
      </c>
      <c r="G13" s="13">
        <v>1</v>
      </c>
      <c r="H13" s="94">
        <f>IF(B$17=0,0,G13/B$17)</f>
        <v>1.1627906976744186E-2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82</v>
      </c>
      <c r="C14" s="6">
        <f>IF(B$3=0,0,B14/B$3)</f>
        <v>0.19951338199513383</v>
      </c>
      <c r="E14" s="33" t="s">
        <v>66</v>
      </c>
      <c r="F14" s="30" t="s">
        <v>30</v>
      </c>
      <c r="G14" s="13">
        <v>1</v>
      </c>
      <c r="H14" s="94">
        <f>IF(B$17=0,0,G14/B$17)</f>
        <v>1.1627906976744186E-2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39</v>
      </c>
      <c r="C15" s="4">
        <f>IF(B$13=0,0,B15/B$13)</f>
        <v>0.609375</v>
      </c>
      <c r="E15" s="33" t="s">
        <v>183</v>
      </c>
      <c r="F15" s="30" t="s">
        <v>186</v>
      </c>
      <c r="G15" s="13">
        <v>1</v>
      </c>
      <c r="H15" s="94">
        <f>IF(B$17=0,0,G15/B$17)</f>
        <v>1.1627906976744186E-2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1.1627906976744186E-2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0.20924574209245742</v>
      </c>
      <c r="E17" s="33" t="s">
        <v>69</v>
      </c>
      <c r="F17" s="30" t="s">
        <v>33</v>
      </c>
      <c r="G17" s="13">
        <v>1</v>
      </c>
      <c r="H17" s="94">
        <f>IF(B$17=0,0,G17/B$17)</f>
        <v>1.1627906976744186E-2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9.4890510948905105E-2</v>
      </c>
      <c r="E18" s="33" t="s">
        <v>71</v>
      </c>
      <c r="F18" s="30" t="s">
        <v>35</v>
      </c>
      <c r="G18" s="13">
        <v>1</v>
      </c>
      <c r="H18" s="94">
        <f>IF(B$17=0,0,G18/B$17)</f>
        <v>1.1627906976744186E-2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0.2558139534883721</v>
      </c>
      <c r="E19" s="33" t="s">
        <v>74</v>
      </c>
      <c r="F19" s="30" t="s">
        <v>38</v>
      </c>
      <c r="G19" s="13">
        <v>1</v>
      </c>
      <c r="H19" s="94">
        <f>IF(B$17=0,0,G19/B$17)</f>
        <v>1.1627906976744186E-2</v>
      </c>
      <c r="I19" s="56">
        <v>17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64</v>
      </c>
      <c r="C20" s="6">
        <f>IF(B$17=0,0,B20/B$17)</f>
        <v>0.7441860465116279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39</v>
      </c>
      <c r="C21" s="6">
        <f>IF(B$17=0,0,B21/B$17)</f>
        <v>0.45348837209302323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0.33720930232558138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0.20930232558139536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7598.8372093023254</v>
      </c>
      <c r="C24" s="8">
        <v>653500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8400</v>
      </c>
      <c r="C25" s="98">
        <v>478800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5.8139534883720929E-2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0.1744186046511628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27</v>
      </c>
      <c r="C38" s="6">
        <f t="shared" si="4"/>
        <v>0.31395348837209303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8.1395348837209308E-2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19.87777777777778</v>
      </c>
      <c r="P39" s="80">
        <v>9</v>
      </c>
      <c r="Q39" s="68">
        <v>178.9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5</v>
      </c>
      <c r="C41" s="6">
        <f t="shared" si="4"/>
        <v>5.8139534883720929E-2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1.1627906976744186E-2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168</v>
      </c>
      <c r="O45" s="86">
        <f t="shared" si="3"/>
        <v>-14.5625</v>
      </c>
      <c r="P45" s="80">
        <v>8</v>
      </c>
      <c r="Q45" s="68">
        <v>-116.5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269</v>
      </c>
      <c r="O46" s="86">
        <f t="shared" si="3"/>
        <v>-20.074999999999999</v>
      </c>
      <c r="P46" s="80">
        <v>4</v>
      </c>
      <c r="Q46" s="68">
        <v>-80.3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-21.475000000000001</v>
      </c>
      <c r="P47" s="80">
        <v>4</v>
      </c>
      <c r="Q47" s="68">
        <v>-85.9</v>
      </c>
    </row>
    <row r="48" spans="1:17">
      <c r="K48" s="5">
        <v>46</v>
      </c>
      <c r="L48" s="61">
        <v>682.4</v>
      </c>
      <c r="N48" s="76" t="s">
        <v>235</v>
      </c>
      <c r="O48" s="86">
        <f t="shared" si="3"/>
        <v>-21.671428571428574</v>
      </c>
      <c r="P48" s="80">
        <v>7</v>
      </c>
      <c r="Q48" s="68">
        <v>-151.70000000000002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263</v>
      </c>
      <c r="O50" s="86">
        <f t="shared" si="3"/>
        <v>-26.737500000000001</v>
      </c>
      <c r="P50" s="80">
        <v>8</v>
      </c>
      <c r="Q50" s="68">
        <v>-213.9</v>
      </c>
    </row>
    <row r="51" spans="11:17">
      <c r="K51" s="5">
        <v>49</v>
      </c>
      <c r="L51" s="61">
        <v>732</v>
      </c>
      <c r="N51" s="76" t="s">
        <v>167</v>
      </c>
      <c r="O51" s="86">
        <f t="shared" si="3"/>
        <v>-28.2</v>
      </c>
      <c r="P51" s="80">
        <v>1</v>
      </c>
      <c r="Q51" s="68">
        <v>-28.2</v>
      </c>
    </row>
    <row r="52" spans="11:17">
      <c r="K52" s="5">
        <v>50</v>
      </c>
      <c r="L52" s="61">
        <v>737.5</v>
      </c>
      <c r="N52" s="76" t="s">
        <v>255</v>
      </c>
      <c r="O52" s="86">
        <f t="shared" si="3"/>
        <v>-29.033333333333328</v>
      </c>
      <c r="P52" s="80">
        <v>9</v>
      </c>
      <c r="Q52" s="68">
        <v>-261.29999999999995</v>
      </c>
    </row>
    <row r="53" spans="11:17">
      <c r="K53" s="5">
        <v>51</v>
      </c>
      <c r="L53" s="61">
        <v>689.7</v>
      </c>
      <c r="N53" s="76" t="s">
        <v>162</v>
      </c>
      <c r="O53" s="86">
        <f t="shared" si="3"/>
        <v>-38.020000000000003</v>
      </c>
      <c r="P53" s="80">
        <v>5</v>
      </c>
      <c r="Q53" s="68">
        <v>-190.10000000000002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21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17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14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21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9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21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29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15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21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31</v>
      </c>
      <c r="H2" s="93">
        <f>IF(B$17=0,0,G2/B$17)</f>
        <v>0.5636363636363636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-1342.5</v>
      </c>
      <c r="P2" s="79">
        <v>40</v>
      </c>
      <c r="Q2" s="63">
        <v>-53700</v>
      </c>
    </row>
    <row r="3" spans="1:17">
      <c r="A3" s="19" t="s">
        <v>8</v>
      </c>
      <c r="B3" s="122">
        <v>314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0.54545454545454541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137.5</v>
      </c>
      <c r="P3" s="80">
        <v>40</v>
      </c>
      <c r="Q3" s="64">
        <v>5500</v>
      </c>
    </row>
    <row r="4" spans="1:17">
      <c r="A4" s="19" t="s">
        <v>6</v>
      </c>
      <c r="B4" s="124">
        <v>-468.89999999999986</v>
      </c>
      <c r="C4" s="125"/>
      <c r="E4" s="33" t="s">
        <v>184</v>
      </c>
      <c r="F4" s="30" t="s">
        <v>187</v>
      </c>
      <c r="G4" s="13">
        <v>29</v>
      </c>
      <c r="H4" s="94">
        <f>IF(B$17=0,0,G4/B$17)</f>
        <v>0.52727272727272723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-1474.3589743589744</v>
      </c>
      <c r="P4" s="80">
        <v>39</v>
      </c>
      <c r="Q4" s="64">
        <v>-57500</v>
      </c>
    </row>
    <row r="5" spans="1:17">
      <c r="A5" s="19" t="s">
        <v>7</v>
      </c>
      <c r="B5" s="126">
        <f>IF(B$2=0,0,B$4/B$2)</f>
        <v>-11.722499999999997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0.36363636363636365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-675.67567567567562</v>
      </c>
      <c r="P5" s="80">
        <v>37</v>
      </c>
      <c r="Q5" s="64">
        <v>-25000</v>
      </c>
    </row>
    <row r="6" spans="1:17">
      <c r="A6" s="19" t="s">
        <v>1</v>
      </c>
      <c r="B6" s="128">
        <f>IF(B$2=0,0,(B$7*1+B$8*2+B$9*3+B$10*4)/B$2)</f>
        <v>2.8250000000000002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0.25454545454545452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-354.83870967741933</v>
      </c>
      <c r="P6" s="80">
        <v>31</v>
      </c>
      <c r="Q6" s="64">
        <v>-11000</v>
      </c>
    </row>
    <row r="7" spans="1:17">
      <c r="A7" s="19" t="s">
        <v>2</v>
      </c>
      <c r="B7" s="13">
        <v>8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12</v>
      </c>
      <c r="H7" s="94">
        <f>IF(B$17=0,0,G7/B$17)</f>
        <v>0.21818181818181817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-835</v>
      </c>
      <c r="P7" s="80">
        <v>20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0.17499999999999999</v>
      </c>
      <c r="E8" s="33" t="s">
        <v>57</v>
      </c>
      <c r="F8" s="30" t="s">
        <v>21</v>
      </c>
      <c r="G8" s="13">
        <v>12</v>
      </c>
      <c r="H8" s="94">
        <f>IF(B$17=0,0,G8/B$17)</f>
        <v>0.21818181818181817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0.22500000000000001</v>
      </c>
      <c r="E9" s="33" t="s">
        <v>182</v>
      </c>
      <c r="F9" s="30" t="s">
        <v>19</v>
      </c>
      <c r="G9" s="13">
        <v>6</v>
      </c>
      <c r="H9" s="94">
        <f>IF(B$17=0,0,G9/B$17)</f>
        <v>0.10909090909090909</v>
      </c>
      <c r="I9" s="56">
        <v>14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16</v>
      </c>
      <c r="C10" s="7">
        <f>IF(B$2=0,0,B10/B$2)</f>
        <v>0.4</v>
      </c>
      <c r="E10" s="33" t="s">
        <v>59</v>
      </c>
      <c r="F10" s="30" t="s">
        <v>23</v>
      </c>
      <c r="G10" s="13">
        <v>5</v>
      </c>
      <c r="H10" s="94">
        <f>IF(B$17=0,0,G10/B$17)</f>
        <v>9.0909090909090912E-2</v>
      </c>
      <c r="I10" s="56">
        <v>26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0.375</v>
      </c>
      <c r="E11" s="33" t="s">
        <v>61</v>
      </c>
      <c r="F11" s="30" t="s">
        <v>25</v>
      </c>
      <c r="G11" s="13">
        <v>1</v>
      </c>
      <c r="H11" s="94">
        <f>IF(B$17=0,0,G11/B$17)</f>
        <v>1.8181818181818181E-2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0.05</v>
      </c>
      <c r="E12" s="33" t="s">
        <v>66</v>
      </c>
      <c r="F12" s="30" t="s">
        <v>30</v>
      </c>
      <c r="G12" s="13">
        <v>1</v>
      </c>
      <c r="H12" s="94">
        <f>IF(B$17=0,0,G12/B$17)</f>
        <v>1.8181818181818181E-2</v>
      </c>
      <c r="I12" s="56">
        <v>11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47</v>
      </c>
      <c r="C13" s="11">
        <f>IF(B$3=0,0,B13/B$3)</f>
        <v>0.14968152866242038</v>
      </c>
      <c r="E13" s="33" t="s">
        <v>183</v>
      </c>
      <c r="F13" s="30" t="s">
        <v>186</v>
      </c>
      <c r="G13" s="13">
        <v>1</v>
      </c>
      <c r="H13" s="94">
        <f>IF(B$17=0,0,G13/B$17)</f>
        <v>1.8181818181818181E-2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66</v>
      </c>
      <c r="C14" s="6">
        <f>IF(B$3=0,0,B14/B$3)</f>
        <v>0.21019108280254778</v>
      </c>
      <c r="E14" s="33" t="s">
        <v>71</v>
      </c>
      <c r="F14" s="30" t="s">
        <v>35</v>
      </c>
      <c r="G14" s="13">
        <v>1</v>
      </c>
      <c r="H14" s="94">
        <f>IF(B$17=0,0,G14/B$17)</f>
        <v>1.8181818181818181E-2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-28.86363636363636</v>
      </c>
      <c r="P14" s="80">
        <v>11</v>
      </c>
      <c r="Q14" s="68">
        <v>-317.49999999999994</v>
      </c>
    </row>
    <row r="15" spans="1:17">
      <c r="A15" s="18" t="s">
        <v>99</v>
      </c>
      <c r="B15" s="12">
        <f>B21</f>
        <v>30</v>
      </c>
      <c r="C15" s="4">
        <f>IF(B$13=0,0,B15/B$13)</f>
        <v>0.63829787234042556</v>
      </c>
      <c r="E15" s="33" t="s">
        <v>76</v>
      </c>
      <c r="F15" s="30" t="s">
        <v>40</v>
      </c>
      <c r="G15" s="13">
        <v>1</v>
      </c>
      <c r="H15" s="94">
        <f>IF(B$17=0,0,G15/B$17)</f>
        <v>1.8181818181818181E-2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0.54444444444444706</v>
      </c>
      <c r="P15" s="81">
        <v>9</v>
      </c>
      <c r="Q15" s="69">
        <v>4.9000000000000234</v>
      </c>
    </row>
    <row r="16" spans="1:17">
      <c r="A16" s="18" t="s">
        <v>100</v>
      </c>
      <c r="B16" s="12">
        <f>B22</f>
        <v>17</v>
      </c>
      <c r="C16" s="4">
        <f>IF(B$14=0,0,B16/B$14)</f>
        <v>0.25757575757575757</v>
      </c>
      <c r="E16" s="33" t="s">
        <v>77</v>
      </c>
      <c r="F16" s="30" t="s">
        <v>41</v>
      </c>
      <c r="G16" s="13">
        <v>1</v>
      </c>
      <c r="H16" s="94">
        <f>IF(B$17=0,0,G16/B$17)</f>
        <v>1.8181818181818181E-2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55</v>
      </c>
      <c r="C17" s="4">
        <f>IF(B$3=0,0,B17/B$3)</f>
        <v>0.1751592356687898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0.16242038216560509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19</v>
      </c>
      <c r="C19" s="6">
        <f>IF(B$17=0,0,B19/B$17)</f>
        <v>0.34545454545454546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36</v>
      </c>
      <c r="C20" s="6">
        <f>IF(B$17=0,0,B20/B$17)</f>
        <v>0.65454545454545454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30</v>
      </c>
      <c r="C21" s="6">
        <f>IF(B$17=0,0,B21/B$17)</f>
        <v>0.54545454545454541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17</v>
      </c>
      <c r="C22" s="6">
        <f>IF(B$17=0,0,B22/B$17)</f>
        <v>0.30909090909090908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277</v>
      </c>
      <c r="O22" s="86">
        <f t="shared" si="3"/>
        <v>-0.77142857142856924</v>
      </c>
      <c r="P22" s="80">
        <v>7</v>
      </c>
      <c r="Q22" s="68">
        <v>-5.3999999999999844</v>
      </c>
    </row>
    <row r="23" spans="1:17">
      <c r="A23" s="19" t="s">
        <v>150</v>
      </c>
      <c r="B23" s="13">
        <v>8</v>
      </c>
      <c r="C23" s="6">
        <f>IF(B$17=0,0,B23/B$17)</f>
        <v>0.14545454545454545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5796.363636363636</v>
      </c>
      <c r="C24" s="8">
        <v>318800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6892.105263157895</v>
      </c>
      <c r="C25" s="98">
        <v>261900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3347.0588235294117</v>
      </c>
      <c r="C26" s="98">
        <v>56900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 t="shared" si="3"/>
        <v>-17.557142857142857</v>
      </c>
      <c r="P26" s="80">
        <v>14</v>
      </c>
      <c r="Q26" s="68">
        <v>-245.8</v>
      </c>
    </row>
    <row r="27" spans="1:17">
      <c r="A27" s="20" t="s">
        <v>132</v>
      </c>
      <c r="B27" s="97">
        <f>IF(B$18=0,0,C27/B$18)</f>
        <v>-5770.588235294118</v>
      </c>
      <c r="C27" s="98">
        <v>-294300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 t="shared" si="3"/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258</v>
      </c>
      <c r="O28" s="86">
        <f t="shared" si="3"/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304</v>
      </c>
      <c r="O29" s="86">
        <f t="shared" si="3"/>
        <v>-24.666666666666671</v>
      </c>
      <c r="P29" s="80">
        <v>9</v>
      </c>
      <c r="Q29" s="68">
        <v>-222.00000000000003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195</v>
      </c>
      <c r="O30" s="86">
        <f t="shared" si="3"/>
        <v>-27.309999999999992</v>
      </c>
      <c r="P30" s="80">
        <v>10</v>
      </c>
      <c r="Q30" s="68">
        <v>-273.09999999999991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 t="shared" si="3"/>
        <v>-34.585714285714282</v>
      </c>
      <c r="P31" s="80">
        <v>14</v>
      </c>
      <c r="Q31" s="68">
        <v>-484.19999999999993</v>
      </c>
    </row>
    <row r="32" spans="1:17">
      <c r="A32" s="21" t="s">
        <v>112</v>
      </c>
      <c r="B32" s="26">
        <v>1</v>
      </c>
      <c r="C32" s="9">
        <f>IF(B$3=0,0,B32/B$3)</f>
        <v>3.1847133757961785E-3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-34.68666666666666</v>
      </c>
      <c r="P32" s="80">
        <v>15</v>
      </c>
      <c r="Q32" s="68">
        <v>-520.29999999999995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 t="shared" si="3"/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 t="shared" si="3"/>
        <v>-58.239999999999995</v>
      </c>
      <c r="P34" s="80">
        <v>5</v>
      </c>
      <c r="Q34" s="68">
        <v>-291.2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0.14545454545454545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15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4"/>
        <v>0.12727272727272726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17</v>
      </c>
      <c r="C38" s="6">
        <f t="shared" si="4"/>
        <v>0.30909090909090908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6</v>
      </c>
      <c r="C39" s="6">
        <f t="shared" si="4"/>
        <v>0.10909090909090909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2</v>
      </c>
      <c r="C40" s="6">
        <f t="shared" si="4"/>
        <v>3.6363636363636362E-2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17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11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35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25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21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19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27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23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181</v>
      </c>
      <c r="F2" s="29" t="s">
        <v>156</v>
      </c>
      <c r="G2" s="12">
        <v>53</v>
      </c>
      <c r="H2" s="93">
        <f>IF(B$17=0,0,G2/B$17)</f>
        <v>0.53535353535353536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1477.2727272727273</v>
      </c>
      <c r="P2" s="79">
        <v>44</v>
      </c>
      <c r="Q2" s="63">
        <v>65000</v>
      </c>
    </row>
    <row r="3" spans="1:17">
      <c r="A3" s="19" t="s">
        <v>8</v>
      </c>
      <c r="B3" s="122">
        <v>346</v>
      </c>
      <c r="C3" s="123"/>
      <c r="E3" s="33" t="s">
        <v>54</v>
      </c>
      <c r="F3" s="30" t="s">
        <v>20</v>
      </c>
      <c r="G3" s="13">
        <v>44</v>
      </c>
      <c r="H3" s="94">
        <f>IF(B$17=0,0,G3/B$17)</f>
        <v>0.44444444444444442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1061.3636363636363</v>
      </c>
      <c r="P3" s="80">
        <v>44</v>
      </c>
      <c r="Q3" s="64">
        <v>46700</v>
      </c>
    </row>
    <row r="4" spans="1:17">
      <c r="A4" s="19" t="s">
        <v>6</v>
      </c>
      <c r="B4" s="124">
        <v>683.4000000000002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0.43434343434343436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220.93023255813952</v>
      </c>
      <c r="P4" s="80">
        <v>43</v>
      </c>
      <c r="Q4" s="64">
        <v>9500</v>
      </c>
    </row>
    <row r="5" spans="1:17">
      <c r="A5" s="19" t="s">
        <v>7</v>
      </c>
      <c r="B5" s="126">
        <f>IF(B$2=0,0,B$4/B$2)</f>
        <v>15.531818181818187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1032.5</v>
      </c>
      <c r="P5" s="80">
        <v>40</v>
      </c>
      <c r="Q5" s="64">
        <v>41300</v>
      </c>
    </row>
    <row r="6" spans="1:17">
      <c r="A6" s="19" t="s">
        <v>1</v>
      </c>
      <c r="B6" s="128">
        <f>IF(B$2=0,0,(B$7*1+B$8*2+B$9*3+B$10*4)/B$2)</f>
        <v>2.0681818181818183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0.25252525252525254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791.89189189189187</v>
      </c>
      <c r="P6" s="80">
        <v>37</v>
      </c>
      <c r="Q6" s="64">
        <v>29300</v>
      </c>
    </row>
    <row r="7" spans="1:17">
      <c r="A7" s="19" t="s">
        <v>2</v>
      </c>
      <c r="B7" s="13">
        <v>16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21</v>
      </c>
      <c r="H7" s="94">
        <f>IF(B$17=0,0,G7/B$17)</f>
        <v>0.21212121212121213</v>
      </c>
      <c r="I7" s="56">
        <v>21</v>
      </c>
      <c r="K7" s="5">
        <v>5</v>
      </c>
      <c r="L7" s="61">
        <v>26.900000000000002</v>
      </c>
      <c r="N7" s="76" t="s">
        <v>107</v>
      </c>
      <c r="O7" s="83">
        <f t="shared" si="0"/>
        <v>1353.8461538461538</v>
      </c>
      <c r="P7" s="80">
        <v>26</v>
      </c>
      <c r="Q7" s="64">
        <v>35200</v>
      </c>
    </row>
    <row r="8" spans="1:17">
      <c r="A8" s="19" t="s">
        <v>3</v>
      </c>
      <c r="B8" s="13">
        <v>13</v>
      </c>
      <c r="C8" s="6">
        <f>IF(B$2=0,0,B8/B$2)</f>
        <v>0.29545454545454547</v>
      </c>
      <c r="E8" s="33" t="s">
        <v>57</v>
      </c>
      <c r="F8" s="30" t="s">
        <v>21</v>
      </c>
      <c r="G8" s="13">
        <v>19</v>
      </c>
      <c r="H8" s="94">
        <f>IF(B$17=0,0,G8/B$17)</f>
        <v>0.19191919191919191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11</v>
      </c>
      <c r="C9" s="7">
        <f>IF(B$2=0,0,B9/B$2)</f>
        <v>0.25</v>
      </c>
      <c r="E9" s="33" t="s">
        <v>59</v>
      </c>
      <c r="F9" s="30" t="s">
        <v>23</v>
      </c>
      <c r="G9" s="13">
        <v>19</v>
      </c>
      <c r="H9" s="94">
        <f>IF(B$17=0,0,G9/B$17)</f>
        <v>0.19191919191919191</v>
      </c>
      <c r="I9" s="56">
        <v>13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9.0909090909090912E-2</v>
      </c>
      <c r="E10" s="33" t="s">
        <v>182</v>
      </c>
      <c r="F10" s="30" t="s">
        <v>19</v>
      </c>
      <c r="G10" s="13">
        <v>18</v>
      </c>
      <c r="H10" s="94">
        <f>IF(B$17=0,0,G10/B$17)</f>
        <v>0.18181818181818182</v>
      </c>
      <c r="I10" s="56">
        <v>8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0.65909090909090906</v>
      </c>
      <c r="E11" s="33" t="s">
        <v>183</v>
      </c>
      <c r="F11" s="30" t="s">
        <v>186</v>
      </c>
      <c r="G11" s="13">
        <v>4</v>
      </c>
      <c r="H11" s="94">
        <f>IF(B$17=0,0,G11/B$17)</f>
        <v>4.0404040404040407E-2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3.0303030303030304E-2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75</v>
      </c>
      <c r="C13" s="11">
        <f>IF(B$3=0,0,B13/B$3)</f>
        <v>0.21676300578034682</v>
      </c>
      <c r="E13" s="33" t="s">
        <v>67</v>
      </c>
      <c r="F13" s="30" t="s">
        <v>31</v>
      </c>
      <c r="G13" s="13">
        <v>2</v>
      </c>
      <c r="H13" s="94">
        <f>IF(B$17=0,0,G13/B$17)</f>
        <v>2.0202020202020204E-2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20.566666666666666</v>
      </c>
      <c r="P13" s="80">
        <v>6</v>
      </c>
      <c r="Q13" s="68">
        <v>123.4</v>
      </c>
    </row>
    <row r="14" spans="1:17">
      <c r="A14" s="19" t="s">
        <v>94</v>
      </c>
      <c r="B14" s="13">
        <v>77</v>
      </c>
      <c r="C14" s="6">
        <f>IF(B$3=0,0,B14/B$3)</f>
        <v>0.22254335260115607</v>
      </c>
      <c r="E14" s="33" t="s">
        <v>74</v>
      </c>
      <c r="F14" s="30" t="s">
        <v>38</v>
      </c>
      <c r="G14" s="13">
        <v>2</v>
      </c>
      <c r="H14" s="94">
        <f>IF(B$17=0,0,G14/B$17)</f>
        <v>2.0202020202020204E-2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-11.385714285714284</v>
      </c>
      <c r="P14" s="80">
        <v>7</v>
      </c>
      <c r="Q14" s="68">
        <v>-79.699999999999989</v>
      </c>
    </row>
    <row r="15" spans="1:17">
      <c r="A15" s="18" t="s">
        <v>99</v>
      </c>
      <c r="B15" s="12">
        <f>B21</f>
        <v>53</v>
      </c>
      <c r="C15" s="4">
        <f>IF(B$13=0,0,B15/B$13)</f>
        <v>0.70666666666666667</v>
      </c>
      <c r="E15" s="33" t="s">
        <v>77</v>
      </c>
      <c r="F15" s="30" t="s">
        <v>41</v>
      </c>
      <c r="G15" s="13">
        <v>2</v>
      </c>
      <c r="H15" s="94">
        <f>IF(B$17=0,0,G15/B$17)</f>
        <v>2.0202020202020204E-2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36</v>
      </c>
      <c r="C16" s="4">
        <f>IF(B$14=0,0,B16/B$14)</f>
        <v>0.46753246753246752</v>
      </c>
      <c r="E16" s="33" t="s">
        <v>61</v>
      </c>
      <c r="F16" s="30" t="s">
        <v>25</v>
      </c>
      <c r="G16" s="13">
        <v>1</v>
      </c>
      <c r="H16" s="94">
        <f>IF(B$17=0,0,G16/B$17)</f>
        <v>1.0101010101010102E-2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0.2861271676300578</v>
      </c>
      <c r="E17" s="33" t="s">
        <v>62</v>
      </c>
      <c r="F17" s="30" t="s">
        <v>26</v>
      </c>
      <c r="G17" s="13">
        <v>1</v>
      </c>
      <c r="H17" s="94">
        <f>IF(B$17=0,0,G17/B$17)</f>
        <v>1.0101010101010102E-2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40</v>
      </c>
      <c r="C18" s="6">
        <f>IF(B$3=0,0,B18/B$3)</f>
        <v>0.11560693641618497</v>
      </c>
      <c r="E18" s="33" t="s">
        <v>66</v>
      </c>
      <c r="F18" s="30" t="s">
        <v>30</v>
      </c>
      <c r="G18" s="13">
        <v>1</v>
      </c>
      <c r="H18" s="94">
        <f>IF(B$17=0,0,G18/B$17)</f>
        <v>1.0101010101010102E-2</v>
      </c>
      <c r="I18" s="56">
        <v>14</v>
      </c>
      <c r="K18" s="5">
        <v>16</v>
      </c>
      <c r="L18" s="61">
        <v>159.69999999999999</v>
      </c>
      <c r="N18" s="75" t="s">
        <v>304</v>
      </c>
      <c r="O18" s="85">
        <f t="shared" ref="O18:O34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36</v>
      </c>
      <c r="C19" s="6">
        <f>IF(B$17=0,0,B19/B$17)</f>
        <v>0.36363636363636365</v>
      </c>
      <c r="E19" s="33" t="s">
        <v>71</v>
      </c>
      <c r="F19" s="30" t="s">
        <v>35</v>
      </c>
      <c r="G19" s="13">
        <v>1</v>
      </c>
      <c r="H19" s="94">
        <f>IF(B$17=0,0,G19/B$17)</f>
        <v>1.0101010101010102E-2</v>
      </c>
      <c r="I19" s="56">
        <v>17</v>
      </c>
      <c r="K19" s="5">
        <v>17</v>
      </c>
      <c r="L19" s="61">
        <v>164.89999999999998</v>
      </c>
      <c r="N19" s="76" t="s">
        <v>235</v>
      </c>
      <c r="O19" s="86">
        <f t="shared" si="3"/>
        <v>34.68666666666666</v>
      </c>
      <c r="P19" s="80">
        <v>15</v>
      </c>
      <c r="Q19" s="68">
        <v>520.29999999999995</v>
      </c>
    </row>
    <row r="20" spans="1:17">
      <c r="A20" s="19" t="s">
        <v>11</v>
      </c>
      <c r="B20" s="13">
        <v>63</v>
      </c>
      <c r="C20" s="6">
        <f>IF(B$17=0,0,B20/B$17)</f>
        <v>0.63636363636363635</v>
      </c>
      <c r="E20" s="33" t="s">
        <v>78</v>
      </c>
      <c r="F20" s="30" t="s">
        <v>42</v>
      </c>
      <c r="G20" s="13">
        <v>1</v>
      </c>
      <c r="H20" s="94">
        <f>IF(B$17=0,0,G20/B$17)</f>
        <v>1.0101010101010102E-2</v>
      </c>
      <c r="I20" s="56">
        <v>8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53</v>
      </c>
      <c r="C21" s="6">
        <f>IF(B$17=0,0,B21/B$17)</f>
        <v>0.53535353535353536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36</v>
      </c>
      <c r="C22" s="6">
        <f>IF(B$17=0,0,B22/B$17)</f>
        <v>0.36363636363636365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169</v>
      </c>
      <c r="O22" s="86">
        <f t="shared" si="3"/>
        <v>26.737500000000004</v>
      </c>
      <c r="P22" s="80">
        <v>8</v>
      </c>
      <c r="Q22" s="68">
        <v>213.90000000000003</v>
      </c>
    </row>
    <row r="23" spans="1:17">
      <c r="A23" s="19" t="s">
        <v>150</v>
      </c>
      <c r="B23" s="13">
        <v>10</v>
      </c>
      <c r="C23" s="6">
        <f>IF(B$17=0,0,B23/B$17)</f>
        <v>0.10101010101010101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244</v>
      </c>
      <c r="O23" s="86">
        <f t="shared" si="3"/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5748.484848484848</v>
      </c>
      <c r="C24" s="8">
        <v>569100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7088.8888888888887</v>
      </c>
      <c r="C25" s="98">
        <v>446600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3402.7777777777778</v>
      </c>
      <c r="C26" s="98">
        <v>122500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277</v>
      </c>
      <c r="O26" s="86">
        <f t="shared" si="3"/>
        <v>18.487499999999997</v>
      </c>
      <c r="P26" s="80">
        <v>8</v>
      </c>
      <c r="Q26" s="68">
        <v>147.89999999999998</v>
      </c>
    </row>
    <row r="27" spans="1:17">
      <c r="A27" s="20" t="s">
        <v>132</v>
      </c>
      <c r="B27" s="97">
        <f>IF(B$18=0,0,C27/B$18)</f>
        <v>-4107.5</v>
      </c>
      <c r="C27" s="98">
        <v>-164300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238</v>
      </c>
      <c r="O28" s="86">
        <f t="shared" si="3"/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269</v>
      </c>
      <c r="O30" s="86">
        <f t="shared" si="3"/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 t="shared" si="3"/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8.3357142857142854</v>
      </c>
      <c r="P32" s="80">
        <v>14</v>
      </c>
      <c r="Q32" s="68">
        <v>116.69999999999999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 t="shared" si="3"/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0.12121212121212122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29</v>
      </c>
      <c r="C36" s="6">
        <f t="shared" si="4"/>
        <v>0.29292929292929293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16</v>
      </c>
      <c r="C38" s="6">
        <f t="shared" si="4"/>
        <v>0.16161616161616163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14</v>
      </c>
      <c r="C39" s="6">
        <f t="shared" si="4"/>
        <v>0.14141414141414141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3.0303030303030304E-2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4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181</v>
      </c>
      <c r="F2" s="29" t="s">
        <v>156</v>
      </c>
      <c r="G2" s="12">
        <v>47</v>
      </c>
      <c r="H2" s="93">
        <f>IF(B$17=0,0,G2/B$17)</f>
        <v>0.61038961038961037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-1628.5714285714287</v>
      </c>
      <c r="P2" s="79">
        <v>49</v>
      </c>
      <c r="Q2" s="63">
        <v>-79800</v>
      </c>
    </row>
    <row r="3" spans="1:17">
      <c r="A3" s="19" t="s">
        <v>8</v>
      </c>
      <c r="B3" s="122">
        <v>371</v>
      </c>
      <c r="C3" s="123"/>
      <c r="E3" s="33" t="s">
        <v>54</v>
      </c>
      <c r="F3" s="30" t="s">
        <v>20</v>
      </c>
      <c r="G3" s="13">
        <v>42</v>
      </c>
      <c r="H3" s="94">
        <f>IF(B$17=0,0,G3/B$17)</f>
        <v>0.54545454545454541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600</v>
      </c>
      <c r="P3" s="80">
        <v>49</v>
      </c>
      <c r="Q3" s="64">
        <v>29400</v>
      </c>
    </row>
    <row r="4" spans="1:17">
      <c r="A4" s="19" t="s">
        <v>6</v>
      </c>
      <c r="B4" s="124">
        <v>-236.59999999999994</v>
      </c>
      <c r="C4" s="125"/>
      <c r="E4" s="33" t="s">
        <v>184</v>
      </c>
      <c r="F4" s="30" t="s">
        <v>187</v>
      </c>
      <c r="G4" s="13">
        <v>41</v>
      </c>
      <c r="H4" s="94">
        <f>IF(B$17=0,0,G4/B$17)</f>
        <v>0.53246753246753242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131.25</v>
      </c>
      <c r="P4" s="80">
        <v>48</v>
      </c>
      <c r="Q4" s="64">
        <v>6300</v>
      </c>
    </row>
    <row r="5" spans="1:17">
      <c r="A5" s="19" t="s">
        <v>7</v>
      </c>
      <c r="B5" s="126">
        <f>IF(B$2=0,0,B$4/B$2)</f>
        <v>-4.8285714285714274</v>
      </c>
      <c r="C5" s="127"/>
      <c r="E5" s="33" t="s">
        <v>56</v>
      </c>
      <c r="F5" s="30" t="s">
        <v>185</v>
      </c>
      <c r="G5" s="13">
        <v>25</v>
      </c>
      <c r="H5" s="94">
        <f>IF(B$17=0,0,G5/B$17)</f>
        <v>0.32467532467532467</v>
      </c>
      <c r="I5" s="56">
        <v>16</v>
      </c>
      <c r="K5" s="5">
        <v>3</v>
      </c>
      <c r="L5" s="61">
        <v>0.60000000000000142</v>
      </c>
      <c r="N5" s="76" t="s">
        <v>157</v>
      </c>
      <c r="O5" s="83">
        <f>IF(P5=0,0,Q5/P5)</f>
        <v>-1191.304347826087</v>
      </c>
      <c r="P5" s="80">
        <v>46</v>
      </c>
      <c r="Q5" s="64">
        <v>-54800</v>
      </c>
    </row>
    <row r="6" spans="1:17">
      <c r="A6" s="19" t="s">
        <v>1</v>
      </c>
      <c r="B6" s="128">
        <f>IF(B$2=0,0,(B$7*1+B$8*2+B$9*3+B$10*4)/B$2)</f>
        <v>2.6326530612244898</v>
      </c>
      <c r="C6" s="129"/>
      <c r="E6" s="33" t="s">
        <v>60</v>
      </c>
      <c r="F6" s="30" t="s">
        <v>24</v>
      </c>
      <c r="G6" s="13">
        <v>24</v>
      </c>
      <c r="H6" s="94">
        <f>IF(B$17=0,0,G6/B$17)</f>
        <v>0.31168831168831168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-989.47368421052636</v>
      </c>
      <c r="P6" s="80">
        <v>38</v>
      </c>
      <c r="Q6" s="64">
        <v>-37600</v>
      </c>
    </row>
    <row r="7" spans="1:17">
      <c r="A7" s="19" t="s">
        <v>2</v>
      </c>
      <c r="B7" s="13">
        <v>12</v>
      </c>
      <c r="C7" s="6">
        <f t="shared" ref="C7:C12" si="2">IF(B$2=0,0,B7/B$2)</f>
        <v>0.24489795918367346</v>
      </c>
      <c r="E7" s="33" t="s">
        <v>55</v>
      </c>
      <c r="F7" s="30" t="s">
        <v>155</v>
      </c>
      <c r="G7" s="13">
        <v>17</v>
      </c>
      <c r="H7" s="94">
        <f>IF(B$17=0,0,G7/B$17)</f>
        <v>0.22077922077922077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1469.2307692307693</v>
      </c>
      <c r="P7" s="80">
        <v>26</v>
      </c>
      <c r="Q7" s="64">
        <v>38200</v>
      </c>
    </row>
    <row r="8" spans="1:17">
      <c r="A8" s="19" t="s">
        <v>3</v>
      </c>
      <c r="B8" s="13">
        <v>8</v>
      </c>
      <c r="C8" s="6">
        <f>IF(B$2=0,0,B8/B$2)</f>
        <v>0.16326530612244897</v>
      </c>
      <c r="E8" s="33" t="s">
        <v>57</v>
      </c>
      <c r="F8" s="30" t="s">
        <v>21</v>
      </c>
      <c r="G8" s="13">
        <v>14</v>
      </c>
      <c r="H8" s="94">
        <f>IF(B$17=0,0,G8/B$17)</f>
        <v>0.18181818181818182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0.30612244897959184</v>
      </c>
      <c r="E9" s="33" t="s">
        <v>182</v>
      </c>
      <c r="F9" s="30" t="s">
        <v>19</v>
      </c>
      <c r="G9" s="13">
        <v>9</v>
      </c>
      <c r="H9" s="94">
        <f>IF(B$17=0,0,G9/B$17)</f>
        <v>0.11688311688311688</v>
      </c>
      <c r="I9" s="56">
        <v>12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0.2857142857142857</v>
      </c>
      <c r="E10" s="33" t="s">
        <v>59</v>
      </c>
      <c r="F10" s="30" t="s">
        <v>23</v>
      </c>
      <c r="G10" s="13">
        <v>9</v>
      </c>
      <c r="H10" s="94">
        <f>IF(B$17=0,0,G10/B$17)</f>
        <v>0.11688311688311688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0.40816326530612246</v>
      </c>
      <c r="E11" s="33" t="s">
        <v>58</v>
      </c>
      <c r="F11" s="30" t="s">
        <v>22</v>
      </c>
      <c r="G11" s="13">
        <v>7</v>
      </c>
      <c r="H11" s="94">
        <f>IF(B$17=0,0,G11/B$17)</f>
        <v>9.0909090909090912E-2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2.0408163265306121E-2</v>
      </c>
      <c r="E12" s="33" t="s">
        <v>74</v>
      </c>
      <c r="F12" s="30" t="s">
        <v>38</v>
      </c>
      <c r="G12" s="13">
        <v>6</v>
      </c>
      <c r="H12" s="94">
        <f>IF(B$17=0,0,G12/B$17)</f>
        <v>7.792207792207792E-2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85</v>
      </c>
      <c r="C13" s="11">
        <f>IF(B$3=0,0,B13/B$3)</f>
        <v>0.22911051212938005</v>
      </c>
      <c r="E13" s="33" t="s">
        <v>66</v>
      </c>
      <c r="F13" s="30" t="s">
        <v>30</v>
      </c>
      <c r="G13" s="13">
        <v>3</v>
      </c>
      <c r="H13" s="94">
        <f>IF(B$17=0,0,G13/B$17)</f>
        <v>3.896103896103896E-2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84</v>
      </c>
      <c r="C14" s="6">
        <f>IF(B$3=0,0,B14/B$3)</f>
        <v>0.22641509433962265</v>
      </c>
      <c r="E14" s="33" t="s">
        <v>183</v>
      </c>
      <c r="F14" s="30" t="s">
        <v>186</v>
      </c>
      <c r="G14" s="13">
        <v>3</v>
      </c>
      <c r="H14" s="94">
        <f>IF(B$17=0,0,G14/B$17)</f>
        <v>3.896103896103896E-2</v>
      </c>
      <c r="I14" s="56">
        <v>10</v>
      </c>
      <c r="K14" s="5">
        <v>12</v>
      </c>
      <c r="L14" s="61">
        <v>369.3</v>
      </c>
      <c r="N14" s="76" t="s">
        <v>128</v>
      </c>
      <c r="O14" s="86">
        <f>IF(P14=0,0,Q14/P14)</f>
        <v>-2.8916666666666671</v>
      </c>
      <c r="P14" s="80">
        <v>12</v>
      </c>
      <c r="Q14" s="68">
        <v>-34.700000000000003</v>
      </c>
    </row>
    <row r="15" spans="1:17">
      <c r="A15" s="18" t="s">
        <v>99</v>
      </c>
      <c r="B15" s="12">
        <f>B21</f>
        <v>47</v>
      </c>
      <c r="C15" s="4">
        <f>IF(B$13=0,0,B15/B$13)</f>
        <v>0.55294117647058827</v>
      </c>
      <c r="E15" s="33" t="s">
        <v>63</v>
      </c>
      <c r="F15" s="30" t="s">
        <v>27</v>
      </c>
      <c r="G15" s="13">
        <v>2</v>
      </c>
      <c r="H15" s="94">
        <f>IF(B$17=0,0,G15/B$17)</f>
        <v>2.5974025974025976E-2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-20.990909090909096</v>
      </c>
      <c r="P15" s="81">
        <v>11</v>
      </c>
      <c r="Q15" s="69">
        <v>-230.90000000000003</v>
      </c>
    </row>
    <row r="16" spans="1:17">
      <c r="A16" s="18" t="s">
        <v>100</v>
      </c>
      <c r="B16" s="12">
        <f>B22</f>
        <v>28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2.5974025974025976E-2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</v>
      </c>
      <c r="C17" s="4">
        <f>IF(B$3=0,0,B17/B$3)</f>
        <v>0.20754716981132076</v>
      </c>
      <c r="E17" s="33" t="s">
        <v>67</v>
      </c>
      <c r="F17" s="30" t="s">
        <v>31</v>
      </c>
      <c r="G17" s="13">
        <v>1</v>
      </c>
      <c r="H17" s="94">
        <f>IF(B$17=0,0,G17/B$17)</f>
        <v>1.2987012987012988E-2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67</v>
      </c>
      <c r="C18" s="6">
        <f>IF(B$3=0,0,B18/B$3)</f>
        <v>0.18059299191374664</v>
      </c>
      <c r="E18" s="33" t="s">
        <v>69</v>
      </c>
      <c r="F18" s="30" t="s">
        <v>33</v>
      </c>
      <c r="G18" s="13">
        <v>1</v>
      </c>
      <c r="H18" s="94">
        <f>IF(B$17=0,0,G18/B$17)</f>
        <v>1.2987012987012988E-2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5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30</v>
      </c>
      <c r="C19" s="6">
        <f>IF(B$17=0,0,B19/B$17)</f>
        <v>0.38961038961038963</v>
      </c>
      <c r="E19" s="33" t="s">
        <v>76</v>
      </c>
      <c r="F19" s="30" t="s">
        <v>40</v>
      </c>
      <c r="G19" s="13">
        <v>1</v>
      </c>
      <c r="H19" s="94">
        <f>IF(B$17=0,0,G19/B$17)</f>
        <v>1.2987012987012988E-2</v>
      </c>
      <c r="I19" s="56">
        <v>5</v>
      </c>
      <c r="K19" s="5">
        <v>17</v>
      </c>
      <c r="L19" s="61">
        <v>255.5</v>
      </c>
      <c r="N19" s="76" t="s">
        <v>238</v>
      </c>
      <c r="O19" s="86">
        <f t="shared" si="3"/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47</v>
      </c>
      <c r="C20" s="6">
        <f>IF(B$17=0,0,B20/B$17)</f>
        <v>0.61038961038961037</v>
      </c>
      <c r="E20" s="33" t="s">
        <v>78</v>
      </c>
      <c r="F20" s="30" t="s">
        <v>42</v>
      </c>
      <c r="G20" s="13">
        <v>1</v>
      </c>
      <c r="H20" s="94">
        <f>IF(B$17=0,0,G20/B$17)</f>
        <v>1.2987012987012988E-2</v>
      </c>
      <c r="I20" s="56">
        <v>7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47</v>
      </c>
      <c r="C21" s="6">
        <f>IF(B$17=0,0,B21/B$17)</f>
        <v>0.61038961038961037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28</v>
      </c>
      <c r="C22" s="6">
        <f>IF(B$17=0,0,B22/B$17)</f>
        <v>0.36363636363636365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277</v>
      </c>
      <c r="O22" s="86">
        <f t="shared" si="3"/>
        <v>30.691666666666674</v>
      </c>
      <c r="P22" s="80">
        <v>12</v>
      </c>
      <c r="Q22" s="68">
        <v>368.30000000000007</v>
      </c>
    </row>
    <row r="23" spans="1:17">
      <c r="A23" s="19" t="s">
        <v>150</v>
      </c>
      <c r="B23" s="13">
        <v>2</v>
      </c>
      <c r="C23" s="6">
        <f>IF(B$17=0,0,B23/B$17)</f>
        <v>2.5974025974025976E-2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 t="shared" si="3"/>
        <v>17.557142857142857</v>
      </c>
      <c r="P23" s="80">
        <v>14</v>
      </c>
      <c r="Q23" s="68">
        <v>245.8</v>
      </c>
    </row>
    <row r="24" spans="1:17">
      <c r="A24" s="19" t="s">
        <v>5</v>
      </c>
      <c r="B24" s="16">
        <f>IF(B$17=0,0,C24/B$17)</f>
        <v>6522.0779220779223</v>
      </c>
      <c r="C24" s="8">
        <v>502200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258</v>
      </c>
      <c r="O24" s="86">
        <f t="shared" si="3"/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8140.8163265306121</v>
      </c>
      <c r="C25" s="98">
        <v>398900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324</v>
      </c>
      <c r="O25" s="86">
        <f t="shared" si="3"/>
        <v>6.3000000000000007</v>
      </c>
      <c r="P25" s="80">
        <v>3</v>
      </c>
      <c r="Q25" s="68">
        <v>18.900000000000002</v>
      </c>
    </row>
    <row r="26" spans="1:17">
      <c r="A26" s="20" t="s">
        <v>134</v>
      </c>
      <c r="B26" s="97">
        <f>IF(B$16=0,0,C26/B$16)</f>
        <v>3689.2857142857142</v>
      </c>
      <c r="C26" s="98">
        <v>103300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-1.6999999999999993</v>
      </c>
      <c r="P26" s="80">
        <v>4</v>
      </c>
      <c r="Q26" s="68">
        <v>-6.7999999999999972</v>
      </c>
    </row>
    <row r="27" spans="1:17">
      <c r="A27" s="20" t="s">
        <v>132</v>
      </c>
      <c r="B27" s="97">
        <f>IF(B$18=0,0,C27/B$18)</f>
        <v>-5641.7910447761196</v>
      </c>
      <c r="C27" s="98">
        <v>-378000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255</v>
      </c>
      <c r="O27" s="86">
        <f t="shared" si="3"/>
        <v>-13.000000000000002</v>
      </c>
      <c r="P27" s="80">
        <v>9</v>
      </c>
      <c r="Q27" s="68">
        <v>-117.00000000000001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265</v>
      </c>
      <c r="O28" s="86">
        <f t="shared" si="3"/>
        <v>-14.87142857142857</v>
      </c>
      <c r="P28" s="80">
        <v>14</v>
      </c>
      <c r="Q28" s="68">
        <v>-208.2</v>
      </c>
    </row>
    <row r="29" spans="1:17">
      <c r="A29" s="19" t="s">
        <v>131</v>
      </c>
      <c r="B29" s="13">
        <v>23</v>
      </c>
      <c r="C29" s="96">
        <v>10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169</v>
      </c>
      <c r="O29" s="86">
        <f t="shared" si="3"/>
        <v>-19.87777777777778</v>
      </c>
      <c r="P29" s="80">
        <v>9</v>
      </c>
      <c r="Q29" s="68">
        <v>-178.90000000000003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228</v>
      </c>
      <c r="O30" s="86">
        <f t="shared" si="3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-23.490000000000002</v>
      </c>
      <c r="P32" s="80">
        <v>20</v>
      </c>
      <c r="Q32" s="68">
        <v>-469.80000000000007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 t="shared" si="3"/>
        <v>-24.3047619047619</v>
      </c>
      <c r="P33" s="80">
        <v>21</v>
      </c>
      <c r="Q33" s="68">
        <v>-510.39999999999992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 t="shared" si="3"/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304</v>
      </c>
      <c r="O35" s="86">
        <f t="shared" si="3"/>
        <v>-41.179999999999993</v>
      </c>
      <c r="P35" s="80">
        <v>10</v>
      </c>
      <c r="Q35" s="68">
        <v>-411.79999999999995</v>
      </c>
    </row>
    <row r="36" spans="1:17">
      <c r="A36" s="19" t="s">
        <v>135</v>
      </c>
      <c r="B36" s="13">
        <v>12</v>
      </c>
      <c r="C36" s="6">
        <f t="shared" si="4"/>
        <v>0.15584415584415584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17</v>
      </c>
      <c r="C37" s="6">
        <f t="shared" si="4"/>
        <v>0.22077922077922077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0.12987012987012986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10</v>
      </c>
      <c r="C39" s="6">
        <f t="shared" si="4"/>
        <v>0.12987012987012986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0.11688311688311688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3.896103896103896E-2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1.2987012987012988E-2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1.2987012987012988E-2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15</v>
      </c>
      <c r="H2" s="93">
        <f>IF(B$17=0,0,G2/B$17)</f>
        <v>0.6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-2333.3333333333335</v>
      </c>
      <c r="P2" s="79">
        <v>24</v>
      </c>
      <c r="Q2" s="63">
        <v>-56000</v>
      </c>
    </row>
    <row r="3" spans="1:17">
      <c r="A3" s="19" t="s">
        <v>8</v>
      </c>
      <c r="B3" s="122">
        <v>167</v>
      </c>
      <c r="C3" s="123"/>
      <c r="E3" s="33" t="s">
        <v>184</v>
      </c>
      <c r="F3" s="30" t="s">
        <v>187</v>
      </c>
      <c r="G3" s="13">
        <v>15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-2183.3333333333335</v>
      </c>
      <c r="P3" s="80">
        <v>24</v>
      </c>
      <c r="Q3" s="64">
        <v>-52400</v>
      </c>
    </row>
    <row r="4" spans="1:17">
      <c r="A4" s="19" t="s">
        <v>6</v>
      </c>
      <c r="B4" s="124">
        <v>-227.29999999999993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0.48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-1137.5</v>
      </c>
      <c r="P4" s="80">
        <v>24</v>
      </c>
      <c r="Q4" s="64">
        <v>-27300</v>
      </c>
    </row>
    <row r="5" spans="1:17">
      <c r="A5" s="19" t="s">
        <v>7</v>
      </c>
      <c r="B5" s="126">
        <f>IF(B$2=0,0,B$4/B$2)</f>
        <v>-9.4708333333333297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176.1904761904762</v>
      </c>
      <c r="P5" s="80">
        <v>21</v>
      </c>
      <c r="Q5" s="64">
        <v>3700</v>
      </c>
    </row>
    <row r="6" spans="1:17">
      <c r="A6" s="19" t="s">
        <v>1</v>
      </c>
      <c r="B6" s="128">
        <f>IF(B$2=0,0,(B$7*1+B$8*2+B$9*3+B$10*4)/B$2)</f>
        <v>2.7916666666666665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0.32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2926.6666666666665</v>
      </c>
      <c r="P6" s="80">
        <v>15</v>
      </c>
      <c r="Q6" s="64">
        <v>43900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7</v>
      </c>
      <c r="H7" s="94">
        <f>IF(B$17=0,0,G7/B$17)</f>
        <v>0.28000000000000003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59</v>
      </c>
      <c r="F8" s="30" t="s">
        <v>23</v>
      </c>
      <c r="G8" s="13">
        <v>6</v>
      </c>
      <c r="H8" s="94">
        <f>IF(B$17=0,0,G8/B$17)</f>
        <v>0.24</v>
      </c>
      <c r="I8" s="56">
        <v>9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57</v>
      </c>
      <c r="F9" s="30" t="s">
        <v>21</v>
      </c>
      <c r="G9" s="13">
        <v>3</v>
      </c>
      <c r="H9" s="94">
        <f>IF(B$17=0,0,G9/B$17)</f>
        <v>0.12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10</v>
      </c>
      <c r="C10" s="7">
        <f>IF(B$2=0,0,B10/B$2)</f>
        <v>0.41666666666666669</v>
      </c>
      <c r="E10" s="33" t="s">
        <v>182</v>
      </c>
      <c r="F10" s="30" t="s">
        <v>19</v>
      </c>
      <c r="G10" s="13">
        <v>1</v>
      </c>
      <c r="H10" s="94">
        <f>IF(B$17=0,0,G10/B$17)</f>
        <v>0.04</v>
      </c>
      <c r="I10" s="56">
        <v>27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0.375</v>
      </c>
      <c r="E11" s="33" t="s">
        <v>61</v>
      </c>
      <c r="F11" s="30" t="s">
        <v>25</v>
      </c>
      <c r="G11" s="13">
        <v>1</v>
      </c>
      <c r="H11" s="94">
        <f>IF(B$17=0,0,G11/B$17)</f>
        <v>0.04</v>
      </c>
      <c r="I11" s="56">
        <v>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0.04</v>
      </c>
      <c r="I12" s="56">
        <v>9</v>
      </c>
      <c r="K12" s="5">
        <v>10</v>
      </c>
      <c r="L12" s="61">
        <v>-315.09999999999997</v>
      </c>
      <c r="N12" s="75" t="s">
        <v>126</v>
      </c>
      <c r="O12" s="85">
        <f>IF(P12=0,0,Q12/P12)</f>
        <v>20.675000000000001</v>
      </c>
      <c r="P12" s="79">
        <v>8</v>
      </c>
      <c r="Q12" s="67">
        <v>165.4</v>
      </c>
    </row>
    <row r="13" spans="1:17">
      <c r="A13" s="22" t="s">
        <v>97</v>
      </c>
      <c r="B13" s="15">
        <v>42</v>
      </c>
      <c r="C13" s="11">
        <f>IF(B$3=0,0,B13/B$3)</f>
        <v>0.25149700598802394</v>
      </c>
      <c r="E13" s="33" t="s">
        <v>69</v>
      </c>
      <c r="F13" s="30" t="s">
        <v>33</v>
      </c>
      <c r="G13" s="13">
        <v>1</v>
      </c>
      <c r="H13" s="94">
        <f>IF(B$17=0,0,G13/B$17)</f>
        <v>0.04</v>
      </c>
      <c r="I13" s="56">
        <v>4</v>
      </c>
      <c r="K13" s="5">
        <v>11</v>
      </c>
      <c r="L13" s="61">
        <v>-357.9</v>
      </c>
      <c r="N13" s="76" t="s">
        <v>127</v>
      </c>
      <c r="O13" s="86">
        <f>IF(P13=0,0,Q13/P13)</f>
        <v>-28.283333333333331</v>
      </c>
      <c r="P13" s="80">
        <v>6</v>
      </c>
      <c r="Q13" s="68">
        <v>-169.7</v>
      </c>
    </row>
    <row r="14" spans="1:17">
      <c r="A14" s="19" t="s">
        <v>94</v>
      </c>
      <c r="B14" s="13">
        <v>35</v>
      </c>
      <c r="C14" s="6">
        <f>IF(B$3=0,0,B14/B$3)</f>
        <v>0.20958083832335328</v>
      </c>
      <c r="E14" s="33" t="s">
        <v>77</v>
      </c>
      <c r="F14" s="30" t="s">
        <v>41</v>
      </c>
      <c r="G14" s="13">
        <v>1</v>
      </c>
      <c r="H14" s="94">
        <f>IF(B$17=0,0,G14/B$17)</f>
        <v>0.04</v>
      </c>
      <c r="I14" s="56">
        <v>15</v>
      </c>
      <c r="K14" s="5">
        <v>12</v>
      </c>
      <c r="L14" s="61">
        <v>-303.79999999999995</v>
      </c>
      <c r="N14" s="76" t="s">
        <v>128</v>
      </c>
      <c r="O14" s="86">
        <f>IF(P14=0,0,Q14/P14)</f>
        <v>-29.583333333333339</v>
      </c>
      <c r="P14" s="80">
        <v>6</v>
      </c>
      <c r="Q14" s="68">
        <v>-177.50000000000003</v>
      </c>
    </row>
    <row r="15" spans="1:17">
      <c r="A15" s="18" t="s">
        <v>99</v>
      </c>
      <c r="B15" s="12">
        <f>B21</f>
        <v>15</v>
      </c>
      <c r="C15" s="4">
        <f>IF(B$13=0,0,B15/B$13)</f>
        <v>0.35714285714285715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8</v>
      </c>
      <c r="C16" s="4">
        <f>IF(B$14=0,0,B16/B$14)</f>
        <v>0.22857142857142856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0.1497005988023952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0.1437125748502994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-373.59999999999991</v>
      </c>
      <c r="N18" s="75" t="s">
        <v>244</v>
      </c>
      <c r="O18" s="85">
        <f t="shared" ref="O18:O31" si="3"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10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15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15</v>
      </c>
      <c r="C21" s="6">
        <f>IF(B$17=0,0,B21/B$17)</f>
        <v>0.6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-307.69999999999987</v>
      </c>
      <c r="N21" s="76" t="s">
        <v>324</v>
      </c>
      <c r="O21" s="86">
        <f t="shared" si="3"/>
        <v>25.133333333333329</v>
      </c>
      <c r="P21" s="80">
        <v>3</v>
      </c>
      <c r="Q21" s="68">
        <v>75.399999999999991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-357.49999999999989</v>
      </c>
      <c r="N22" s="76" t="s">
        <v>195</v>
      </c>
      <c r="O22" s="86">
        <f t="shared" si="3"/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2</v>
      </c>
      <c r="C23" s="6">
        <f>IF(B$17=0,0,B23/B$17)</f>
        <v>0.08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304</v>
      </c>
      <c r="O23" s="86">
        <f t="shared" si="3"/>
        <v>7.5</v>
      </c>
      <c r="P23" s="80">
        <v>2</v>
      </c>
      <c r="Q23" s="68">
        <v>15</v>
      </c>
    </row>
    <row r="24" spans="1:17">
      <c r="A24" s="19" t="s">
        <v>5</v>
      </c>
      <c r="B24" s="16">
        <f>IF(B$17=0,0,C24/B$17)</f>
        <v>6528</v>
      </c>
      <c r="C24" s="8">
        <v>163200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-254.89999999999992</v>
      </c>
      <c r="N24" s="76" t="s">
        <v>235</v>
      </c>
      <c r="O24" s="86">
        <f t="shared" si="3"/>
        <v>0.77142857142857124</v>
      </c>
      <c r="P24" s="80">
        <v>7</v>
      </c>
      <c r="Q24" s="68">
        <v>5.3999999999999986</v>
      </c>
    </row>
    <row r="25" spans="1:17">
      <c r="A25" s="20" t="s">
        <v>133</v>
      </c>
      <c r="B25" s="97">
        <f>IF($B$17-B$16=0,0,C25/($B$17-B$16))</f>
        <v>7805.8823529411766</v>
      </c>
      <c r="C25" s="98">
        <v>132700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276</v>
      </c>
      <c r="O25" s="86">
        <f t="shared" si="3"/>
        <v>-18.175000000000004</v>
      </c>
      <c r="P25" s="80">
        <v>12</v>
      </c>
      <c r="Q25" s="68">
        <v>-218.10000000000005</v>
      </c>
    </row>
    <row r="26" spans="1:17">
      <c r="A26" s="20" t="s">
        <v>134</v>
      </c>
      <c r="B26" s="97">
        <f>IF(B$16=0,0,C26/B$16)</f>
        <v>3812.5</v>
      </c>
      <c r="C26" s="98">
        <v>30500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263</v>
      </c>
      <c r="O26" s="86">
        <f t="shared" si="3"/>
        <v>-18.487499999999997</v>
      </c>
      <c r="P26" s="80">
        <v>8</v>
      </c>
      <c r="Q26" s="68">
        <v>-147.89999999999998</v>
      </c>
    </row>
    <row r="27" spans="1:17">
      <c r="A27" s="20" t="s">
        <v>132</v>
      </c>
      <c r="B27" s="97">
        <f>IF(B$18=0,0,C27/B$18)</f>
        <v>-4158.333333333333</v>
      </c>
      <c r="C27" s="98">
        <v>-99800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265</v>
      </c>
      <c r="O27" s="86">
        <f t="shared" si="3"/>
        <v>-22.78</v>
      </c>
      <c r="P27" s="80">
        <v>5</v>
      </c>
      <c r="Q27" s="68">
        <v>-113.9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-30.691666666666677</v>
      </c>
      <c r="P28" s="80">
        <v>12</v>
      </c>
      <c r="Q28" s="68">
        <v>-368.30000000000013</v>
      </c>
    </row>
    <row r="29" spans="1:17">
      <c r="A29" s="19" t="s">
        <v>131</v>
      </c>
      <c r="B29" s="13">
        <v>21</v>
      </c>
      <c r="C29" s="96">
        <v>21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238</v>
      </c>
      <c r="O29" s="86">
        <f t="shared" si="3"/>
        <v>-39.024999999999999</v>
      </c>
      <c r="P29" s="80">
        <v>4</v>
      </c>
      <c r="Q29" s="68">
        <v>-156.1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255</v>
      </c>
      <c r="O30" s="86">
        <f t="shared" si="3"/>
        <v>-55.924999999999997</v>
      </c>
      <c r="P30" s="80">
        <v>4</v>
      </c>
      <c r="Q30" s="68">
        <v>-223.7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-95.550000000000011</v>
      </c>
      <c r="P31" s="80">
        <v>2</v>
      </c>
      <c r="Q31" s="68">
        <v>-191.10000000000002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0.04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43</v>
      </c>
      <c r="H2" s="93">
        <f>IF(B$17=0,0,G2/B$17)</f>
        <v>0.59722222222222221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185.71428571428572</v>
      </c>
      <c r="P2" s="79">
        <v>42</v>
      </c>
      <c r="Q2" s="63">
        <v>7800</v>
      </c>
    </row>
    <row r="3" spans="1:17">
      <c r="A3" s="19" t="s">
        <v>8</v>
      </c>
      <c r="B3" s="122">
        <v>302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0.52777777777777779</v>
      </c>
      <c r="I3" s="56">
        <v>14</v>
      </c>
      <c r="K3" s="5">
        <v>1</v>
      </c>
      <c r="L3" s="61">
        <v>10.6</v>
      </c>
      <c r="N3" s="76" t="s">
        <v>104</v>
      </c>
      <c r="O3" s="83">
        <f t="shared" si="0"/>
        <v>-888.09523809523807</v>
      </c>
      <c r="P3" s="80">
        <v>42</v>
      </c>
      <c r="Q3" s="64">
        <v>-37300</v>
      </c>
    </row>
    <row r="4" spans="1:17">
      <c r="A4" s="19" t="s">
        <v>6</v>
      </c>
      <c r="B4" s="124">
        <v>496.30000000000018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0.45833333333333331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2197.3684210526317</v>
      </c>
      <c r="P4" s="80">
        <v>38</v>
      </c>
      <c r="Q4" s="64">
        <v>83500</v>
      </c>
    </row>
    <row r="5" spans="1:17">
      <c r="A5" s="19" t="s">
        <v>7</v>
      </c>
      <c r="B5" s="126">
        <f>IF(B$2=0,0,B$4/B$2)</f>
        <v>11.816666666666672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0.41666666666666669</v>
      </c>
      <c r="I5" s="56">
        <v>18</v>
      </c>
      <c r="K5" s="5">
        <v>3</v>
      </c>
      <c r="L5" s="61">
        <v>144.5</v>
      </c>
      <c r="N5" s="76" t="s">
        <v>157</v>
      </c>
      <c r="O5" s="83">
        <f>IF(P5=0,0,Q5/P5)</f>
        <v>724.24242424242425</v>
      </c>
      <c r="P5" s="80">
        <v>33</v>
      </c>
      <c r="Q5" s="64">
        <v>23900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0.22222222222222221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1047.8260869565217</v>
      </c>
      <c r="P6" s="80">
        <v>23</v>
      </c>
      <c r="Q6" s="64">
        <v>24100</v>
      </c>
    </row>
    <row r="7" spans="1:17">
      <c r="A7" s="19" t="s">
        <v>2</v>
      </c>
      <c r="B7" s="13">
        <v>13</v>
      </c>
      <c r="C7" s="6">
        <f t="shared" ref="C7:C12" si="2">IF(B$2=0,0,B7/B$2)</f>
        <v>0.30952380952380953</v>
      </c>
      <c r="E7" s="33" t="s">
        <v>57</v>
      </c>
      <c r="F7" s="30" t="s">
        <v>21</v>
      </c>
      <c r="G7" s="13">
        <v>16</v>
      </c>
      <c r="H7" s="94">
        <f>IF(B$17=0,0,G7/B$17)</f>
        <v>0.22222222222222221</v>
      </c>
      <c r="I7" s="56">
        <v>21</v>
      </c>
      <c r="K7" s="5">
        <v>5</v>
      </c>
      <c r="L7" s="61">
        <v>106.70000000000002</v>
      </c>
      <c r="N7" s="76" t="s">
        <v>107</v>
      </c>
      <c r="O7" s="83">
        <f t="shared" si="0"/>
        <v>1462.5</v>
      </c>
      <c r="P7" s="80">
        <v>16</v>
      </c>
      <c r="Q7" s="64">
        <v>23400</v>
      </c>
    </row>
    <row r="8" spans="1:17">
      <c r="A8" s="19" t="s">
        <v>3</v>
      </c>
      <c r="B8" s="13">
        <v>16</v>
      </c>
      <c r="C8" s="6">
        <f>IF(B$2=0,0,B8/B$2)</f>
        <v>0.38095238095238093</v>
      </c>
      <c r="E8" s="33" t="s">
        <v>77</v>
      </c>
      <c r="F8" s="30" t="s">
        <v>41</v>
      </c>
      <c r="G8" s="13">
        <v>11</v>
      </c>
      <c r="H8" s="94">
        <f>IF(B$17=0,0,G8/B$17)</f>
        <v>0.15277777777777779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7</v>
      </c>
      <c r="C9" s="7">
        <f>IF(B$2=0,0,B9/B$2)</f>
        <v>0.16666666666666666</v>
      </c>
      <c r="E9" s="33" t="s">
        <v>55</v>
      </c>
      <c r="F9" s="30" t="s">
        <v>155</v>
      </c>
      <c r="G9" s="13">
        <v>9</v>
      </c>
      <c r="H9" s="94">
        <f>IF(B$17=0,0,G9/B$17)</f>
        <v>0.125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6</v>
      </c>
      <c r="C10" s="7">
        <f>IF(B$2=0,0,B10/B$2)</f>
        <v>0.14285714285714285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0.69047619047619047</v>
      </c>
      <c r="E11" s="33" t="s">
        <v>59</v>
      </c>
      <c r="F11" s="30" t="s">
        <v>23</v>
      </c>
      <c r="G11" s="13">
        <v>7</v>
      </c>
      <c r="H11" s="94">
        <f>IF(B$17=0,0,G11/B$17)</f>
        <v>9.7222222222222224E-2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6.9444444444444448E-2</v>
      </c>
      <c r="I12" s="56">
        <v>20</v>
      </c>
      <c r="K12" s="5">
        <v>10</v>
      </c>
      <c r="L12" s="61">
        <v>187.80000000000004</v>
      </c>
      <c r="N12" s="75" t="s">
        <v>126</v>
      </c>
      <c r="O12" s="85">
        <f>IF(P12=0,0,Q12/P12)</f>
        <v>-2.5769230769230771</v>
      </c>
      <c r="P12" s="79">
        <v>13</v>
      </c>
      <c r="Q12" s="67">
        <v>-33.5</v>
      </c>
    </row>
    <row r="13" spans="1:17">
      <c r="A13" s="22" t="s">
        <v>97</v>
      </c>
      <c r="B13" s="15">
        <v>62</v>
      </c>
      <c r="C13" s="11">
        <f>IF(B$3=0,0,B13/B$3)</f>
        <v>0.20529801324503311</v>
      </c>
      <c r="E13" s="33" t="s">
        <v>67</v>
      </c>
      <c r="F13" s="30" t="s">
        <v>31</v>
      </c>
      <c r="G13" s="13">
        <v>4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22.375</v>
      </c>
      <c r="P13" s="80">
        <v>8</v>
      </c>
      <c r="Q13" s="68">
        <v>179</v>
      </c>
    </row>
    <row r="14" spans="1:17">
      <c r="A14" s="19" t="s">
        <v>94</v>
      </c>
      <c r="B14" s="13">
        <v>103</v>
      </c>
      <c r="C14" s="6">
        <f>IF(B$3=0,0,B14/B$3)</f>
        <v>0.34105960264900664</v>
      </c>
      <c r="E14" s="33" t="s">
        <v>62</v>
      </c>
      <c r="F14" s="30" t="s">
        <v>26</v>
      </c>
      <c r="G14" s="13">
        <v>3</v>
      </c>
      <c r="H14" s="94">
        <f>IF(B$17=0,0,G14/B$17)</f>
        <v>4.1666666666666664E-2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35</v>
      </c>
      <c r="C15" s="4">
        <f>IF(B$13=0,0,B15/B$13)</f>
        <v>0.56451612903225812</v>
      </c>
      <c r="E15" s="33" t="s">
        <v>66</v>
      </c>
      <c r="F15" s="30" t="s">
        <v>30</v>
      </c>
      <c r="G15" s="13">
        <v>3</v>
      </c>
      <c r="H15" s="94">
        <f>IF(B$17=0,0,G15/B$17)</f>
        <v>4.1666666666666664E-2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9.5874999999999968</v>
      </c>
      <c r="P15" s="81">
        <v>8</v>
      </c>
      <c r="Q15" s="69">
        <v>76.699999999999974</v>
      </c>
    </row>
    <row r="16" spans="1:17">
      <c r="A16" s="18" t="s">
        <v>100</v>
      </c>
      <c r="B16" s="12">
        <f>B22</f>
        <v>32</v>
      </c>
      <c r="C16" s="4">
        <f>IF(B$14=0,0,B16/B$14)</f>
        <v>0.31067961165048541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0.23841059602649006</v>
      </c>
      <c r="E17" s="33" t="s">
        <v>183</v>
      </c>
      <c r="F17" s="30" t="s">
        <v>186</v>
      </c>
      <c r="G17" s="13">
        <v>1</v>
      </c>
      <c r="H17" s="94">
        <f>IF(B$17=0,0,G17/B$17)</f>
        <v>1.3888888888888888E-2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9.602649006622517E-2</v>
      </c>
      <c r="E18" s="33" t="s">
        <v>71</v>
      </c>
      <c r="F18" s="30" t="s">
        <v>35</v>
      </c>
      <c r="G18" s="13">
        <v>1</v>
      </c>
      <c r="H18" s="94">
        <f>IF(B$17=0,0,G18/B$17)</f>
        <v>1.3888888888888888E-2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 t="shared" ref="O18:O33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21</v>
      </c>
      <c r="C19" s="6">
        <f>IF(B$17=0,0,B19/B$17)</f>
        <v>0.29166666666666669</v>
      </c>
      <c r="E19" s="33" t="s">
        <v>79</v>
      </c>
      <c r="F19" s="30" t="s">
        <v>43</v>
      </c>
      <c r="G19" s="13">
        <v>1</v>
      </c>
      <c r="H19" s="94">
        <f>IF(B$17=0,0,G19/B$17)</f>
        <v>1.3888888888888888E-2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51</v>
      </c>
      <c r="C20" s="6">
        <f>IF(B$17=0,0,B20/B$17)</f>
        <v>0.70833333333333337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32</v>
      </c>
      <c r="C22" s="6">
        <f>IF(B$17=0,0,B22/B$17)</f>
        <v>0.44444444444444442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235</v>
      </c>
      <c r="O22" s="86">
        <f t="shared" si="3"/>
        <v>34.585714285714275</v>
      </c>
      <c r="P22" s="80">
        <v>14</v>
      </c>
      <c r="Q22" s="68">
        <v>484.19999999999987</v>
      </c>
    </row>
    <row r="23" spans="1:17">
      <c r="A23" s="19" t="s">
        <v>150</v>
      </c>
      <c r="B23" s="13">
        <v>5</v>
      </c>
      <c r="C23" s="6">
        <f>IF(B$17=0,0,B23/B$17)</f>
        <v>6.9444444444444448E-2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7372.2222222222226</v>
      </c>
      <c r="C24" s="8">
        <v>530800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272</v>
      </c>
      <c r="O24" s="86">
        <f t="shared" si="3"/>
        <v>23.49</v>
      </c>
      <c r="P24" s="80">
        <v>20</v>
      </c>
      <c r="Q24" s="68">
        <v>469.79999999999995</v>
      </c>
    </row>
    <row r="25" spans="1:17">
      <c r="A25" s="20" t="s">
        <v>133</v>
      </c>
      <c r="B25" s="97">
        <f>IF($B$17-B$16=0,0,C25/($B$17-B$16))</f>
        <v>8420</v>
      </c>
      <c r="C25" s="98">
        <v>336800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427.7000000000001</v>
      </c>
      <c r="N25" s="76" t="s">
        <v>169</v>
      </c>
      <c r="O25" s="86">
        <f t="shared" si="3"/>
        <v>21.475000000000001</v>
      </c>
      <c r="P25" s="80">
        <v>4</v>
      </c>
      <c r="Q25" s="68">
        <v>85.9</v>
      </c>
    </row>
    <row r="26" spans="1:17">
      <c r="A26" s="20" t="s">
        <v>134</v>
      </c>
      <c r="B26" s="97">
        <f>IF(B$16=0,0,C26/B$16)</f>
        <v>6062.5</v>
      </c>
      <c r="C26" s="98">
        <v>194000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324</v>
      </c>
      <c r="O26" s="86">
        <f t="shared" si="3"/>
        <v>21.000000000000004</v>
      </c>
      <c r="P26" s="80">
        <v>3</v>
      </c>
      <c r="Q26" s="68">
        <v>63.000000000000007</v>
      </c>
    </row>
    <row r="27" spans="1:17">
      <c r="A27" s="20" t="s">
        <v>132</v>
      </c>
      <c r="B27" s="97">
        <f>IF(B$18=0,0,C27/B$18)</f>
        <v>-5679.3103448275861</v>
      </c>
      <c r="C27" s="98">
        <v>-164700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277</v>
      </c>
      <c r="O27" s="86">
        <f t="shared" si="3"/>
        <v>18.175000000000001</v>
      </c>
      <c r="P27" s="80">
        <v>12</v>
      </c>
      <c r="Q27" s="68">
        <v>218.10000000000002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 t="shared" si="3"/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38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195</v>
      </c>
      <c r="O29" s="86">
        <f t="shared" si="3"/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255</v>
      </c>
      <c r="O30" s="86">
        <f t="shared" si="3"/>
        <v>-7.8666666666666716</v>
      </c>
      <c r="P30" s="80">
        <v>6</v>
      </c>
      <c r="Q30" s="68">
        <v>-47.200000000000031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 t="shared" si="3"/>
        <v>-8.3357142857142854</v>
      </c>
      <c r="P31" s="80">
        <v>14</v>
      </c>
      <c r="Q31" s="68">
        <v>-116.69999999999999</v>
      </c>
    </row>
    <row r="32" spans="1:17">
      <c r="A32" s="21" t="s">
        <v>112</v>
      </c>
      <c r="B32" s="26">
        <v>1</v>
      </c>
      <c r="C32" s="9">
        <f>IF(B$3=0,0,B32/B$3)</f>
        <v>3.3112582781456954E-3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 t="shared" si="3"/>
        <v>-28.119999999999994</v>
      </c>
      <c r="P32" s="80">
        <v>5</v>
      </c>
      <c r="Q32" s="68">
        <v>-140.59999999999997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 t="shared" si="3"/>
        <v>-41.525000000000006</v>
      </c>
      <c r="P33" s="80">
        <v>4</v>
      </c>
      <c r="Q33" s="68">
        <v>-166.10000000000002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7">
      <c r="A35" s="52" t="s">
        <v>139</v>
      </c>
      <c r="B35" s="99">
        <v>7</v>
      </c>
      <c r="C35" s="102">
        <f t="shared" ref="C35:C47" si="4">IF(B$17=0,0,B35/B$17)</f>
        <v>9.7222222222222224E-2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10</v>
      </c>
      <c r="C36" s="6">
        <f t="shared" si="4"/>
        <v>0.1388888888888889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16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8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4"/>
        <v>9.7222222222222224E-2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4"/>
        <v>1.3888888888888888E-2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1.3888888888888888E-2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14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29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24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24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34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1625</v>
      </c>
      <c r="P2" s="79">
        <v>4</v>
      </c>
      <c r="Q2" s="63">
        <v>6500</v>
      </c>
    </row>
    <row r="3" spans="1:17">
      <c r="A3" s="19" t="s">
        <v>8</v>
      </c>
      <c r="B3" s="122">
        <v>24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-5375</v>
      </c>
      <c r="P3" s="80">
        <v>4</v>
      </c>
      <c r="Q3" s="64">
        <v>-21500</v>
      </c>
    </row>
    <row r="4" spans="1:17">
      <c r="A4" s="19" t="s">
        <v>6</v>
      </c>
      <c r="B4" s="124">
        <v>-80.099999999999994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21</v>
      </c>
      <c r="K4" s="5">
        <v>2</v>
      </c>
      <c r="L4" s="61">
        <v>-11.2</v>
      </c>
      <c r="N4" s="76" t="s">
        <v>105</v>
      </c>
      <c r="O4" s="83">
        <f t="shared" si="0"/>
        <v>-500</v>
      </c>
      <c r="P4" s="80">
        <v>4</v>
      </c>
      <c r="Q4" s="64">
        <v>-2000</v>
      </c>
    </row>
    <row r="5" spans="1:17">
      <c r="A5" s="19" t="s">
        <v>7</v>
      </c>
      <c r="B5" s="126">
        <f>IF(B$2=0,0,B$4/B$2)</f>
        <v>-20.024999999999999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-63.7</v>
      </c>
      <c r="N5" s="76" t="s">
        <v>157</v>
      </c>
      <c r="O5" s="83">
        <f>IF(P5=0,0,Q5/P5)</f>
        <v>-1000</v>
      </c>
      <c r="P5" s="80">
        <v>3</v>
      </c>
      <c r="Q5" s="64">
        <v>-3000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500</v>
      </c>
      <c r="P6" s="80">
        <v>3</v>
      </c>
      <c r="Q6" s="64">
        <v>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-16.399999999999999</v>
      </c>
      <c r="P13" s="80">
        <v>1</v>
      </c>
      <c r="Q13" s="68">
        <v>-16.399999999999999</v>
      </c>
    </row>
    <row r="14" spans="1:17">
      <c r="A14" s="19" t="s">
        <v>94</v>
      </c>
      <c r="B14" s="13">
        <v>2</v>
      </c>
      <c r="C14" s="6">
        <f>IF(B$3=0,0,B14/B$3)</f>
        <v>8.3333333333333329E-2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8.3333333333333329E-2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272</v>
      </c>
      <c r="O18" s="85">
        <f>IF(P18=0,0,Q18/P18)</f>
        <v>-6.3000000000000007</v>
      </c>
      <c r="P18" s="79">
        <v>3</v>
      </c>
      <c r="Q18" s="67">
        <v>-18.900000000000002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276</v>
      </c>
      <c r="O19" s="86">
        <f>IF(P19=0,0,Q19/P19)</f>
        <v>-21.000000000000004</v>
      </c>
      <c r="P19" s="80">
        <v>3</v>
      </c>
      <c r="Q19" s="68">
        <v>-63.000000000000014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277</v>
      </c>
      <c r="O21" s="86">
        <f>IF(P21=0,0,Q21/P21)</f>
        <v>-25.133333333333329</v>
      </c>
      <c r="P21" s="80">
        <v>3</v>
      </c>
      <c r="Q21" s="68">
        <v>-75.399999999999991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-118.2</v>
      </c>
      <c r="P22" s="80">
        <v>1</v>
      </c>
      <c r="Q22" s="68">
        <v>-118.2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-4866.666666666667</v>
      </c>
      <c r="C27" s="98">
        <v>-14600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2024-04-16T09:41:38Z</dcterms:modified>
</cp:coreProperties>
</file>